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uz.castro\Descargas\"/>
    </mc:Choice>
  </mc:AlternateContent>
  <bookViews>
    <workbookView xWindow="0" yWindow="0" windowWidth="27870" windowHeight="13020"/>
  </bookViews>
  <sheets>
    <sheet name="bdd_contratistas" sheetId="1" r:id="rId1"/>
  </sheets>
  <externalReferences>
    <externalReference r:id="rId2"/>
  </externalReferences>
  <definedNames>
    <definedName name="_xlnm._FilterDatabase" localSheetId="0" hidden="1">bdd_contratistas!$A$1:$U$226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6" i="1" l="1"/>
  <c r="U225" i="1"/>
  <c r="K225" i="1"/>
  <c r="U224" i="1"/>
  <c r="K224" i="1"/>
  <c r="U223" i="1"/>
  <c r="K223" i="1"/>
  <c r="U222" i="1"/>
  <c r="K222" i="1"/>
  <c r="U221" i="1"/>
  <c r="K221" i="1"/>
  <c r="U220" i="1"/>
  <c r="K220" i="1"/>
  <c r="U219" i="1"/>
  <c r="K219" i="1"/>
  <c r="U218" i="1"/>
  <c r="K218" i="1"/>
  <c r="U217" i="1"/>
  <c r="K217" i="1"/>
  <c r="U216" i="1"/>
  <c r="K216" i="1"/>
  <c r="U215" i="1"/>
  <c r="K215" i="1"/>
  <c r="U214" i="1"/>
  <c r="K214" i="1"/>
  <c r="U213" i="1"/>
  <c r="K213" i="1"/>
  <c r="U212" i="1"/>
  <c r="K212" i="1"/>
  <c r="E212" i="1"/>
  <c r="U211" i="1"/>
  <c r="K211" i="1"/>
  <c r="E211" i="1"/>
  <c r="U210" i="1"/>
  <c r="K210" i="1"/>
  <c r="E210" i="1"/>
  <c r="U209" i="1"/>
  <c r="P209" i="1"/>
  <c r="O209" i="1"/>
  <c r="N209" i="1"/>
  <c r="K209" i="1"/>
  <c r="E209" i="1"/>
  <c r="U208" i="1"/>
  <c r="P208" i="1"/>
  <c r="O208" i="1"/>
  <c r="N208" i="1"/>
  <c r="K208" i="1"/>
  <c r="E208" i="1"/>
  <c r="U207" i="1"/>
  <c r="P207" i="1"/>
  <c r="O207" i="1"/>
  <c r="N207" i="1"/>
  <c r="K207" i="1"/>
  <c r="E207" i="1"/>
  <c r="U206" i="1"/>
  <c r="P206" i="1"/>
  <c r="O206" i="1"/>
  <c r="N206" i="1"/>
  <c r="K206" i="1"/>
  <c r="E206" i="1"/>
  <c r="U205" i="1"/>
  <c r="P205" i="1"/>
  <c r="O205" i="1"/>
  <c r="N205" i="1"/>
  <c r="K205" i="1"/>
  <c r="E205" i="1"/>
  <c r="U204" i="1"/>
  <c r="P204" i="1"/>
  <c r="O204" i="1"/>
  <c r="N204" i="1"/>
  <c r="K204" i="1"/>
  <c r="E204" i="1"/>
  <c r="N203" i="1"/>
  <c r="K203" i="1"/>
  <c r="B203" i="1"/>
  <c r="O203" i="1" s="1"/>
  <c r="U202" i="1"/>
  <c r="P202" i="1"/>
  <c r="N202" i="1"/>
  <c r="K202" i="1"/>
  <c r="E202" i="1"/>
  <c r="B202" i="1"/>
  <c r="O202" i="1" s="1"/>
  <c r="U201" i="1"/>
  <c r="K201" i="1"/>
  <c r="E201" i="1"/>
  <c r="B201" i="1"/>
  <c r="N201" i="1" s="1"/>
  <c r="O200" i="1"/>
  <c r="N200" i="1"/>
  <c r="E200" i="1"/>
  <c r="B200" i="1"/>
  <c r="O199" i="1"/>
  <c r="B199" i="1"/>
  <c r="U198" i="1"/>
  <c r="P198" i="1"/>
  <c r="N198" i="1"/>
  <c r="K198" i="1"/>
  <c r="E198" i="1"/>
  <c r="B198" i="1"/>
  <c r="O198" i="1" s="1"/>
  <c r="O197" i="1"/>
  <c r="B197" i="1"/>
  <c r="N197" i="1" s="1"/>
  <c r="P196" i="1"/>
  <c r="B196" i="1"/>
  <c r="N195" i="1"/>
  <c r="K195" i="1"/>
  <c r="B195" i="1"/>
  <c r="O195" i="1" s="1"/>
  <c r="U194" i="1"/>
  <c r="P194" i="1"/>
  <c r="N194" i="1"/>
  <c r="K194" i="1"/>
  <c r="E194" i="1"/>
  <c r="B194" i="1"/>
  <c r="O194" i="1" s="1"/>
  <c r="U193" i="1"/>
  <c r="K193" i="1"/>
  <c r="E193" i="1"/>
  <c r="B193" i="1"/>
  <c r="N193" i="1" s="1"/>
  <c r="O192" i="1"/>
  <c r="N192" i="1"/>
  <c r="E192" i="1"/>
  <c r="B192" i="1"/>
  <c r="O191" i="1"/>
  <c r="B191" i="1"/>
  <c r="U190" i="1"/>
  <c r="P190" i="1"/>
  <c r="N190" i="1"/>
  <c r="K190" i="1"/>
  <c r="E190" i="1"/>
  <c r="B190" i="1"/>
  <c r="O190" i="1" s="1"/>
  <c r="O189" i="1"/>
  <c r="B189" i="1"/>
  <c r="N189" i="1" s="1"/>
  <c r="B188" i="1"/>
  <c r="N187" i="1"/>
  <c r="K187" i="1"/>
  <c r="B187" i="1"/>
  <c r="O187" i="1" s="1"/>
  <c r="U186" i="1"/>
  <c r="P186" i="1"/>
  <c r="N186" i="1"/>
  <c r="K186" i="1"/>
  <c r="E186" i="1"/>
  <c r="B186" i="1"/>
  <c r="O186" i="1" s="1"/>
  <c r="U185" i="1"/>
  <c r="K185" i="1"/>
  <c r="E185" i="1"/>
  <c r="B185" i="1"/>
  <c r="N185" i="1" s="1"/>
  <c r="O184" i="1"/>
  <c r="N184" i="1"/>
  <c r="E184" i="1"/>
  <c r="B184" i="1"/>
  <c r="U183" i="1"/>
  <c r="B183" i="1"/>
  <c r="U182" i="1"/>
  <c r="P182" i="1"/>
  <c r="N182" i="1"/>
  <c r="K182" i="1"/>
  <c r="E182" i="1"/>
  <c r="B182" i="1"/>
  <c r="O182" i="1" s="1"/>
  <c r="B181" i="1"/>
  <c r="B180" i="1"/>
  <c r="B179" i="1"/>
  <c r="U178" i="1"/>
  <c r="P178" i="1"/>
  <c r="N178" i="1"/>
  <c r="K178" i="1"/>
  <c r="E178" i="1"/>
  <c r="B178" i="1"/>
  <c r="O178" i="1" s="1"/>
  <c r="P177" i="1"/>
  <c r="B177" i="1"/>
  <c r="O176" i="1"/>
  <c r="N176" i="1"/>
  <c r="E176" i="1"/>
  <c r="B176" i="1"/>
  <c r="U175" i="1"/>
  <c r="N175" i="1"/>
  <c r="B175" i="1"/>
  <c r="U174" i="1"/>
  <c r="P174" i="1"/>
  <c r="N174" i="1"/>
  <c r="K174" i="1"/>
  <c r="E174" i="1"/>
  <c r="B174" i="1"/>
  <c r="O174" i="1" s="1"/>
  <c r="K173" i="1"/>
  <c r="B173" i="1"/>
  <c r="P173" i="1" s="1"/>
  <c r="E172" i="1"/>
  <c r="B172" i="1"/>
  <c r="P172" i="1" s="1"/>
  <c r="K171" i="1"/>
  <c r="B171" i="1"/>
  <c r="U171" i="1" s="1"/>
  <c r="U170" i="1"/>
  <c r="P170" i="1"/>
  <c r="N170" i="1"/>
  <c r="K170" i="1"/>
  <c r="E170" i="1"/>
  <c r="B170" i="1"/>
  <c r="O170" i="1" s="1"/>
  <c r="B169" i="1"/>
  <c r="O168" i="1"/>
  <c r="N168" i="1"/>
  <c r="E168" i="1"/>
  <c r="B168" i="1"/>
  <c r="B167" i="1"/>
  <c r="U166" i="1"/>
  <c r="P166" i="1"/>
  <c r="N166" i="1"/>
  <c r="K166" i="1"/>
  <c r="E166" i="1"/>
  <c r="B166" i="1"/>
  <c r="O166" i="1" s="1"/>
  <c r="O165" i="1"/>
  <c r="K165" i="1"/>
  <c r="B165" i="1"/>
  <c r="P165" i="1" s="1"/>
  <c r="O164" i="1"/>
  <c r="E164" i="1"/>
  <c r="B164" i="1"/>
  <c r="P164" i="1" s="1"/>
  <c r="N163" i="1"/>
  <c r="K163" i="1"/>
  <c r="B163" i="1"/>
  <c r="U163" i="1" s="1"/>
  <c r="U162" i="1"/>
  <c r="P162" i="1"/>
  <c r="N162" i="1"/>
  <c r="K162" i="1"/>
  <c r="E162" i="1"/>
  <c r="B162" i="1"/>
  <c r="O162" i="1" s="1"/>
  <c r="E161" i="1"/>
  <c r="B161" i="1"/>
  <c r="P161" i="1" s="1"/>
  <c r="O160" i="1"/>
  <c r="N160" i="1"/>
  <c r="E160" i="1"/>
  <c r="B160" i="1"/>
  <c r="N159" i="1"/>
  <c r="B159" i="1"/>
  <c r="U159" i="1" s="1"/>
  <c r="U158" i="1"/>
  <c r="P158" i="1"/>
  <c r="N158" i="1"/>
  <c r="K158" i="1"/>
  <c r="E158" i="1"/>
  <c r="B158" i="1"/>
  <c r="O158" i="1" s="1"/>
  <c r="P157" i="1"/>
  <c r="O157" i="1"/>
  <c r="K157" i="1"/>
  <c r="B157" i="1"/>
  <c r="P156" i="1"/>
  <c r="O156" i="1"/>
  <c r="E156" i="1"/>
  <c r="B156" i="1"/>
  <c r="U155" i="1"/>
  <c r="N155" i="1"/>
  <c r="K155" i="1"/>
  <c r="B155" i="1"/>
  <c r="U154" i="1"/>
  <c r="P154" i="1"/>
  <c r="N154" i="1"/>
  <c r="K154" i="1"/>
  <c r="E154" i="1"/>
  <c r="B154" i="1"/>
  <c r="O154" i="1" s="1"/>
  <c r="K153" i="1"/>
  <c r="E153" i="1"/>
  <c r="B153" i="1"/>
  <c r="P153" i="1" s="1"/>
  <c r="O152" i="1"/>
  <c r="N152" i="1"/>
  <c r="E152" i="1"/>
  <c r="B152" i="1"/>
  <c r="O151" i="1"/>
  <c r="N151" i="1"/>
  <c r="B151" i="1"/>
  <c r="U151" i="1" s="1"/>
  <c r="U150" i="1"/>
  <c r="P150" i="1"/>
  <c r="N150" i="1"/>
  <c r="K150" i="1"/>
  <c r="E150" i="1"/>
  <c r="B150" i="1"/>
  <c r="O150" i="1" s="1"/>
  <c r="B149" i="1"/>
  <c r="B148" i="1"/>
  <c r="U147" i="1"/>
  <c r="N147" i="1"/>
  <c r="K147" i="1"/>
  <c r="E147" i="1"/>
  <c r="B147" i="1"/>
  <c r="P147" i="1" s="1"/>
  <c r="U146" i="1"/>
  <c r="O146" i="1"/>
  <c r="K146" i="1"/>
  <c r="E146" i="1"/>
  <c r="B146" i="1"/>
  <c r="N146" i="1" s="1"/>
  <c r="B145" i="1"/>
  <c r="K144" i="1"/>
  <c r="B144" i="1"/>
  <c r="O144" i="1" s="1"/>
  <c r="U143" i="1"/>
  <c r="P143" i="1"/>
  <c r="N143" i="1"/>
  <c r="K143" i="1"/>
  <c r="E143" i="1"/>
  <c r="B143" i="1"/>
  <c r="O143" i="1" s="1"/>
  <c r="U142" i="1"/>
  <c r="E142" i="1"/>
  <c r="B142" i="1"/>
  <c r="N142" i="1" s="1"/>
  <c r="N141" i="1"/>
  <c r="E141" i="1"/>
  <c r="B141" i="1"/>
  <c r="O141" i="1" s="1"/>
  <c r="O140" i="1"/>
  <c r="N140" i="1"/>
  <c r="K140" i="1"/>
  <c r="B140" i="1"/>
  <c r="U139" i="1"/>
  <c r="P139" i="1"/>
  <c r="N139" i="1"/>
  <c r="K139" i="1"/>
  <c r="E139" i="1"/>
  <c r="B139" i="1"/>
  <c r="O139" i="1" s="1"/>
  <c r="U138" i="1"/>
  <c r="O138" i="1"/>
  <c r="K138" i="1"/>
  <c r="E138" i="1"/>
  <c r="B138" i="1"/>
  <c r="N138" i="1" s="1"/>
  <c r="P137" i="1"/>
  <c r="B137" i="1"/>
  <c r="K136" i="1"/>
  <c r="B136" i="1"/>
  <c r="O136" i="1" s="1"/>
  <c r="U135" i="1"/>
  <c r="P135" i="1"/>
  <c r="N135" i="1"/>
  <c r="K135" i="1"/>
  <c r="E135" i="1"/>
  <c r="B135" i="1"/>
  <c r="O135" i="1" s="1"/>
  <c r="U134" i="1"/>
  <c r="E134" i="1"/>
  <c r="B134" i="1"/>
  <c r="N134" i="1" s="1"/>
  <c r="N133" i="1"/>
  <c r="E133" i="1"/>
  <c r="B133" i="1"/>
  <c r="O133" i="1" s="1"/>
  <c r="O132" i="1"/>
  <c r="N132" i="1"/>
  <c r="K132" i="1"/>
  <c r="B132" i="1"/>
  <c r="U131" i="1"/>
  <c r="P131" i="1"/>
  <c r="N131" i="1"/>
  <c r="K131" i="1"/>
  <c r="E131" i="1"/>
  <c r="B131" i="1"/>
  <c r="O131" i="1" s="1"/>
  <c r="U130" i="1"/>
  <c r="O130" i="1"/>
  <c r="K130" i="1"/>
  <c r="E130" i="1"/>
  <c r="B130" i="1"/>
  <c r="N130" i="1" s="1"/>
  <c r="P129" i="1"/>
  <c r="O129" i="1"/>
  <c r="B129" i="1"/>
  <c r="B128" i="1"/>
  <c r="U128" i="1" s="1"/>
  <c r="U127" i="1"/>
  <c r="P127" i="1"/>
  <c r="N127" i="1"/>
  <c r="K127" i="1"/>
  <c r="E127" i="1"/>
  <c r="B127" i="1"/>
  <c r="O127" i="1" s="1"/>
  <c r="P126" i="1"/>
  <c r="B126" i="1"/>
  <c r="N125" i="1"/>
  <c r="E125" i="1"/>
  <c r="B125" i="1"/>
  <c r="O125" i="1" s="1"/>
  <c r="O124" i="1"/>
  <c r="N124" i="1"/>
  <c r="K124" i="1"/>
  <c r="B124" i="1"/>
  <c r="U123" i="1"/>
  <c r="P123" i="1"/>
  <c r="N123" i="1"/>
  <c r="K123" i="1"/>
  <c r="E123" i="1"/>
  <c r="B123" i="1"/>
  <c r="O123" i="1" s="1"/>
  <c r="U122" i="1"/>
  <c r="O122" i="1"/>
  <c r="K122" i="1"/>
  <c r="E122" i="1"/>
  <c r="B122" i="1"/>
  <c r="N122" i="1" s="1"/>
  <c r="O121" i="1"/>
  <c r="B121" i="1"/>
  <c r="P121" i="1" s="1"/>
  <c r="U120" i="1"/>
  <c r="B120" i="1"/>
  <c r="U119" i="1"/>
  <c r="P119" i="1"/>
  <c r="N119" i="1"/>
  <c r="K119" i="1"/>
  <c r="E119" i="1"/>
  <c r="B119" i="1"/>
  <c r="O119" i="1" s="1"/>
  <c r="B118" i="1"/>
  <c r="N117" i="1"/>
  <c r="E117" i="1"/>
  <c r="B117" i="1"/>
  <c r="O117" i="1" s="1"/>
  <c r="O116" i="1"/>
  <c r="N116" i="1"/>
  <c r="K116" i="1"/>
  <c r="B116" i="1"/>
  <c r="U115" i="1"/>
  <c r="P115" i="1"/>
  <c r="N115" i="1"/>
  <c r="K115" i="1"/>
  <c r="E115" i="1"/>
  <c r="B115" i="1"/>
  <c r="O115" i="1" s="1"/>
  <c r="U114" i="1"/>
  <c r="O114" i="1"/>
  <c r="K114" i="1"/>
  <c r="E114" i="1"/>
  <c r="B114" i="1"/>
  <c r="N114" i="1" s="1"/>
  <c r="O113" i="1"/>
  <c r="B113" i="1"/>
  <c r="O112" i="1"/>
  <c r="B112" i="1"/>
  <c r="U111" i="1"/>
  <c r="P111" i="1"/>
  <c r="N111" i="1"/>
  <c r="K111" i="1"/>
  <c r="E111" i="1"/>
  <c r="B111" i="1"/>
  <c r="O111" i="1" s="1"/>
  <c r="P110" i="1"/>
  <c r="O110" i="1"/>
  <c r="E110" i="1"/>
  <c r="B110" i="1"/>
  <c r="P109" i="1"/>
  <c r="N109" i="1"/>
  <c r="E109" i="1"/>
  <c r="B109" i="1"/>
  <c r="O108" i="1"/>
  <c r="N108" i="1"/>
  <c r="K108" i="1"/>
  <c r="B108" i="1"/>
  <c r="U107" i="1"/>
  <c r="P107" i="1"/>
  <c r="N107" i="1"/>
  <c r="K107" i="1"/>
  <c r="E107" i="1"/>
  <c r="B107" i="1"/>
  <c r="O107" i="1" s="1"/>
  <c r="U106" i="1"/>
  <c r="O106" i="1"/>
  <c r="K106" i="1"/>
  <c r="E106" i="1"/>
  <c r="B106" i="1"/>
  <c r="N106" i="1" s="1"/>
  <c r="B105" i="1"/>
  <c r="B104" i="1"/>
  <c r="U103" i="1"/>
  <c r="P103" i="1"/>
  <c r="N103" i="1"/>
  <c r="K103" i="1"/>
  <c r="E103" i="1"/>
  <c r="B103" i="1"/>
  <c r="O103" i="1" s="1"/>
  <c r="P102" i="1"/>
  <c r="E102" i="1"/>
  <c r="B102" i="1"/>
  <c r="O102" i="1" s="1"/>
  <c r="P101" i="1"/>
  <c r="E101" i="1"/>
  <c r="B101" i="1"/>
  <c r="N101" i="1" s="1"/>
  <c r="O100" i="1"/>
  <c r="N100" i="1"/>
  <c r="K100" i="1"/>
  <c r="B100" i="1"/>
  <c r="U99" i="1"/>
  <c r="P99" i="1"/>
  <c r="N99" i="1"/>
  <c r="K99" i="1"/>
  <c r="E99" i="1"/>
  <c r="B99" i="1"/>
  <c r="O99" i="1" s="1"/>
  <c r="U98" i="1"/>
  <c r="O98" i="1"/>
  <c r="K98" i="1"/>
  <c r="E98" i="1"/>
  <c r="B98" i="1"/>
  <c r="N98" i="1" s="1"/>
  <c r="O97" i="1"/>
  <c r="B97" i="1"/>
  <c r="O96" i="1"/>
  <c r="B96" i="1"/>
  <c r="U95" i="1"/>
  <c r="P95" i="1"/>
  <c r="N95" i="1"/>
  <c r="K95" i="1"/>
  <c r="E95" i="1"/>
  <c r="B95" i="1"/>
  <c r="O95" i="1" s="1"/>
  <c r="P94" i="1"/>
  <c r="O94" i="1"/>
  <c r="E94" i="1"/>
  <c r="B94" i="1"/>
  <c r="P93" i="1"/>
  <c r="N93" i="1"/>
  <c r="E93" i="1"/>
  <c r="B93" i="1"/>
  <c r="O92" i="1"/>
  <c r="N92" i="1"/>
  <c r="K92" i="1"/>
  <c r="B92" i="1"/>
  <c r="U91" i="1"/>
  <c r="P91" i="1"/>
  <c r="N91" i="1"/>
  <c r="K91" i="1"/>
  <c r="E91" i="1"/>
  <c r="B91" i="1"/>
  <c r="O91" i="1" s="1"/>
  <c r="U90" i="1"/>
  <c r="O90" i="1"/>
  <c r="K90" i="1"/>
  <c r="E90" i="1"/>
  <c r="B90" i="1"/>
  <c r="N90" i="1" s="1"/>
  <c r="B89" i="1"/>
  <c r="B88" i="1"/>
  <c r="U87" i="1"/>
  <c r="P87" i="1"/>
  <c r="N87" i="1"/>
  <c r="K87" i="1"/>
  <c r="E87" i="1"/>
  <c r="B87" i="1"/>
  <c r="O87" i="1" s="1"/>
  <c r="P86" i="1"/>
  <c r="E86" i="1"/>
  <c r="B86" i="1"/>
  <c r="O86" i="1" s="1"/>
  <c r="P85" i="1"/>
  <c r="E85" i="1"/>
  <c r="B85" i="1"/>
  <c r="N85" i="1" s="1"/>
  <c r="O84" i="1"/>
  <c r="N84" i="1"/>
  <c r="K84" i="1"/>
  <c r="B84" i="1"/>
  <c r="U83" i="1"/>
  <c r="P83" i="1"/>
  <c r="N83" i="1"/>
  <c r="K83" i="1"/>
  <c r="E83" i="1"/>
  <c r="B83" i="1"/>
  <c r="O83" i="1" s="1"/>
  <c r="U82" i="1"/>
  <c r="O82" i="1"/>
  <c r="K82" i="1"/>
  <c r="E82" i="1"/>
  <c r="B82" i="1"/>
  <c r="N82" i="1" s="1"/>
  <c r="O81" i="1"/>
  <c r="B81" i="1"/>
  <c r="O80" i="1"/>
  <c r="B80" i="1"/>
  <c r="U79" i="1"/>
  <c r="P79" i="1"/>
  <c r="N79" i="1"/>
  <c r="K79" i="1"/>
  <c r="E79" i="1"/>
  <c r="B79" i="1"/>
  <c r="O79" i="1" s="1"/>
  <c r="P78" i="1"/>
  <c r="O78" i="1"/>
  <c r="E78" i="1"/>
  <c r="B78" i="1"/>
  <c r="P77" i="1"/>
  <c r="N77" i="1"/>
  <c r="E77" i="1"/>
  <c r="B77" i="1"/>
  <c r="O76" i="1"/>
  <c r="N76" i="1"/>
  <c r="K76" i="1"/>
  <c r="B76" i="1"/>
  <c r="U75" i="1"/>
  <c r="P75" i="1"/>
  <c r="N75" i="1"/>
  <c r="K75" i="1"/>
  <c r="E75" i="1"/>
  <c r="B75" i="1"/>
  <c r="O75" i="1" s="1"/>
  <c r="U74" i="1"/>
  <c r="O74" i="1"/>
  <c r="K74" i="1"/>
  <c r="E74" i="1"/>
  <c r="B74" i="1"/>
  <c r="N74" i="1" s="1"/>
  <c r="B73" i="1"/>
  <c r="O73" i="1" s="1"/>
  <c r="B72" i="1"/>
  <c r="B71" i="1"/>
  <c r="U70" i="1"/>
  <c r="K70" i="1"/>
  <c r="B70" i="1"/>
  <c r="E70" i="1" s="1"/>
  <c r="B69" i="1"/>
  <c r="U69" i="1" s="1"/>
  <c r="B68" i="1"/>
  <c r="B67" i="1"/>
  <c r="K66" i="1"/>
  <c r="B66" i="1"/>
  <c r="E66" i="1" s="1"/>
  <c r="B65" i="1"/>
  <c r="B64" i="1"/>
  <c r="K64" i="1" s="1"/>
  <c r="B63" i="1"/>
  <c r="B62" i="1"/>
  <c r="K62" i="1" s="1"/>
  <c r="B61" i="1"/>
  <c r="B60" i="1"/>
  <c r="K60" i="1" s="1"/>
  <c r="B59" i="1"/>
  <c r="B58" i="1"/>
  <c r="K58" i="1" s="1"/>
  <c r="B57" i="1"/>
  <c r="B56" i="1"/>
  <c r="K56" i="1" s="1"/>
  <c r="B55" i="1"/>
  <c r="B54" i="1"/>
  <c r="K54" i="1" s="1"/>
  <c r="B53" i="1"/>
  <c r="U52" i="1"/>
  <c r="P52" i="1"/>
  <c r="N52" i="1"/>
  <c r="K52" i="1"/>
  <c r="E52" i="1"/>
  <c r="B52" i="1"/>
  <c r="O52" i="1" s="1"/>
  <c r="B51" i="1"/>
  <c r="K51" i="1" s="1"/>
  <c r="P50" i="1"/>
  <c r="N50" i="1"/>
  <c r="E50" i="1"/>
  <c r="B50" i="1"/>
  <c r="O50" i="1" s="1"/>
  <c r="B49" i="1"/>
  <c r="O49" i="1" s="1"/>
  <c r="U48" i="1"/>
  <c r="P48" i="1"/>
  <c r="N48" i="1"/>
  <c r="K48" i="1"/>
  <c r="E48" i="1"/>
  <c r="B48" i="1"/>
  <c r="O48" i="1" s="1"/>
  <c r="O47" i="1"/>
  <c r="B47" i="1"/>
  <c r="U47" i="1" s="1"/>
  <c r="P46" i="1"/>
  <c r="N46" i="1"/>
  <c r="B46" i="1"/>
  <c r="U45" i="1"/>
  <c r="P45" i="1"/>
  <c r="N45" i="1"/>
  <c r="K45" i="1"/>
  <c r="E45" i="1"/>
  <c r="B45" i="1"/>
  <c r="O45" i="1" s="1"/>
  <c r="U44" i="1"/>
  <c r="K44" i="1"/>
  <c r="B44" i="1"/>
  <c r="P43" i="1"/>
  <c r="N43" i="1"/>
  <c r="E43" i="1"/>
  <c r="B43" i="1"/>
  <c r="O43" i="1" s="1"/>
  <c r="U42" i="1"/>
  <c r="K42" i="1"/>
  <c r="B42" i="1"/>
  <c r="U41" i="1"/>
  <c r="P41" i="1"/>
  <c r="N41" i="1"/>
  <c r="K41" i="1"/>
  <c r="E41" i="1"/>
  <c r="B41" i="1"/>
  <c r="O41" i="1" s="1"/>
  <c r="U40" i="1"/>
  <c r="O40" i="1"/>
  <c r="K40" i="1"/>
  <c r="B40" i="1"/>
  <c r="P39" i="1"/>
  <c r="N39" i="1"/>
  <c r="E39" i="1"/>
  <c r="B39" i="1"/>
  <c r="O39" i="1" s="1"/>
  <c r="U38" i="1"/>
  <c r="O38" i="1"/>
  <c r="K38" i="1"/>
  <c r="B38" i="1"/>
  <c r="U37" i="1"/>
  <c r="P37" i="1"/>
  <c r="N37" i="1"/>
  <c r="K37" i="1"/>
  <c r="E37" i="1"/>
  <c r="B37" i="1"/>
  <c r="O37" i="1" s="1"/>
  <c r="U36" i="1"/>
  <c r="K36" i="1"/>
  <c r="B36" i="1"/>
  <c r="P35" i="1"/>
  <c r="N35" i="1"/>
  <c r="E35" i="1"/>
  <c r="B35" i="1"/>
  <c r="O35" i="1" s="1"/>
  <c r="U34" i="1"/>
  <c r="K34" i="1"/>
  <c r="B34" i="1"/>
  <c r="U33" i="1"/>
  <c r="P33" i="1"/>
  <c r="N33" i="1"/>
  <c r="K33" i="1"/>
  <c r="E33" i="1"/>
  <c r="B33" i="1"/>
  <c r="O33" i="1" s="1"/>
  <c r="U32" i="1"/>
  <c r="O32" i="1"/>
  <c r="K32" i="1"/>
  <c r="B32" i="1"/>
  <c r="P31" i="1"/>
  <c r="N31" i="1"/>
  <c r="E31" i="1"/>
  <c r="B31" i="1"/>
  <c r="O31" i="1" s="1"/>
  <c r="U30" i="1"/>
  <c r="O30" i="1"/>
  <c r="K30" i="1"/>
  <c r="B30" i="1"/>
  <c r="U29" i="1"/>
  <c r="P29" i="1"/>
  <c r="N29" i="1"/>
  <c r="K29" i="1"/>
  <c r="E29" i="1"/>
  <c r="B29" i="1"/>
  <c r="O29" i="1" s="1"/>
  <c r="U28" i="1"/>
  <c r="K28" i="1"/>
  <c r="B28" i="1"/>
  <c r="P27" i="1"/>
  <c r="N27" i="1"/>
  <c r="E27" i="1"/>
  <c r="B27" i="1"/>
  <c r="O27" i="1" s="1"/>
  <c r="U26" i="1"/>
  <c r="K26" i="1"/>
  <c r="B26" i="1"/>
  <c r="U25" i="1"/>
  <c r="P25" i="1"/>
  <c r="N25" i="1"/>
  <c r="K25" i="1"/>
  <c r="E25" i="1"/>
  <c r="B25" i="1"/>
  <c r="O25" i="1" s="1"/>
  <c r="U24" i="1"/>
  <c r="O24" i="1"/>
  <c r="K24" i="1"/>
  <c r="B24" i="1"/>
  <c r="P23" i="1"/>
  <c r="N23" i="1"/>
  <c r="E23" i="1"/>
  <c r="B23" i="1"/>
  <c r="O23" i="1" s="1"/>
  <c r="U22" i="1"/>
  <c r="O22" i="1"/>
  <c r="K22" i="1"/>
  <c r="B22" i="1"/>
  <c r="U21" i="1"/>
  <c r="P21" i="1"/>
  <c r="N21" i="1"/>
  <c r="K21" i="1"/>
  <c r="E21" i="1"/>
  <c r="B21" i="1"/>
  <c r="O21" i="1" s="1"/>
  <c r="U20" i="1"/>
  <c r="K20" i="1"/>
  <c r="B20" i="1"/>
  <c r="P19" i="1"/>
  <c r="N19" i="1"/>
  <c r="E19" i="1"/>
  <c r="B19" i="1"/>
  <c r="O19" i="1" s="1"/>
  <c r="U18" i="1"/>
  <c r="B18" i="1"/>
  <c r="U17" i="1"/>
  <c r="P17" i="1"/>
  <c r="N17" i="1"/>
  <c r="K17" i="1"/>
  <c r="E17" i="1"/>
  <c r="B17" i="1"/>
  <c r="O17" i="1" s="1"/>
  <c r="U16" i="1"/>
  <c r="O16" i="1"/>
  <c r="K16" i="1"/>
  <c r="B16" i="1"/>
  <c r="P15" i="1"/>
  <c r="N15" i="1"/>
  <c r="E15" i="1"/>
  <c r="B15" i="1"/>
  <c r="O15" i="1" s="1"/>
  <c r="U14" i="1"/>
  <c r="O14" i="1"/>
  <c r="K14" i="1"/>
  <c r="B14" i="1"/>
  <c r="U13" i="1"/>
  <c r="P13" i="1"/>
  <c r="N13" i="1"/>
  <c r="K13" i="1"/>
  <c r="E13" i="1"/>
  <c r="B13" i="1"/>
  <c r="O13" i="1" s="1"/>
  <c r="U12" i="1"/>
  <c r="B12" i="1"/>
  <c r="P11" i="1"/>
  <c r="N11" i="1"/>
  <c r="E11" i="1"/>
  <c r="B11" i="1"/>
  <c r="O11" i="1" s="1"/>
  <c r="U10" i="1"/>
  <c r="B10" i="1"/>
  <c r="K10" i="1" s="1"/>
  <c r="U9" i="1"/>
  <c r="P9" i="1"/>
  <c r="N9" i="1"/>
  <c r="K9" i="1"/>
  <c r="E9" i="1"/>
  <c r="B9" i="1"/>
  <c r="O9" i="1" s="1"/>
  <c r="U8" i="1"/>
  <c r="O8" i="1"/>
  <c r="K8" i="1"/>
  <c r="B8" i="1"/>
  <c r="P7" i="1"/>
  <c r="N7" i="1"/>
  <c r="E7" i="1"/>
  <c r="B7" i="1"/>
  <c r="O7" i="1" s="1"/>
  <c r="U6" i="1"/>
  <c r="O6" i="1"/>
  <c r="K6" i="1"/>
  <c r="B6" i="1"/>
  <c r="U5" i="1"/>
  <c r="P5" i="1"/>
  <c r="N5" i="1"/>
  <c r="K5" i="1"/>
  <c r="E5" i="1"/>
  <c r="B5" i="1"/>
  <c r="O5" i="1" s="1"/>
  <c r="U4" i="1"/>
  <c r="B4" i="1"/>
  <c r="P3" i="1"/>
  <c r="N3" i="1"/>
  <c r="E3" i="1"/>
  <c r="B3" i="1"/>
  <c r="O3" i="1" s="1"/>
  <c r="U2" i="1"/>
  <c r="B2" i="1"/>
  <c r="N18" i="1" l="1"/>
  <c r="P18" i="1"/>
  <c r="E18" i="1"/>
  <c r="P20" i="1"/>
  <c r="E20" i="1"/>
  <c r="N20" i="1"/>
  <c r="N26" i="1"/>
  <c r="P26" i="1"/>
  <c r="E26" i="1"/>
  <c r="P28" i="1"/>
  <c r="E28" i="1"/>
  <c r="N28" i="1"/>
  <c r="N34" i="1"/>
  <c r="P34" i="1"/>
  <c r="E34" i="1"/>
  <c r="P36" i="1"/>
  <c r="E36" i="1"/>
  <c r="N36" i="1"/>
  <c r="N42" i="1"/>
  <c r="P42" i="1"/>
  <c r="E42" i="1"/>
  <c r="P44" i="1"/>
  <c r="E44" i="1"/>
  <c r="N44" i="1"/>
  <c r="K49" i="1"/>
  <c r="E71" i="1"/>
  <c r="K71" i="1"/>
  <c r="U71" i="1"/>
  <c r="U105" i="1"/>
  <c r="K105" i="1"/>
  <c r="E105" i="1"/>
  <c r="N105" i="1"/>
  <c r="P105" i="1"/>
  <c r="O105" i="1"/>
  <c r="N118" i="1"/>
  <c r="O118" i="1"/>
  <c r="K118" i="1"/>
  <c r="E118" i="1"/>
  <c r="U118" i="1"/>
  <c r="P118" i="1"/>
  <c r="U56" i="1"/>
  <c r="E56" i="1"/>
  <c r="U60" i="1"/>
  <c r="E60" i="1"/>
  <c r="U62" i="1"/>
  <c r="E62" i="1"/>
  <c r="E69" i="1"/>
  <c r="K69" i="1"/>
  <c r="U73" i="1"/>
  <c r="K73" i="1"/>
  <c r="E73" i="1"/>
  <c r="N73" i="1"/>
  <c r="P73" i="1"/>
  <c r="P104" i="1"/>
  <c r="E104" i="1"/>
  <c r="N104" i="1"/>
  <c r="K104" i="1"/>
  <c r="U104" i="1"/>
  <c r="O104" i="1"/>
  <c r="N2" i="1"/>
  <c r="P2" i="1"/>
  <c r="E2" i="1"/>
  <c r="P4" i="1"/>
  <c r="E4" i="1"/>
  <c r="N4" i="1"/>
  <c r="K2" i="1"/>
  <c r="K4" i="1"/>
  <c r="K18" i="1"/>
  <c r="P47" i="1"/>
  <c r="E47" i="1"/>
  <c r="N47" i="1"/>
  <c r="P88" i="1"/>
  <c r="E88" i="1"/>
  <c r="N88" i="1"/>
  <c r="K88" i="1"/>
  <c r="U88" i="1"/>
  <c r="O88" i="1"/>
  <c r="N49" i="1"/>
  <c r="P49" i="1"/>
  <c r="E49" i="1"/>
  <c r="P51" i="1"/>
  <c r="E51" i="1"/>
  <c r="N51" i="1"/>
  <c r="U54" i="1"/>
  <c r="E54" i="1"/>
  <c r="U58" i="1"/>
  <c r="E58" i="1"/>
  <c r="U64" i="1"/>
  <c r="E64" i="1"/>
  <c r="N10" i="1"/>
  <c r="P10" i="1"/>
  <c r="E10" i="1"/>
  <c r="P12" i="1"/>
  <c r="E12" i="1"/>
  <c r="N12" i="1"/>
  <c r="K12" i="1"/>
  <c r="O51" i="1"/>
  <c r="U53" i="1"/>
  <c r="E53" i="1"/>
  <c r="U55" i="1"/>
  <c r="E55" i="1"/>
  <c r="U57" i="1"/>
  <c r="E57" i="1"/>
  <c r="U59" i="1"/>
  <c r="E59" i="1"/>
  <c r="U61" i="1"/>
  <c r="E61" i="1"/>
  <c r="U63" i="1"/>
  <c r="E63" i="1"/>
  <c r="E65" i="1"/>
  <c r="K65" i="1"/>
  <c r="E67" i="1"/>
  <c r="K67" i="1"/>
  <c r="U67" i="1"/>
  <c r="P72" i="1"/>
  <c r="E72" i="1"/>
  <c r="N72" i="1"/>
  <c r="K72" i="1"/>
  <c r="U72" i="1"/>
  <c r="O2" i="1"/>
  <c r="O4" i="1"/>
  <c r="N6" i="1"/>
  <c r="P6" i="1"/>
  <c r="E6" i="1"/>
  <c r="P8" i="1"/>
  <c r="E8" i="1"/>
  <c r="N8" i="1"/>
  <c r="O10" i="1"/>
  <c r="O12" i="1"/>
  <c r="N14" i="1"/>
  <c r="P14" i="1"/>
  <c r="E14" i="1"/>
  <c r="P16" i="1"/>
  <c r="E16" i="1"/>
  <c r="N16" i="1"/>
  <c r="O18" i="1"/>
  <c r="O20" i="1"/>
  <c r="N22" i="1"/>
  <c r="P22" i="1"/>
  <c r="E22" i="1"/>
  <c r="P24" i="1"/>
  <c r="E24" i="1"/>
  <c r="N24" i="1"/>
  <c r="O26" i="1"/>
  <c r="O28" i="1"/>
  <c r="N30" i="1"/>
  <c r="P30" i="1"/>
  <c r="E30" i="1"/>
  <c r="P32" i="1"/>
  <c r="E32" i="1"/>
  <c r="N32" i="1"/>
  <c r="O34" i="1"/>
  <c r="O36" i="1"/>
  <c r="N38" i="1"/>
  <c r="P38" i="1"/>
  <c r="E38" i="1"/>
  <c r="P40" i="1"/>
  <c r="E40" i="1"/>
  <c r="N40" i="1"/>
  <c r="O42" i="1"/>
  <c r="O44" i="1"/>
  <c r="O46" i="1"/>
  <c r="U46" i="1"/>
  <c r="K46" i="1"/>
  <c r="K47" i="1"/>
  <c r="U49" i="1"/>
  <c r="U51" i="1"/>
  <c r="K53" i="1"/>
  <c r="K55" i="1"/>
  <c r="K57" i="1"/>
  <c r="K59" i="1"/>
  <c r="K61" i="1"/>
  <c r="K63" i="1"/>
  <c r="U65" i="1"/>
  <c r="E68" i="1"/>
  <c r="U68" i="1"/>
  <c r="K68" i="1"/>
  <c r="O72" i="1"/>
  <c r="U89" i="1"/>
  <c r="K89" i="1"/>
  <c r="E89" i="1"/>
  <c r="N89" i="1"/>
  <c r="P89" i="1"/>
  <c r="O89" i="1"/>
  <c r="P96" i="1"/>
  <c r="E96" i="1"/>
  <c r="N96" i="1"/>
  <c r="U97" i="1"/>
  <c r="K97" i="1"/>
  <c r="E97" i="1"/>
  <c r="P112" i="1"/>
  <c r="E112" i="1"/>
  <c r="N112" i="1"/>
  <c r="U113" i="1"/>
  <c r="K113" i="1"/>
  <c r="E113" i="1"/>
  <c r="P120" i="1"/>
  <c r="E120" i="1"/>
  <c r="O120" i="1"/>
  <c r="N120" i="1"/>
  <c r="U180" i="1"/>
  <c r="K180" i="1"/>
  <c r="N180" i="1"/>
  <c r="P180" i="1"/>
  <c r="O180" i="1"/>
  <c r="E180" i="1"/>
  <c r="P80" i="1"/>
  <c r="E80" i="1"/>
  <c r="N80" i="1"/>
  <c r="U81" i="1"/>
  <c r="K81" i="1"/>
  <c r="E81" i="1"/>
  <c r="N126" i="1"/>
  <c r="O126" i="1"/>
  <c r="K126" i="1"/>
  <c r="U145" i="1"/>
  <c r="K145" i="1"/>
  <c r="O145" i="1"/>
  <c r="N145" i="1"/>
  <c r="E145" i="1"/>
  <c r="U148" i="1"/>
  <c r="K148" i="1"/>
  <c r="N148" i="1"/>
  <c r="P148" i="1"/>
  <c r="O148" i="1"/>
  <c r="E148" i="1"/>
  <c r="N169" i="1"/>
  <c r="O169" i="1"/>
  <c r="P169" i="1"/>
  <c r="K169" i="1"/>
  <c r="E169" i="1"/>
  <c r="K3" i="1"/>
  <c r="U3" i="1"/>
  <c r="K7" i="1"/>
  <c r="U7" i="1"/>
  <c r="K11" i="1"/>
  <c r="U11" i="1"/>
  <c r="K15" i="1"/>
  <c r="U15" i="1"/>
  <c r="K19" i="1"/>
  <c r="U19" i="1"/>
  <c r="K23" i="1"/>
  <c r="U23" i="1"/>
  <c r="K27" i="1"/>
  <c r="U27" i="1"/>
  <c r="K31" i="1"/>
  <c r="U31" i="1"/>
  <c r="K35" i="1"/>
  <c r="U35" i="1"/>
  <c r="K39" i="1"/>
  <c r="U39" i="1"/>
  <c r="K43" i="1"/>
  <c r="U43" i="1"/>
  <c r="K50" i="1"/>
  <c r="U50" i="1"/>
  <c r="U66" i="1"/>
  <c r="U77" i="1"/>
  <c r="K77" i="1"/>
  <c r="O77" i="1"/>
  <c r="N78" i="1"/>
  <c r="K78" i="1"/>
  <c r="U78" i="1"/>
  <c r="K80" i="1"/>
  <c r="N81" i="1"/>
  <c r="U93" i="1"/>
  <c r="K93" i="1"/>
  <c r="O93" i="1"/>
  <c r="N94" i="1"/>
  <c r="K94" i="1"/>
  <c r="U94" i="1"/>
  <c r="K96" i="1"/>
  <c r="N97" i="1"/>
  <c r="U109" i="1"/>
  <c r="K109" i="1"/>
  <c r="O109" i="1"/>
  <c r="N110" i="1"/>
  <c r="K110" i="1"/>
  <c r="U110" i="1"/>
  <c r="K112" i="1"/>
  <c r="N113" i="1"/>
  <c r="K120" i="1"/>
  <c r="E126" i="1"/>
  <c r="U129" i="1"/>
  <c r="K129" i="1"/>
  <c r="N129" i="1"/>
  <c r="E129" i="1"/>
  <c r="U137" i="1"/>
  <c r="K137" i="1"/>
  <c r="O137" i="1"/>
  <c r="N137" i="1"/>
  <c r="E137" i="1"/>
  <c r="P145" i="1"/>
  <c r="N149" i="1"/>
  <c r="U149" i="1"/>
  <c r="E149" i="1"/>
  <c r="P149" i="1"/>
  <c r="O149" i="1"/>
  <c r="K149" i="1"/>
  <c r="U169" i="1"/>
  <c r="N181" i="1"/>
  <c r="U181" i="1"/>
  <c r="E181" i="1"/>
  <c r="P181" i="1"/>
  <c r="O181" i="1"/>
  <c r="K181" i="1"/>
  <c r="P128" i="1"/>
  <c r="E128" i="1"/>
  <c r="O128" i="1"/>
  <c r="N128" i="1"/>
  <c r="U80" i="1"/>
  <c r="P81" i="1"/>
  <c r="U85" i="1"/>
  <c r="K85" i="1"/>
  <c r="O85" i="1"/>
  <c r="N86" i="1"/>
  <c r="K86" i="1"/>
  <c r="U86" i="1"/>
  <c r="U96" i="1"/>
  <c r="P97" i="1"/>
  <c r="U101" i="1"/>
  <c r="K101" i="1"/>
  <c r="O101" i="1"/>
  <c r="N102" i="1"/>
  <c r="K102" i="1"/>
  <c r="U102" i="1"/>
  <c r="U112" i="1"/>
  <c r="P113" i="1"/>
  <c r="U121" i="1"/>
  <c r="K121" i="1"/>
  <c r="N121" i="1"/>
  <c r="E121" i="1"/>
  <c r="U126" i="1"/>
  <c r="K128" i="1"/>
  <c r="P167" i="1"/>
  <c r="E167" i="1"/>
  <c r="K167" i="1"/>
  <c r="U167" i="1"/>
  <c r="O167" i="1"/>
  <c r="N167" i="1"/>
  <c r="P179" i="1"/>
  <c r="E179" i="1"/>
  <c r="O179" i="1"/>
  <c r="U179" i="1"/>
  <c r="N179" i="1"/>
  <c r="K179" i="1"/>
  <c r="P74" i="1"/>
  <c r="P76" i="1"/>
  <c r="E76" i="1"/>
  <c r="U76" i="1"/>
  <c r="P82" i="1"/>
  <c r="P84" i="1"/>
  <c r="E84" i="1"/>
  <c r="U84" i="1"/>
  <c r="P90" i="1"/>
  <c r="P92" i="1"/>
  <c r="E92" i="1"/>
  <c r="U92" i="1"/>
  <c r="P98" i="1"/>
  <c r="P100" i="1"/>
  <c r="E100" i="1"/>
  <c r="U100" i="1"/>
  <c r="P106" i="1"/>
  <c r="P108" i="1"/>
  <c r="E108" i="1"/>
  <c r="U108" i="1"/>
  <c r="P114" i="1"/>
  <c r="P116" i="1"/>
  <c r="E116" i="1"/>
  <c r="U116" i="1"/>
  <c r="P122" i="1"/>
  <c r="P124" i="1"/>
  <c r="E124" i="1"/>
  <c r="U124" i="1"/>
  <c r="P130" i="1"/>
  <c r="P132" i="1"/>
  <c r="E132" i="1"/>
  <c r="U132" i="1"/>
  <c r="K134" i="1"/>
  <c r="N136" i="1"/>
  <c r="P138" i="1"/>
  <c r="P140" i="1"/>
  <c r="E140" i="1"/>
  <c r="U140" i="1"/>
  <c r="K142" i="1"/>
  <c r="N144" i="1"/>
  <c r="P146" i="1"/>
  <c r="P155" i="1"/>
  <c r="E155" i="1"/>
  <c r="O155" i="1"/>
  <c r="U156" i="1"/>
  <c r="K156" i="1"/>
  <c r="N156" i="1"/>
  <c r="N157" i="1"/>
  <c r="U157" i="1"/>
  <c r="E157" i="1"/>
  <c r="O159" i="1"/>
  <c r="K161" i="1"/>
  <c r="N171" i="1"/>
  <c r="O172" i="1"/>
  <c r="O173" i="1"/>
  <c r="P175" i="1"/>
  <c r="E175" i="1"/>
  <c r="K175" i="1"/>
  <c r="N177" i="1"/>
  <c r="O177" i="1"/>
  <c r="U177" i="1"/>
  <c r="U117" i="1"/>
  <c r="K117" i="1"/>
  <c r="P117" i="1"/>
  <c r="U125" i="1"/>
  <c r="K125" i="1"/>
  <c r="P125" i="1"/>
  <c r="U133" i="1"/>
  <c r="K133" i="1"/>
  <c r="P133" i="1"/>
  <c r="O134" i="1"/>
  <c r="U141" i="1"/>
  <c r="K141" i="1"/>
  <c r="P141" i="1"/>
  <c r="O142" i="1"/>
  <c r="P151" i="1"/>
  <c r="E151" i="1"/>
  <c r="K151" i="1"/>
  <c r="N153" i="1"/>
  <c r="O153" i="1"/>
  <c r="U153" i="1"/>
  <c r="P163" i="1"/>
  <c r="E163" i="1"/>
  <c r="O163" i="1"/>
  <c r="U164" i="1"/>
  <c r="K164" i="1"/>
  <c r="N164" i="1"/>
  <c r="N165" i="1"/>
  <c r="U165" i="1"/>
  <c r="E165" i="1"/>
  <c r="E177" i="1"/>
  <c r="P183" i="1"/>
  <c r="E183" i="1"/>
  <c r="N183" i="1"/>
  <c r="K183" i="1"/>
  <c r="U188" i="1"/>
  <c r="K188" i="1"/>
  <c r="O188" i="1"/>
  <c r="N188" i="1"/>
  <c r="E188" i="1"/>
  <c r="P134" i="1"/>
  <c r="P136" i="1"/>
  <c r="E136" i="1"/>
  <c r="U136" i="1"/>
  <c r="P142" i="1"/>
  <c r="P144" i="1"/>
  <c r="E144" i="1"/>
  <c r="U144" i="1"/>
  <c r="P159" i="1"/>
  <c r="E159" i="1"/>
  <c r="K159" i="1"/>
  <c r="N161" i="1"/>
  <c r="O161" i="1"/>
  <c r="U161" i="1"/>
  <c r="P171" i="1"/>
  <c r="E171" i="1"/>
  <c r="O171" i="1"/>
  <c r="U172" i="1"/>
  <c r="K172" i="1"/>
  <c r="N172" i="1"/>
  <c r="N173" i="1"/>
  <c r="U173" i="1"/>
  <c r="E173" i="1"/>
  <c r="O175" i="1"/>
  <c r="K177" i="1"/>
  <c r="O183" i="1"/>
  <c r="P188" i="1"/>
  <c r="U196" i="1"/>
  <c r="K196" i="1"/>
  <c r="O196" i="1"/>
  <c r="N196" i="1"/>
  <c r="E196" i="1"/>
  <c r="P189" i="1"/>
  <c r="P191" i="1"/>
  <c r="E191" i="1"/>
  <c r="U191" i="1"/>
  <c r="P197" i="1"/>
  <c r="P199" i="1"/>
  <c r="E199" i="1"/>
  <c r="U199" i="1"/>
  <c r="O147" i="1"/>
  <c r="U152" i="1"/>
  <c r="K152" i="1"/>
  <c r="P152" i="1"/>
  <c r="U160" i="1"/>
  <c r="K160" i="1"/>
  <c r="P160" i="1"/>
  <c r="U168" i="1"/>
  <c r="K168" i="1"/>
  <c r="P168" i="1"/>
  <c r="U176" i="1"/>
  <c r="K176" i="1"/>
  <c r="P176" i="1"/>
  <c r="U184" i="1"/>
  <c r="K184" i="1"/>
  <c r="P184" i="1"/>
  <c r="O185" i="1"/>
  <c r="E189" i="1"/>
  <c r="U189" i="1"/>
  <c r="K191" i="1"/>
  <c r="U192" i="1"/>
  <c r="K192" i="1"/>
  <c r="P192" i="1"/>
  <c r="O193" i="1"/>
  <c r="E197" i="1"/>
  <c r="U197" i="1"/>
  <c r="K199" i="1"/>
  <c r="U200" i="1"/>
  <c r="K200" i="1"/>
  <c r="P200" i="1"/>
  <c r="O201" i="1"/>
  <c r="P185" i="1"/>
  <c r="P187" i="1"/>
  <c r="E187" i="1"/>
  <c r="U187" i="1"/>
  <c r="K189" i="1"/>
  <c r="N191" i="1"/>
  <c r="P193" i="1"/>
  <c r="P195" i="1"/>
  <c r="E195" i="1"/>
  <c r="U195" i="1"/>
  <c r="K197" i="1"/>
  <c r="N199" i="1"/>
  <c r="P201" i="1"/>
  <c r="P203" i="1"/>
  <c r="E203" i="1"/>
  <c r="U203" i="1"/>
</calcChain>
</file>

<file path=xl/sharedStrings.xml><?xml version="1.0" encoding="utf-8"?>
<sst xmlns="http://schemas.openxmlformats.org/spreadsheetml/2006/main" count="2558" uniqueCount="1116">
  <si>
    <t>CONTRATO</t>
  </si>
  <si>
    <t>APELLIDOS</t>
  </si>
  <si>
    <t>NOMBRES</t>
  </si>
  <si>
    <t>CÉDULA</t>
  </si>
  <si>
    <t>EXPEDIDA EN</t>
  </si>
  <si>
    <t>FECHA DE NACIMIENTO</t>
  </si>
  <si>
    <t>CIUDAD DE NACIMIENTO</t>
  </si>
  <si>
    <t>FORMACIÓN ACADÉMICA</t>
  </si>
  <si>
    <t>EXPERIENCIA LABORAL Y/O PROFESIONAL</t>
  </si>
  <si>
    <t>OBJETO DEL CONTRATO</t>
  </si>
  <si>
    <t>CORREO ELECTRÓNICO</t>
  </si>
  <si>
    <t>TELÉFONO</t>
  </si>
  <si>
    <t>MONTO DE HONORARIOS</t>
  </si>
  <si>
    <t>LUGAR DE EJECUCIÓN DEL CONTRATO</t>
  </si>
  <si>
    <t>PLAZO DE EJECUCIÓN</t>
  </si>
  <si>
    <t>NC</t>
  </si>
  <si>
    <t>PROFESIÓN</t>
  </si>
  <si>
    <t>ARL</t>
  </si>
  <si>
    <t>ESTADO</t>
  </si>
  <si>
    <t>FECHA</t>
  </si>
  <si>
    <t>VILLALBA SUAREZ</t>
  </si>
  <si>
    <t>LUZJANETH</t>
  </si>
  <si>
    <t>Bogotá - Cund</t>
  </si>
  <si>
    <t>ESPECIALIZACIÓN</t>
  </si>
  <si>
    <t>13A-3M-8D</t>
  </si>
  <si>
    <t>luzjanethv@gmail.com</t>
  </si>
  <si>
    <t>DERECHO</t>
  </si>
  <si>
    <t>COLMENA</t>
  </si>
  <si>
    <t>VIGENTE</t>
  </si>
  <si>
    <t>CADENA GARCIA</t>
  </si>
  <si>
    <t>NELSON</t>
  </si>
  <si>
    <t>UNIVERSITARIO</t>
  </si>
  <si>
    <t>4A-9M-17D</t>
  </si>
  <si>
    <t>nelcadena@gmail.com</t>
  </si>
  <si>
    <t>MORA BARRIOS</t>
  </si>
  <si>
    <t>CLAUDIA ESPERANZA</t>
  </si>
  <si>
    <t>Fusagasugá - Cund</t>
  </si>
  <si>
    <t>6A-9M-23D</t>
  </si>
  <si>
    <t>claudiamorita@hotmail.com</t>
  </si>
  <si>
    <t>MORA CASTRO</t>
  </si>
  <si>
    <t>CLAUDIA MARCELA</t>
  </si>
  <si>
    <t>TECNICO</t>
  </si>
  <si>
    <t>45M-1D</t>
  </si>
  <si>
    <t>marcelamoracastro@gmail.com</t>
  </si>
  <si>
    <t>TECNICA PROFESIONAL EN SECRETARIADO</t>
  </si>
  <si>
    <t>LOZANO OYUELA</t>
  </si>
  <si>
    <t>SANDRA CECILIA</t>
  </si>
  <si>
    <t>Saldaña - Tolima</t>
  </si>
  <si>
    <t>13A-11M-20D</t>
  </si>
  <si>
    <t>sandraloz@hotmail.es</t>
  </si>
  <si>
    <t>CONTADURIA PUBLICA</t>
  </si>
  <si>
    <t>BOHORQUEZ ROMERO</t>
  </si>
  <si>
    <t>ANGELICA MARIA</t>
  </si>
  <si>
    <t>8A-5M</t>
  </si>
  <si>
    <t>angiebohorquez67@gmail.com</t>
  </si>
  <si>
    <t>CHAVES CLAVIJO</t>
  </si>
  <si>
    <t>SANDRA LILIANA</t>
  </si>
  <si>
    <t>BACHILLERATO</t>
  </si>
  <si>
    <t>8A-4M-18D</t>
  </si>
  <si>
    <t>sandracadc@gmail.com</t>
  </si>
  <si>
    <t>BACHILLER ACADEMICO</t>
  </si>
  <si>
    <t>CUERVO LEON</t>
  </si>
  <si>
    <t>JUAN CARLOS</t>
  </si>
  <si>
    <t>24A-2M-9D</t>
  </si>
  <si>
    <t>jccdes@gmail.com</t>
  </si>
  <si>
    <t>DISEÑO INDUSTRIAL</t>
  </si>
  <si>
    <t>AGUILAR CORTES</t>
  </si>
  <si>
    <t>KAREN STEPHANY</t>
  </si>
  <si>
    <t>3A-1M-15D</t>
  </si>
  <si>
    <t>karenstepha22@gmail.com</t>
  </si>
  <si>
    <t>RIVERA HERNADEZ</t>
  </si>
  <si>
    <t>YOLANDA</t>
  </si>
  <si>
    <t>Soata (Boyacá)</t>
  </si>
  <si>
    <t>40M-29D</t>
  </si>
  <si>
    <t>yoriher01@gmail.com</t>
  </si>
  <si>
    <t>TECNICA EN MERCADEO</t>
  </si>
  <si>
    <t>CASTRO VARGAS</t>
  </si>
  <si>
    <t>FABIAN ENRIQUE</t>
  </si>
  <si>
    <t>Bogotá</t>
  </si>
  <si>
    <t>7A-7M-12D</t>
  </si>
  <si>
    <t>fecastro@gmail.com</t>
  </si>
  <si>
    <t>PROFESIONAL EN SISTEMAS DE INFORMACIÓN, BIBLIOTECOLOGÍA Y ARCHIVISTICA</t>
  </si>
  <si>
    <t>OLAYA GOMEZ</t>
  </si>
  <si>
    <t>SANTIAGO JOSE</t>
  </si>
  <si>
    <t>Bucaramanga</t>
  </si>
  <si>
    <t>74M-27D</t>
  </si>
  <si>
    <t>santi_olaya@hotmail.com</t>
  </si>
  <si>
    <t>GAMBA HURTADO</t>
  </si>
  <si>
    <t>DANIEL ANDRES</t>
  </si>
  <si>
    <t>Puente Nacional (Santander)</t>
  </si>
  <si>
    <t>2A-3M-8D</t>
  </si>
  <si>
    <t>andresgamba14@gmail.com</t>
  </si>
  <si>
    <t>BRIÑEZ SABOGAL</t>
  </si>
  <si>
    <t>RUBEN DARIO</t>
  </si>
  <si>
    <t>Chaparral (Tolima)</t>
  </si>
  <si>
    <t>10A-17M</t>
  </si>
  <si>
    <t>rubenbrinez@gmail.com</t>
  </si>
  <si>
    <t>URRUTIA RAMIREZ</t>
  </si>
  <si>
    <t>WILLIAM GIOVANNY</t>
  </si>
  <si>
    <t>MAESTRIA</t>
  </si>
  <si>
    <t>11A-11M-24D</t>
  </si>
  <si>
    <t>williamurrutia9@gmail.com</t>
  </si>
  <si>
    <t>ARENAS RINCON</t>
  </si>
  <si>
    <t>YURY MERCEDES</t>
  </si>
  <si>
    <t>4A-11M-3D</t>
  </si>
  <si>
    <t>yuryarenas@hotmail.com</t>
  </si>
  <si>
    <t>CHAPARRO ACERO</t>
  </si>
  <si>
    <t>ADRIANA FERNANDA</t>
  </si>
  <si>
    <t>4A-3M-10D</t>
  </si>
  <si>
    <t>adrianachaparroa@gmail.com</t>
  </si>
  <si>
    <t>AGUILAR MARULANDA</t>
  </si>
  <si>
    <t>JINETH FERNANDA</t>
  </si>
  <si>
    <t>11M-15D</t>
  </si>
  <si>
    <t>jineth3_26-01-09@hotmail.com</t>
  </si>
  <si>
    <t>NEGOCIOS INTERNACIONALES</t>
  </si>
  <si>
    <t>ROCHA PACHECO</t>
  </si>
  <si>
    <t>ANA MARIA</t>
  </si>
  <si>
    <t>Villavicencio (Meta)</t>
  </si>
  <si>
    <t>12A-4M-17D</t>
  </si>
  <si>
    <t>anyrochap@gmail.com</t>
  </si>
  <si>
    <t>PUBLICIDAD Y MERCADEO</t>
  </si>
  <si>
    <t>SUAREZ VELASQUEZ</t>
  </si>
  <si>
    <t>FANNY</t>
  </si>
  <si>
    <t>21A-8M</t>
  </si>
  <si>
    <t>fanny.suarezv@gmail.com</t>
  </si>
  <si>
    <t>COMUNICACION SOCIAL - PERIODISMO</t>
  </si>
  <si>
    <t>LOPEZ PEREZ</t>
  </si>
  <si>
    <t>MARTHA PATRICIA</t>
  </si>
  <si>
    <t>Medellín</t>
  </si>
  <si>
    <t>23A-1M-9D</t>
  </si>
  <si>
    <t>martalopezbogota@hotmail.com</t>
  </si>
  <si>
    <t>PINTO CHACON</t>
  </si>
  <si>
    <t>CLAUDIA CECILIA</t>
  </si>
  <si>
    <t>22M-28D</t>
  </si>
  <si>
    <t>claudiap90@gmail.com</t>
  </si>
  <si>
    <t>TECNICA PROFESIONAL EN SISTEMAS Y COMPUTACION</t>
  </si>
  <si>
    <t>CERVERA GARCIA</t>
  </si>
  <si>
    <t>CLAUDIA YOLANDA</t>
  </si>
  <si>
    <t>Ibagué</t>
  </si>
  <si>
    <t>14A-9M-7D</t>
  </si>
  <si>
    <t>claudiacervera1@gmail.com</t>
  </si>
  <si>
    <t>INGENIERÍA AGRONOMA</t>
  </si>
  <si>
    <t>MURILLO MURILLO</t>
  </si>
  <si>
    <t>LILIANA ESPERANZA</t>
  </si>
  <si>
    <t>27A-7M-22D</t>
  </si>
  <si>
    <t>lilianamurillom@gmail.com</t>
  </si>
  <si>
    <t>PEREZ HERNANDEZ</t>
  </si>
  <si>
    <t>LAURA MARCELA</t>
  </si>
  <si>
    <t>21M-18D</t>
  </si>
  <si>
    <t>laura.pdg02@gmail.com</t>
  </si>
  <si>
    <t>DISEÑO GRAFICO</t>
  </si>
  <si>
    <t>BEDOYA PANIGUA</t>
  </si>
  <si>
    <t>MIGUEL ANGEL</t>
  </si>
  <si>
    <t>3A-2M-10D</t>
  </si>
  <si>
    <t>miguelbedoyap@gmail.com</t>
  </si>
  <si>
    <t>ADMINISTRACION AMBIENTAL</t>
  </si>
  <si>
    <t>OCAMPO OSORIO</t>
  </si>
  <si>
    <t>GEILER JHAMS</t>
  </si>
  <si>
    <t>Granada (Meta)</t>
  </si>
  <si>
    <t>14A-8M-7D</t>
  </si>
  <si>
    <t>geilerocampo11@hotmail.com</t>
  </si>
  <si>
    <t>BUITRAGO MARTINEZ</t>
  </si>
  <si>
    <t>LIBIA ANDREA</t>
  </si>
  <si>
    <t>1A-9M-23D</t>
  </si>
  <si>
    <t>andrebuitrago@gmail.com</t>
  </si>
  <si>
    <t>INGENIERIA DE SISTEMAS - ADMINISTRACIÓN PUBLICA+ESP</t>
  </si>
  <si>
    <t>CASTRO PEDROZO</t>
  </si>
  <si>
    <t>YESSICA</t>
  </si>
  <si>
    <t>Guamal</t>
  </si>
  <si>
    <t>Guamal (Magdalena)</t>
  </si>
  <si>
    <t>5A-7M-48D</t>
  </si>
  <si>
    <t>yessicacp92@gmail.com</t>
  </si>
  <si>
    <t>RETIRADO</t>
  </si>
  <si>
    <t>VELASCO RIVERA</t>
  </si>
  <si>
    <t>ANDRES FELIPE</t>
  </si>
  <si>
    <t>Palmira</t>
  </si>
  <si>
    <t>Palmira(Valle)</t>
  </si>
  <si>
    <t>8A-1M-20D</t>
  </si>
  <si>
    <t>afvelasco@hotmail.com</t>
  </si>
  <si>
    <t>GARCIA TORRES</t>
  </si>
  <si>
    <t>CRISTIAM JOSUE</t>
  </si>
  <si>
    <t>5A-7M</t>
  </si>
  <si>
    <t>torpedo1930@gmail.com</t>
  </si>
  <si>
    <t>BACHILLER</t>
  </si>
  <si>
    <t>TAMAYO MONTOYA</t>
  </si>
  <si>
    <t>ALEJANDRO</t>
  </si>
  <si>
    <t>Manizalez</t>
  </si>
  <si>
    <t>Manizalez (Caldas)</t>
  </si>
  <si>
    <t>12A-1M-2D</t>
  </si>
  <si>
    <t>alejotamayom@gmail.com</t>
  </si>
  <si>
    <t>VELASQUEZ MENDEZ</t>
  </si>
  <si>
    <t>SHIARA VANESSA</t>
  </si>
  <si>
    <t>Ibagué (Tolima)</t>
  </si>
  <si>
    <t>15A-1M-4D</t>
  </si>
  <si>
    <t>siarav79@gmail.com</t>
  </si>
  <si>
    <t>ECONOMIA</t>
  </si>
  <si>
    <t>RONCANCIO RONCANCOIO</t>
  </si>
  <si>
    <t>3A-1M-5D</t>
  </si>
  <si>
    <t>juanchorr27@yahoo.es</t>
  </si>
  <si>
    <t>INGENIERÍA ELÉCTRICA</t>
  </si>
  <si>
    <t>PRIETO GONZALEZ</t>
  </si>
  <si>
    <t>LIZETH ALEXANDRA</t>
  </si>
  <si>
    <t>Guacheta</t>
  </si>
  <si>
    <t>Guacheta (Cundinamarca)</t>
  </si>
  <si>
    <t>4A-10M-29D</t>
  </si>
  <si>
    <t>lizethprietog@hotmail.com</t>
  </si>
  <si>
    <t>MATEUS CASTRO</t>
  </si>
  <si>
    <t>YILBERT STEVEN</t>
  </si>
  <si>
    <t>3A-9M-2D</t>
  </si>
  <si>
    <t>steven-992@hotmail.com</t>
  </si>
  <si>
    <t>INGENIERIA INDUSTRIAL</t>
  </si>
  <si>
    <t>MONROY LARGO</t>
  </si>
  <si>
    <t>LEYDI AZUCENA</t>
  </si>
  <si>
    <t>Tunja</t>
  </si>
  <si>
    <t>Sotaquira (Boyaca)</t>
  </si>
  <si>
    <t>3A-6M</t>
  </si>
  <si>
    <t>azzuula@hotmail.com</t>
  </si>
  <si>
    <t>URREGO GUZMAN</t>
  </si>
  <si>
    <t>JUDITH CAROLINA</t>
  </si>
  <si>
    <t>3A-5M-12D</t>
  </si>
  <si>
    <t>carolina_urrego12@hotmail.com</t>
  </si>
  <si>
    <t>PSICOLOGIA</t>
  </si>
  <si>
    <t>MOLANO VARGAS</t>
  </si>
  <si>
    <t>EFRAIN</t>
  </si>
  <si>
    <t>7A-1M-2D</t>
  </si>
  <si>
    <t>efra_molano@hotmail.com</t>
  </si>
  <si>
    <t>PEREZ SALAZAR</t>
  </si>
  <si>
    <t>SANDRA YANETH</t>
  </si>
  <si>
    <t>Duitama</t>
  </si>
  <si>
    <t>Duitama (Boyaca)</t>
  </si>
  <si>
    <t>17A-6M-15D</t>
  </si>
  <si>
    <t>sandraperez39@gmail.com</t>
  </si>
  <si>
    <t>ADMINISTRACION DE EMPRESAS</t>
  </si>
  <si>
    <t>MARQUEZ</t>
  </si>
  <si>
    <t>MARTHA CECILIA</t>
  </si>
  <si>
    <t>30A-1M-1D</t>
  </si>
  <si>
    <t>cme20_04@yahoo.com</t>
  </si>
  <si>
    <t>CHAVARRO VASQUEZ</t>
  </si>
  <si>
    <t>OLGA LUCIA</t>
  </si>
  <si>
    <t>17A-3M</t>
  </si>
  <si>
    <t>olucicha@hotmail.com</t>
  </si>
  <si>
    <t>INGENIERIA CIVIL</t>
  </si>
  <si>
    <t>TORRES MARTINEZ</t>
  </si>
  <si>
    <t>DAVID SANTIAGO</t>
  </si>
  <si>
    <t>5A-3M-25D</t>
  </si>
  <si>
    <t>dtorres_18@hotmail.com</t>
  </si>
  <si>
    <t>PACHECO ZABALA</t>
  </si>
  <si>
    <t>PAULO ANDRES</t>
  </si>
  <si>
    <t>15A-3M</t>
  </si>
  <si>
    <t>paulo.pacheco@parquesnacionales.gov.co</t>
  </si>
  <si>
    <t>VIRZI</t>
  </si>
  <si>
    <t>EMANUELE</t>
  </si>
  <si>
    <t>ITALIA</t>
  </si>
  <si>
    <t>10A-10M-12D</t>
  </si>
  <si>
    <t>emanuelle.virzi.arch@gmail.com</t>
  </si>
  <si>
    <t>ARQUITECTURA</t>
  </si>
  <si>
    <t>MUÑOZ</t>
  </si>
  <si>
    <t>OSCAR</t>
  </si>
  <si>
    <t>TECNOLOGICO</t>
  </si>
  <si>
    <t>21M-20D</t>
  </si>
  <si>
    <t>oscarmuoz65@gmail.com</t>
  </si>
  <si>
    <t>TECNÓLOGO EN MANTENIMIENTO ELÉCTRICO INDUSTRIAL</t>
  </si>
  <si>
    <t>MORALES DE ALCALA</t>
  </si>
  <si>
    <t>ELSSYE MARIETH</t>
  </si>
  <si>
    <t>Tunja (Boyacá)</t>
  </si>
  <si>
    <t>47A-5M-10D</t>
  </si>
  <si>
    <t>dealcala@gmail.com</t>
  </si>
  <si>
    <t>PULIDO ARCILA</t>
  </si>
  <si>
    <t>GIOVANNY ALEJANDRO</t>
  </si>
  <si>
    <t>15A-10M-2D</t>
  </si>
  <si>
    <t>proyectos@primerplano.co</t>
  </si>
  <si>
    <t>OROZCO CHAPARRO</t>
  </si>
  <si>
    <t>SERGIO HERNANDO</t>
  </si>
  <si>
    <t>7A-10M-17D</t>
  </si>
  <si>
    <t>mrshoch87@gmail.com</t>
  </si>
  <si>
    <t>MEDIOS AUDIOVISUALES</t>
  </si>
  <si>
    <t>OCAMPO TELLEZ</t>
  </si>
  <si>
    <t>EDWARD DEYVID</t>
  </si>
  <si>
    <t>Mariquita</t>
  </si>
  <si>
    <t>Sogamoso (Boyaca)</t>
  </si>
  <si>
    <t>12A-1M</t>
  </si>
  <si>
    <t>edwardocampo14@gmail.com</t>
  </si>
  <si>
    <t>INGENIERIA FORESTAL</t>
  </si>
  <si>
    <t>GONZALEZ MUÑOZ</t>
  </si>
  <si>
    <t>LUZ DARY</t>
  </si>
  <si>
    <t>12A-9M-10D</t>
  </si>
  <si>
    <t>luzdary.gonzalezm@gmail.com</t>
  </si>
  <si>
    <t>GONZALEZ DELGADO</t>
  </si>
  <si>
    <t>CAROLINA</t>
  </si>
  <si>
    <t>5A-5M-7D</t>
  </si>
  <si>
    <t>carogodel@gmail.com</t>
  </si>
  <si>
    <t>OFICINA DE GESTION DEL RIESGO</t>
  </si>
  <si>
    <t>ECOLOGIA</t>
  </si>
  <si>
    <t>BENAVIDES ARRIETA</t>
  </si>
  <si>
    <t>JOSE JOAQUIN</t>
  </si>
  <si>
    <t>San Carlos (Córdoba)</t>
  </si>
  <si>
    <t>8A-9M-25D</t>
  </si>
  <si>
    <t>josebagega@gmail.com</t>
  </si>
  <si>
    <t>GRUPO DE INFRAESTRUCTURA</t>
  </si>
  <si>
    <t>GEOGRAFIA</t>
  </si>
  <si>
    <t>MOJICA MEDELLIN</t>
  </si>
  <si>
    <t>PAULA ANDREA</t>
  </si>
  <si>
    <t>Facatativá</t>
  </si>
  <si>
    <t>Facatativá (Cundinamarca)</t>
  </si>
  <si>
    <t>16A-9M-11D</t>
  </si>
  <si>
    <t>pammedellin1@gmail.com</t>
  </si>
  <si>
    <t>BENAVIDES PENAGOS</t>
  </si>
  <si>
    <t>MIGUEL ORLANDO</t>
  </si>
  <si>
    <t>Manizales(Caldas)</t>
  </si>
  <si>
    <t>5A-1M-2D</t>
  </si>
  <si>
    <t>miguel.o.benavides.p@gmail.com</t>
  </si>
  <si>
    <t>GRUPO DE PROCESOS CORPORATIVOS</t>
  </si>
  <si>
    <t>GESTOR EN ARQUITECTURA</t>
  </si>
  <si>
    <t>RICO HERNANDEZ</t>
  </si>
  <si>
    <t>JAZMIN ANGELICA</t>
  </si>
  <si>
    <t>22M-5D</t>
  </si>
  <si>
    <t>arico2013@gmail.com</t>
  </si>
  <si>
    <t>TECNICA PROFESIONAL EN ARCHIVISTICA</t>
  </si>
  <si>
    <t>MOSQUERA QUILINDO</t>
  </si>
  <si>
    <t>NUBIA STELLA</t>
  </si>
  <si>
    <t>Popayán (Cauca)</t>
  </si>
  <si>
    <t>RESOLUCION 0515 DE 11 DE DIC 2018</t>
  </si>
  <si>
    <t>nubia1972@gmail.com</t>
  </si>
  <si>
    <t>ROJAS SANCHEZ</t>
  </si>
  <si>
    <t>AMALYN CAROLINA</t>
  </si>
  <si>
    <t>11M</t>
  </si>
  <si>
    <t>amalinrsa.94@gmail.com</t>
  </si>
  <si>
    <t>GRUPO DE COMUNICACIONES Y EDUCACION AMBIENTAL</t>
  </si>
  <si>
    <t>DIAZ MENDOZA</t>
  </si>
  <si>
    <t>YIRA NATALY</t>
  </si>
  <si>
    <t>Santa Marta</t>
  </si>
  <si>
    <t>Valledupar (Cesar)</t>
  </si>
  <si>
    <t>8A-5M-18D</t>
  </si>
  <si>
    <t>yiranataly14@gmail.com</t>
  </si>
  <si>
    <t>SUBDIRECCIÓN DE SOSTENIBILIDAD Y NEGOCIOS AMBIENTALES</t>
  </si>
  <si>
    <t>LICENCIATURA EN BIOLOGIA</t>
  </si>
  <si>
    <t>CANO MORENO</t>
  </si>
  <si>
    <t>ENRIQUE HARLEY</t>
  </si>
  <si>
    <t>Agustín Codazzi(Cesar)</t>
  </si>
  <si>
    <t>43M-15D</t>
  </si>
  <si>
    <t>harry19720904@hotmail.com</t>
  </si>
  <si>
    <t>OFICINA ASESORA JURIDICA</t>
  </si>
  <si>
    <t>LUNA GELVEZ</t>
  </si>
  <si>
    <t>MAYRA ALEJANDRA</t>
  </si>
  <si>
    <t>Bucaramanga(Santander)</t>
  </si>
  <si>
    <t>5A-8M</t>
  </si>
  <si>
    <t>ma.luna94@gmail.com</t>
  </si>
  <si>
    <t>OFICINA ASESORA PLANEACIÓN</t>
  </si>
  <si>
    <t>PERDOMO CASTAÑEDA</t>
  </si>
  <si>
    <t>JOHN JAIRO</t>
  </si>
  <si>
    <t>16A-4M-10D</t>
  </si>
  <si>
    <t>jjperdomoc@hotmail.com</t>
  </si>
  <si>
    <t>GRUPO DE TRÁMITES Y EVALUACIÓN AMBIENTAL</t>
  </si>
  <si>
    <t>INGENIERIA TOPOGRAFICA</t>
  </si>
  <si>
    <t>MATEUS GUTIERREZ</t>
  </si>
  <si>
    <t>10A-1M-25D</t>
  </si>
  <si>
    <t>cmateusg@gmail.com</t>
  </si>
  <si>
    <t>BIOLOGIA</t>
  </si>
  <si>
    <t>JIMENEZ POVEDA</t>
  </si>
  <si>
    <t>MARIA ANGELICA</t>
  </si>
  <si>
    <t>5A-9M-14D</t>
  </si>
  <si>
    <t>angie890817@gmail.com</t>
  </si>
  <si>
    <t>LEMUS ESPINOSA</t>
  </si>
  <si>
    <t>PILAR</t>
  </si>
  <si>
    <t>20A-9D</t>
  </si>
  <si>
    <t>pilar.lemus.e@gmail.com</t>
  </si>
  <si>
    <t>HOYOS MONCAYO</t>
  </si>
  <si>
    <t>MARIA JULIANA</t>
  </si>
  <si>
    <t>13A-3M-15D</t>
  </si>
  <si>
    <t>mariajulianahoyos@gmail.com</t>
  </si>
  <si>
    <t>VILLEGAS TRUJILLO</t>
  </si>
  <si>
    <t>KARLA</t>
  </si>
  <si>
    <t>Cucuta</t>
  </si>
  <si>
    <t>Petare (Venezuela)</t>
  </si>
  <si>
    <t>9A-2D</t>
  </si>
  <si>
    <t>karlav.trujillo@hotmail.com</t>
  </si>
  <si>
    <t>FINANZAS Y COMERCIO EXTERIOR</t>
  </si>
  <si>
    <t>VALVERDE BARBOSA</t>
  </si>
  <si>
    <t>CAMILO HUMBERTO</t>
  </si>
  <si>
    <t>Tumaco (Nariño)</t>
  </si>
  <si>
    <t>15A-9M-15D</t>
  </si>
  <si>
    <t>chvalverdeb@gmail.com</t>
  </si>
  <si>
    <t>BIOLOGIA MARINA</t>
  </si>
  <si>
    <t>CASALLAS ROJAS</t>
  </si>
  <si>
    <t>KAREN YADIRA</t>
  </si>
  <si>
    <t>La Peña (Cundinamarca)</t>
  </si>
  <si>
    <t>39M-2D</t>
  </si>
  <si>
    <t>karen.y14@hotmail.com</t>
  </si>
  <si>
    <t>MURILLO BOHORQUEZ</t>
  </si>
  <si>
    <t>CESAR</t>
  </si>
  <si>
    <t>Cali</t>
  </si>
  <si>
    <t>Cali (Valle)</t>
  </si>
  <si>
    <t>9A-2M-18D</t>
  </si>
  <si>
    <t>cesarmuri@gmail.com</t>
  </si>
  <si>
    <t>SUBDIRECCIÓN ADMINISTRATIVA Y FINANCIERA</t>
  </si>
  <si>
    <t>PIÑEROS AMIN</t>
  </si>
  <si>
    <t>21A-1M-4D</t>
  </si>
  <si>
    <t>pinerosamin@gmail.com</t>
  </si>
  <si>
    <t>HERRERA MARTINEZ</t>
  </si>
  <si>
    <t>GLORIA ESPERANZA</t>
  </si>
  <si>
    <t>1A-10M-9D</t>
  </si>
  <si>
    <t>lolis27401@yahoo.com</t>
  </si>
  <si>
    <t>RODRIGUEZ CARDENAS</t>
  </si>
  <si>
    <t>9A-6M-11D</t>
  </si>
  <si>
    <t>luciahidricos@gmail.com</t>
  </si>
  <si>
    <t>INGERNIERIA DE RECURSOS HÍDRICOS</t>
  </si>
  <si>
    <t>PINEDA CASTRO</t>
  </si>
  <si>
    <t>STEFANIA</t>
  </si>
  <si>
    <t>9A-9M-20D</t>
  </si>
  <si>
    <t>stephy8627@gmail.com</t>
  </si>
  <si>
    <t>ADMINISTRACION DEL MEDIO AMBIENTE</t>
  </si>
  <si>
    <t>ALVARINO CAIPA</t>
  </si>
  <si>
    <t>NATALIA</t>
  </si>
  <si>
    <t>10A-4M-6D</t>
  </si>
  <si>
    <t>natalia.alvarino@hotmail.com</t>
  </si>
  <si>
    <t>INGENIERIA AMBIENTAL</t>
  </si>
  <si>
    <t>NOPIA MACHADO</t>
  </si>
  <si>
    <t>LINDA NATALIA</t>
  </si>
  <si>
    <t>Ibague</t>
  </si>
  <si>
    <t>27M-4D</t>
  </si>
  <si>
    <t>natisnopia@gmail.com</t>
  </si>
  <si>
    <t xml:space="preserve">LICENCIATURA EN EDUCACION BASICA </t>
  </si>
  <si>
    <t>GARCIA RUIZ</t>
  </si>
  <si>
    <t>JAIRO</t>
  </si>
  <si>
    <t>25A-6M-6D</t>
  </si>
  <si>
    <t>jairorestauracion@gmail.com</t>
  </si>
  <si>
    <t>INGENIERIA AGRONOMICA</t>
  </si>
  <si>
    <t>CUCUNUBA MACHADO</t>
  </si>
  <si>
    <t>PAOLA ANDREA</t>
  </si>
  <si>
    <t>2A-4M</t>
  </si>
  <si>
    <t>paolacucunuba@gmail.com</t>
  </si>
  <si>
    <t>PRIETO CASTAÑEDA</t>
  </si>
  <si>
    <t>DAVID MAURICIO</t>
  </si>
  <si>
    <t>davidmauricioprieto@gmail.com</t>
  </si>
  <si>
    <t>LOSADA VILLARREAL</t>
  </si>
  <si>
    <t>MARIA FERNANDA</t>
  </si>
  <si>
    <t>8A-1M-15D</t>
  </si>
  <si>
    <t>mfernandalv@gmail.com</t>
  </si>
  <si>
    <t>DEL PINO BUSTOS</t>
  </si>
  <si>
    <t>DIANA FERNANDA</t>
  </si>
  <si>
    <t>11A-9M-1D</t>
  </si>
  <si>
    <t>fernandadelpino@gmail.com</t>
  </si>
  <si>
    <t>BARRANTES REYES</t>
  </si>
  <si>
    <t>YURY CAMILA</t>
  </si>
  <si>
    <t>1A-15D</t>
  </si>
  <si>
    <t>camila.barrantes01@gmail.com</t>
  </si>
  <si>
    <t>REINA QUIROGA</t>
  </si>
  <si>
    <t>RICARDO ALFONSO</t>
  </si>
  <si>
    <t>17A-1M-19D</t>
  </si>
  <si>
    <t>rarqlost@hotmail.com</t>
  </si>
  <si>
    <t>BIOLOGÍA</t>
  </si>
  <si>
    <t>CEDIEL PEDRAZA</t>
  </si>
  <si>
    <t>FRANCISCO ANDRES</t>
  </si>
  <si>
    <t>21M-16D</t>
  </si>
  <si>
    <t>proyectosfcediel@gmail.com</t>
  </si>
  <si>
    <t>TECNICA ADMINISTRATIVA EN COMUNICACION SOCIAL Y AUDIOVISUALES</t>
  </si>
  <si>
    <t>LIZARAZO LOPEZ</t>
  </si>
  <si>
    <t>ANDRES FERNANDO</t>
  </si>
  <si>
    <t>23A-8M-5D</t>
  </si>
  <si>
    <t>andrescam86@hotmail.com</t>
  </si>
  <si>
    <t>ECONOMISTA</t>
  </si>
  <si>
    <t>GACHANCIPA SANCHEZ</t>
  </si>
  <si>
    <t>OSCAR DANIEL</t>
  </si>
  <si>
    <t>3A-8M-2D</t>
  </si>
  <si>
    <t>ogachancipa@gmail.com</t>
  </si>
  <si>
    <t>VISQUEZ CERQUERA</t>
  </si>
  <si>
    <t>FABIAN ANDRES</t>
  </si>
  <si>
    <t>Pitalito</t>
  </si>
  <si>
    <t>Pitalito (Huila)</t>
  </si>
  <si>
    <t>4A-9M-25D</t>
  </si>
  <si>
    <t>andresvc790@gmail.com</t>
  </si>
  <si>
    <t>DURAN BAHAMON</t>
  </si>
  <si>
    <t>RODRIGO ALEJANDRO</t>
  </si>
  <si>
    <t>Fontibon</t>
  </si>
  <si>
    <t>23A-8M-16D</t>
  </si>
  <si>
    <t>rodrigoduranbahamon@gmail.com</t>
  </si>
  <si>
    <t>ROMERO ANGARITA</t>
  </si>
  <si>
    <t>ROSANA LORENA</t>
  </si>
  <si>
    <t>Puerto Colombia</t>
  </si>
  <si>
    <t>Barranquilla (Atlantico)</t>
  </si>
  <si>
    <t>11A-10M-15D</t>
  </si>
  <si>
    <t>rosanaromero@hotmail.com</t>
  </si>
  <si>
    <t>LOPEZ CHAPARRO</t>
  </si>
  <si>
    <t>JOSE AGUSTIN</t>
  </si>
  <si>
    <t>5A-1M-4D</t>
  </si>
  <si>
    <t>josealopez555@gmail.com</t>
  </si>
  <si>
    <t>POVEDA AVILA</t>
  </si>
  <si>
    <t>INGRY JOHANA</t>
  </si>
  <si>
    <t>10A-7M-12D</t>
  </si>
  <si>
    <t>johanapoveda86@gmail.com</t>
  </si>
  <si>
    <t>ZOOTECNIA</t>
  </si>
  <si>
    <t>ROA HERNANDEZ</t>
  </si>
  <si>
    <t>YESICA IVONNE</t>
  </si>
  <si>
    <t>9A-9M-9D</t>
  </si>
  <si>
    <t>ing.recursoshidricos@gmail.com</t>
  </si>
  <si>
    <t>INGENIERIA EN RECURSOS HIDRICOS Y GESTION AMBIENTAL</t>
  </si>
  <si>
    <t>QUINTERO FRANKLIN</t>
  </si>
  <si>
    <t xml:space="preserve">CLAUDIA LILIANA </t>
  </si>
  <si>
    <t>18A-03M-11D</t>
  </si>
  <si>
    <t>claudiaqf31@hotmail.com</t>
  </si>
  <si>
    <t>ARENAS PONCE</t>
  </si>
  <si>
    <t>JUAN CLAUDIO</t>
  </si>
  <si>
    <t>3A-9M</t>
  </si>
  <si>
    <t>juanclarenas@hotmail.com</t>
  </si>
  <si>
    <t>BOLIVAR BUITRAGO</t>
  </si>
  <si>
    <t>FERNANDO</t>
  </si>
  <si>
    <t>Fusagasugá</t>
  </si>
  <si>
    <t>Fusagasugá (Cundinamarca)</t>
  </si>
  <si>
    <t>68M-22D</t>
  </si>
  <si>
    <t>fbolivarb@gmail.com</t>
  </si>
  <si>
    <t>VASQUEZ RUIZ</t>
  </si>
  <si>
    <t>JAIME</t>
  </si>
  <si>
    <t>18A-11M</t>
  </si>
  <si>
    <t>jvasquezruiz@gmail.com</t>
  </si>
  <si>
    <t>FUENTES BACCA</t>
  </si>
  <si>
    <t>ANAMARIA</t>
  </si>
  <si>
    <t>21A-6M</t>
  </si>
  <si>
    <t>anamariafuentes@yahoo.com</t>
  </si>
  <si>
    <t>MONTEALEGRE GALEANO</t>
  </si>
  <si>
    <t>JAMES AUGUSTO</t>
  </si>
  <si>
    <t>Salento</t>
  </si>
  <si>
    <t>Salento (Quindio)</t>
  </si>
  <si>
    <t>10A-10M-9D</t>
  </si>
  <si>
    <t>salentointeractivo@gmail.com</t>
  </si>
  <si>
    <t>ECHEVERRIA RODRIGUEZ</t>
  </si>
  <si>
    <t>JAIME ANDRES</t>
  </si>
  <si>
    <t>Bucaramanga (Santander)</t>
  </si>
  <si>
    <t>14A-13M</t>
  </si>
  <si>
    <t>jaime_echeverria@hotmail.com</t>
  </si>
  <si>
    <t>ARDILA VARGAS</t>
  </si>
  <si>
    <t>DIANA STELLA</t>
  </si>
  <si>
    <t>Chía</t>
  </si>
  <si>
    <t>14A-5M-3D</t>
  </si>
  <si>
    <t>ardila_vargas@yahoo.es</t>
  </si>
  <si>
    <t>DUARTE TRIVIÑO</t>
  </si>
  <si>
    <t>MARIA CAROLINA</t>
  </si>
  <si>
    <t>Suba</t>
  </si>
  <si>
    <t>18A-10M</t>
  </si>
  <si>
    <t>marcarolinaduarte@gmail.com</t>
  </si>
  <si>
    <t>DURAN MONROY</t>
  </si>
  <si>
    <t>JOHANA CATHERINE</t>
  </si>
  <si>
    <t>Garagoa (Boyaca)</t>
  </si>
  <si>
    <t>8A-1M</t>
  </si>
  <si>
    <t>johanac.duran@gmail.com</t>
  </si>
  <si>
    <t>ROJAS MEJIA</t>
  </si>
  <si>
    <t>LILIAN BIBIANA</t>
  </si>
  <si>
    <t>24A-3M-3D</t>
  </si>
  <si>
    <t>lbrojasmejia@gmail.com</t>
  </si>
  <si>
    <t>PATIÑO SALGADO</t>
  </si>
  <si>
    <t>DARYET LILIANA</t>
  </si>
  <si>
    <t>Apulo</t>
  </si>
  <si>
    <t>Apulo (Cundinamarca)</t>
  </si>
  <si>
    <t>12A-5M-26D</t>
  </si>
  <si>
    <t>lipasa6@gmail.com</t>
  </si>
  <si>
    <t>GUERRA BAQUERO</t>
  </si>
  <si>
    <t>FELIPE</t>
  </si>
  <si>
    <t>5A-3M-1D</t>
  </si>
  <si>
    <t>felipequerra.fgb@gmail.com</t>
  </si>
  <si>
    <t>CIENCIAS POLITICAS</t>
  </si>
  <si>
    <t>OLMOS CUESTO</t>
  </si>
  <si>
    <t>CLAUDIA PATRICIA</t>
  </si>
  <si>
    <t>Sogamoso</t>
  </si>
  <si>
    <t>8A-11M-18D</t>
  </si>
  <si>
    <t>olmoscuesto@gmail.com</t>
  </si>
  <si>
    <t>ANTROPOLOGIA</t>
  </si>
  <si>
    <t>RECALDE RODRIGUEZ</t>
  </si>
  <si>
    <t>DAIRA EMILCE</t>
  </si>
  <si>
    <t>Pasto</t>
  </si>
  <si>
    <t>Pasto (Nariño)</t>
  </si>
  <si>
    <t>15A-1M-18D</t>
  </si>
  <si>
    <t>dairaagrof@gmail.com</t>
  </si>
  <si>
    <t>INGENIERIA AGROFORESTAL</t>
  </si>
  <si>
    <t>RODRIGUEZ SANTOS</t>
  </si>
  <si>
    <t>nataliarodriguezsantos@gmail.com</t>
  </si>
  <si>
    <t>LIEVANO NVARRETE</t>
  </si>
  <si>
    <t>IVONNE LUCELLY</t>
  </si>
  <si>
    <t>14A-4M-19D</t>
  </si>
  <si>
    <t>ivonnelucel@hotmail.com</t>
  </si>
  <si>
    <t>CAMACHO JARAMILLO</t>
  </si>
  <si>
    <t>LAURA MILENA</t>
  </si>
  <si>
    <t>6A-10M-15D</t>
  </si>
  <si>
    <t>laurabiomar@gmail.com</t>
  </si>
  <si>
    <t>CRUZ ALDANA</t>
  </si>
  <si>
    <t>EMERSON</t>
  </si>
  <si>
    <t>1A-11M-15D</t>
  </si>
  <si>
    <t>emersoncruza@gmail.com</t>
  </si>
  <si>
    <t>INGERNIERIA DE SISTEMAS</t>
  </si>
  <si>
    <t>BALAGUERA SARMIENTO</t>
  </si>
  <si>
    <t>LUIS FERNANDO</t>
  </si>
  <si>
    <t>17M-3D</t>
  </si>
  <si>
    <t>fernando.balaguera94@gmail.com</t>
  </si>
  <si>
    <t>INTERNACIONAL</t>
  </si>
  <si>
    <t>QUIROGA PACHECO</t>
  </si>
  <si>
    <t>JOSE LUIS</t>
  </si>
  <si>
    <t>7A-5M-14D</t>
  </si>
  <si>
    <t>jluisqp@gmail.com</t>
  </si>
  <si>
    <t>ALVAREZ LOPEZ</t>
  </si>
  <si>
    <t>YURNEY</t>
  </si>
  <si>
    <t>Armenia (Quindío)</t>
  </si>
  <si>
    <t>RESOLUCION No 0515 DEL 11  DE DIC DE 2018</t>
  </si>
  <si>
    <t>yurney.13@gmail.com</t>
  </si>
  <si>
    <t>INGENIERIA DE TELECOMUNICACIONES</t>
  </si>
  <si>
    <t>BERROCAL CONDE</t>
  </si>
  <si>
    <t>Monteria</t>
  </si>
  <si>
    <t>Monteria(Córdoba)</t>
  </si>
  <si>
    <t>7A-10M-10D</t>
  </si>
  <si>
    <t>claudia1brrocal@hotmail.com</t>
  </si>
  <si>
    <t>INGENIERIA DE SISTEMAS</t>
  </si>
  <si>
    <t>ROJAS GUTIERREZ</t>
  </si>
  <si>
    <t>MARLEY</t>
  </si>
  <si>
    <t>10A-4M-27D</t>
  </si>
  <si>
    <t>ingmarleyrojas@gmail.com</t>
  </si>
  <si>
    <t>RINCON SOLER</t>
  </si>
  <si>
    <t>ANGELA SOFIA</t>
  </si>
  <si>
    <t>22A-1M-16D</t>
  </si>
  <si>
    <t>asrincon@yahoo.com</t>
  </si>
  <si>
    <t>CASTRO MURILLO</t>
  </si>
  <si>
    <t>JEAMMY GUSTAVO</t>
  </si>
  <si>
    <t>11A-9M-25D</t>
  </si>
  <si>
    <t>gustavoc2267@gmail.com</t>
  </si>
  <si>
    <t>GONZALEZ LOPEZ</t>
  </si>
  <si>
    <t>GLORIA JOHANNA</t>
  </si>
  <si>
    <t>4A-9D</t>
  </si>
  <si>
    <t>glorigl@gmail.com</t>
  </si>
  <si>
    <t>CHALAPUD NOGUERA</t>
  </si>
  <si>
    <t>AMELIA CAROLINA</t>
  </si>
  <si>
    <t>Ipiales</t>
  </si>
  <si>
    <t>7A-5M</t>
  </si>
  <si>
    <t>ameliachala@hotmail.com</t>
  </si>
  <si>
    <t>GARCIA ARDILA</t>
  </si>
  <si>
    <t>HERMES ORLANDO</t>
  </si>
  <si>
    <t>17A-12M-8D</t>
  </si>
  <si>
    <t>orlandogarciaardila@yahoo.com</t>
  </si>
  <si>
    <t>SALUD OCUPACIONAL</t>
  </si>
  <si>
    <t>MORALES SALAZAR</t>
  </si>
  <si>
    <t>ALBA KARINA</t>
  </si>
  <si>
    <t>12A-3M-11D</t>
  </si>
  <si>
    <t>karina.morales60@gmail.com</t>
  </si>
  <si>
    <t>ADMINISTRACION DE EMPRESAS TURISTICAS Y HOTELERAS</t>
  </si>
  <si>
    <t>FRANCO ROZO</t>
  </si>
  <si>
    <t>MARIA CLAUDIA</t>
  </si>
  <si>
    <t>9A-9M-11D</t>
  </si>
  <si>
    <t>ecologamc@gmail.com</t>
  </si>
  <si>
    <t>BARRERO RAMIREZ</t>
  </si>
  <si>
    <t>ROCIO ANDREA</t>
  </si>
  <si>
    <t>17A-11M-3D</t>
  </si>
  <si>
    <t>abarrero.ramirez@gmail.com</t>
  </si>
  <si>
    <t>DUARTE CUBILLOS</t>
  </si>
  <si>
    <t>HEIMUNTH ALEXANDER</t>
  </si>
  <si>
    <t>12A-11M-15D</t>
  </si>
  <si>
    <t>heimunthduarte@gmail.com</t>
  </si>
  <si>
    <t>CASTRO TRIANA</t>
  </si>
  <si>
    <t>LUZ AYDA</t>
  </si>
  <si>
    <t>Cartagena (Bolívar)</t>
  </si>
  <si>
    <t>12A-1M-26D</t>
  </si>
  <si>
    <t>ecoturismo.central@gmail.com</t>
  </si>
  <si>
    <t>GIRALDO ARANGO</t>
  </si>
  <si>
    <t>LEIDY YOHANA</t>
  </si>
  <si>
    <t>leidyjga7@hotmail.com</t>
  </si>
  <si>
    <t>RODRIGUEZ CABEZA</t>
  </si>
  <si>
    <t>BETSY VIVIANA</t>
  </si>
  <si>
    <t>Vetas</t>
  </si>
  <si>
    <t>Vetas(Santander)</t>
  </si>
  <si>
    <t>12A-6M-10D</t>
  </si>
  <si>
    <t>betsyviviana@gmail.com</t>
  </si>
  <si>
    <t>HERNANDEZ LUNA</t>
  </si>
  <si>
    <t>FRANKLIN ESTHIG</t>
  </si>
  <si>
    <t>1A-2M-11D</t>
  </si>
  <si>
    <t>franklinesthing@hotmail.com</t>
  </si>
  <si>
    <t>DIAZ CASAS</t>
  </si>
  <si>
    <t>MARIO ALFONSO</t>
  </si>
  <si>
    <t>11A-11M-13D</t>
  </si>
  <si>
    <t>marioufoo@yahoo.es</t>
  </si>
  <si>
    <t>INGENIERIA CATASTRAL Y GEODESIA</t>
  </si>
  <si>
    <t>AGUIA AGUDELO</t>
  </si>
  <si>
    <t>ALAN</t>
  </si>
  <si>
    <t>15A-10M-15D</t>
  </si>
  <si>
    <t>alan.aguia@gmail.com</t>
  </si>
  <si>
    <t>INGENIERIA DE SISTEMAS Y COMPUTACION</t>
  </si>
  <si>
    <t>DIAZ PAVA</t>
  </si>
  <si>
    <t>HELENA ALEJANDRA DEL PILAR</t>
  </si>
  <si>
    <t>8A-2M-16D</t>
  </si>
  <si>
    <t>alejandrar.diazpava@gmail.com</t>
  </si>
  <si>
    <t>DANIEL HUMBERTO</t>
  </si>
  <si>
    <t>4A-4M-27D</t>
  </si>
  <si>
    <t>danielrcardenas@gmail.com</t>
  </si>
  <si>
    <t>MORALES GRAJALES</t>
  </si>
  <si>
    <t>FABIAN ERNANDO</t>
  </si>
  <si>
    <t>1A-8M-2D</t>
  </si>
  <si>
    <t>famig77@hotmail.com</t>
  </si>
  <si>
    <t>DIAZ GOMEZ</t>
  </si>
  <si>
    <t>SANDRA MILENA</t>
  </si>
  <si>
    <t>3A-1M-28D</t>
  </si>
  <si>
    <t>sandram.diaz@gmail.com</t>
  </si>
  <si>
    <t>CUBILLOS ORTIZ</t>
  </si>
  <si>
    <t>CAROLINA DEL ROSARIO</t>
  </si>
  <si>
    <t>11A-1M</t>
  </si>
  <si>
    <t>carolinacubillosortiz@gmail.com</t>
  </si>
  <si>
    <t>ALVEAR PACHECO</t>
  </si>
  <si>
    <t>DALIA MARCELA</t>
  </si>
  <si>
    <t>18A-4M-15D</t>
  </si>
  <si>
    <t>malvearpa@gmail.com</t>
  </si>
  <si>
    <t>PUENTES AGUILAR</t>
  </si>
  <si>
    <t>JOHANNA MARIA</t>
  </si>
  <si>
    <t>Chiquinquirá</t>
  </si>
  <si>
    <t>Saboya (Boyacá)</t>
  </si>
  <si>
    <t>15A-3M-13D</t>
  </si>
  <si>
    <t>johanna.restauracion@gmail.com</t>
  </si>
  <si>
    <t>HERNANDEZ ANZOLA</t>
  </si>
  <si>
    <t>8A-7M-10D</t>
  </si>
  <si>
    <t>anahernandezanzola@gmail.com</t>
  </si>
  <si>
    <t>PARGA CERON</t>
  </si>
  <si>
    <t>LUIS ERNESTO</t>
  </si>
  <si>
    <t>Garzón (Huila)</t>
  </si>
  <si>
    <t>21M</t>
  </si>
  <si>
    <t>luchoparga62@gmail.com</t>
  </si>
  <si>
    <t>TECNICA PROFESIONAL EN ELECTRONICA Y SISTEMAS</t>
  </si>
  <si>
    <t>ARIAS VARGAS</t>
  </si>
  <si>
    <t>DIEGO ALEXANDER</t>
  </si>
  <si>
    <t>9A-3M-11D</t>
  </si>
  <si>
    <t>diegoariasvargas@gmail.com</t>
  </si>
  <si>
    <t>OYOLA VERGEL</t>
  </si>
  <si>
    <t>Pamplona</t>
  </si>
  <si>
    <t>Pamplona (Santander)</t>
  </si>
  <si>
    <t>14A-10M-18D</t>
  </si>
  <si>
    <t>andres.oyola@parquesnacionales.gov.co</t>
  </si>
  <si>
    <t>DUARTE TORRES</t>
  </si>
  <si>
    <t>JORGE ANDRES</t>
  </si>
  <si>
    <t>6A-3M-16D</t>
  </si>
  <si>
    <t>jadt0210@gmail.com</t>
  </si>
  <si>
    <t>CPS-143-N-2018</t>
  </si>
  <si>
    <t>ESTRADA GARZON</t>
  </si>
  <si>
    <t>DORA ELENA</t>
  </si>
  <si>
    <t>17A-4M-8D</t>
  </si>
  <si>
    <t>dlnaeg@gmail.com</t>
  </si>
  <si>
    <t>INGENIERIA TOPOGRÁFICA</t>
  </si>
  <si>
    <t>MATEUS SANABRIA</t>
  </si>
  <si>
    <t>20A-16D</t>
  </si>
  <si>
    <t>rdmateus@gmail.com</t>
  </si>
  <si>
    <t>INGENIERÍA CATASTRAL Y GEODESIA</t>
  </si>
  <si>
    <t>GUALDRON DIAZ</t>
  </si>
  <si>
    <t>ALBA LILIANA</t>
  </si>
  <si>
    <t>San Gil</t>
  </si>
  <si>
    <t>San Gil (Santander)</t>
  </si>
  <si>
    <t>11A-3M-10D</t>
  </si>
  <si>
    <t>liligudi82@gmail.com</t>
  </si>
  <si>
    <t>OVIEDO LEON</t>
  </si>
  <si>
    <t>DIANA CAROLINA</t>
  </si>
  <si>
    <t>16A-1M</t>
  </si>
  <si>
    <t>carolinaoviedoleon@gmail.com</t>
  </si>
  <si>
    <t>DIAZ LEGUIZAMON</t>
  </si>
  <si>
    <t>MARTA CECILIA</t>
  </si>
  <si>
    <t>Duitama(Boyacá)</t>
  </si>
  <si>
    <t>25A-10M</t>
  </si>
  <si>
    <t>diazmartac@gmail.com</t>
  </si>
  <si>
    <t>ISOZA VELASQUEZ</t>
  </si>
  <si>
    <t>PAOLA CATALINA</t>
  </si>
  <si>
    <t>67M</t>
  </si>
  <si>
    <t>catalina_isoza@gmail.com</t>
  </si>
  <si>
    <t>CASAS MALDONADO</t>
  </si>
  <si>
    <t>LAURA PIEDAD</t>
  </si>
  <si>
    <t>laura.casas12@gmail.com</t>
  </si>
  <si>
    <t>VALBUENA VALBUENA</t>
  </si>
  <si>
    <t>JOHANA MILENA</t>
  </si>
  <si>
    <t>15A-1M</t>
  </si>
  <si>
    <t>joa.biomar@gmail.com</t>
  </si>
  <si>
    <t>SUAREZ LOZANO</t>
  </si>
  <si>
    <t>ANGELA MARIA</t>
  </si>
  <si>
    <t>Roncesvalles (Tolima)</t>
  </si>
  <si>
    <t>9A-3M-12D</t>
  </si>
  <si>
    <t>angelamariasloz30@gmail.com</t>
  </si>
  <si>
    <t>CORREDOR GIL</t>
  </si>
  <si>
    <t>LUISA PATRICIA</t>
  </si>
  <si>
    <t>14A-3M-6D</t>
  </si>
  <si>
    <t>luisacorredor@gmail.com</t>
  </si>
  <si>
    <t xml:space="preserve">GARCIA MARTINEZ </t>
  </si>
  <si>
    <t>RODNY YOVALDY</t>
  </si>
  <si>
    <t>El colegio</t>
  </si>
  <si>
    <t>El colegio (Cundinamarca)</t>
  </si>
  <si>
    <t>11A-10M-4D</t>
  </si>
  <si>
    <t>rodny1@gmail.com</t>
  </si>
  <si>
    <t>DE LA PAVA ATEHORTUA</t>
  </si>
  <si>
    <t>MARTHA LUCIA</t>
  </si>
  <si>
    <t>Sevilla (Valle)</t>
  </si>
  <si>
    <t>40A-9M</t>
  </si>
  <si>
    <t>delapavaml@gmail.com</t>
  </si>
  <si>
    <t>BIOLOGÍA MARINA</t>
  </si>
  <si>
    <t>ATUESTA CEPEDA</t>
  </si>
  <si>
    <t>CARMEN CONSTANZA</t>
  </si>
  <si>
    <t>Velez (Santander)</t>
  </si>
  <si>
    <t>17A-6M-11D</t>
  </si>
  <si>
    <t>constanzaatuesta@gmail.com</t>
  </si>
  <si>
    <t>VIVIAS ZAPATA</t>
  </si>
  <si>
    <t>STHER ALICIA CAROLINA</t>
  </si>
  <si>
    <t>12A-5M-12D</t>
  </si>
  <si>
    <t>a.c.vivas.z@gmail.com</t>
  </si>
  <si>
    <t>CUADRADO GONZALEZ</t>
  </si>
  <si>
    <t>JEIMY NEREIDA</t>
  </si>
  <si>
    <t>Soacha</t>
  </si>
  <si>
    <t>16A-3M-5D</t>
  </si>
  <si>
    <t>jeimycuadrado@gmail.com</t>
  </si>
  <si>
    <t>HERNANDEZ LOPEZ</t>
  </si>
  <si>
    <t>DANIELA</t>
  </si>
  <si>
    <t>1A-1M-14D</t>
  </si>
  <si>
    <t>hernandezdaniela2807@gmail.com</t>
  </si>
  <si>
    <t>CPS-159-N-2018</t>
  </si>
  <si>
    <t>MEDINA CHAMORRO</t>
  </si>
  <si>
    <t>MANUEL  JESUS</t>
  </si>
  <si>
    <t>15A-7M</t>
  </si>
  <si>
    <t>mjmedi@gmail.com</t>
  </si>
  <si>
    <t>OBANDO OROZCO</t>
  </si>
  <si>
    <t>ANDRES ERNESTO</t>
  </si>
  <si>
    <t>13A-7M-17D</t>
  </si>
  <si>
    <t>aeobandoo@gmail.com</t>
  </si>
  <si>
    <t>POLITOLOGO</t>
  </si>
  <si>
    <t>CALDERON RAMIREZ</t>
  </si>
  <si>
    <t>DANIEL RICARDO</t>
  </si>
  <si>
    <t>11A-6M-11D</t>
  </si>
  <si>
    <t>danielcalderon137@hotmail.com</t>
  </si>
  <si>
    <t>MORENO NIETO</t>
  </si>
  <si>
    <t>EVELYN PAOLA</t>
  </si>
  <si>
    <t>17A-7M-14D</t>
  </si>
  <si>
    <t>evelyn_eco@yahoo.com</t>
  </si>
  <si>
    <t>SALAS ANDRADE</t>
  </si>
  <si>
    <t>DIEGO OMAR</t>
  </si>
  <si>
    <t>Neiva (Huila)</t>
  </si>
  <si>
    <t>4A-2M-9D</t>
  </si>
  <si>
    <t>diegosl0208@yahoo.com</t>
  </si>
  <si>
    <t>URRES MINOTA</t>
  </si>
  <si>
    <t>VIVIANA</t>
  </si>
  <si>
    <t>Envigado</t>
  </si>
  <si>
    <t>Itagui (Antioquia)</t>
  </si>
  <si>
    <t>5A-11M-25D</t>
  </si>
  <si>
    <t>vurream@unal.edu.co</t>
  </si>
  <si>
    <t>ANGEL BERRIO</t>
  </si>
  <si>
    <t>GERMAN ALBERTO</t>
  </si>
  <si>
    <t>28A-10M-7D</t>
  </si>
  <si>
    <t>germanalberto@gmail.com</t>
  </si>
  <si>
    <t>CPS-166-N-2018</t>
  </si>
  <si>
    <t>TORRES MORALES</t>
  </si>
  <si>
    <t>DIANA JIMENA</t>
  </si>
  <si>
    <t>44M-23D</t>
  </si>
  <si>
    <t>dijitorres@gmail.com</t>
  </si>
  <si>
    <t>TECNICA EN SECRETARIADO GERENCIAL, EJECUTIVO, CONTABLE</t>
  </si>
  <si>
    <t>MALDONADO MORALES</t>
  </si>
  <si>
    <t>LUISA FERNANDA</t>
  </si>
  <si>
    <t>15A-1M-26D</t>
  </si>
  <si>
    <t>luisa.fda.maldonado@gmail.com</t>
  </si>
  <si>
    <t>SANCHEZ GARCIA</t>
  </si>
  <si>
    <t>KAREN PAOLA</t>
  </si>
  <si>
    <t>10A-2M-7D</t>
  </si>
  <si>
    <t>monitak17@gmail.com</t>
  </si>
  <si>
    <t>TECNICO EN NEGOCIACION Y VENTAS DE PRODUCTOS Y SERVICIOS</t>
  </si>
  <si>
    <t>BARRERO CANTOR</t>
  </si>
  <si>
    <t>CARLOS ALBERTO</t>
  </si>
  <si>
    <t>14A-4M-7D</t>
  </si>
  <si>
    <t>carlosabc81@gmail.com</t>
  </si>
  <si>
    <t>RAMIREZ HERNANDEZ</t>
  </si>
  <si>
    <t>MARIA CAMILA</t>
  </si>
  <si>
    <t>9A-6M</t>
  </si>
  <si>
    <t>ingerfore@gmail.com</t>
  </si>
  <si>
    <t>CPS-171-N-2018</t>
  </si>
  <si>
    <t>PINILLOS COLLAZOS</t>
  </si>
  <si>
    <t>LAURA PATRICIA</t>
  </si>
  <si>
    <t>8A-9M-20D</t>
  </si>
  <si>
    <t>laurapinillos@hotmail.fr</t>
  </si>
  <si>
    <t>ROZO SOCHA</t>
  </si>
  <si>
    <t>HECTOR DAVID</t>
  </si>
  <si>
    <t>Girardot</t>
  </si>
  <si>
    <t>Zipaquira (Cundinamarca)</t>
  </si>
  <si>
    <t>6A-1M</t>
  </si>
  <si>
    <t>davidrozo1017@gmail.com</t>
  </si>
  <si>
    <t>TECNICO EN SISTEMAS</t>
  </si>
  <si>
    <t>CASTRO LONDOÑO</t>
  </si>
  <si>
    <t>LADY MARCELA</t>
  </si>
  <si>
    <t>2A-1M-21D</t>
  </si>
  <si>
    <t>marcecaslonrespaldo@gmail.com</t>
  </si>
  <si>
    <t>TECNOLOGIA EN TELECOMUNICACIONES</t>
  </si>
  <si>
    <t>CORTES ZUBIETA</t>
  </si>
  <si>
    <t>EDUARDO</t>
  </si>
  <si>
    <t>9A-7M-18D</t>
  </si>
  <si>
    <t>cortes.z.eduardo@gmail.com</t>
  </si>
  <si>
    <t>LARA VELASQUEZ</t>
  </si>
  <si>
    <t>DENY CAROLINA</t>
  </si>
  <si>
    <t>4A-6M-18D</t>
  </si>
  <si>
    <t>carolara1308@gmail.com</t>
  </si>
  <si>
    <t>ROBLES CERVANTES</t>
  </si>
  <si>
    <t>HELENA CRISTINA</t>
  </si>
  <si>
    <t>Riohacha</t>
  </si>
  <si>
    <t>20A-6M-11D</t>
  </si>
  <si>
    <t>helena.robles.c@gmail.com</t>
  </si>
  <si>
    <t>BARBOSA CAMARGO</t>
  </si>
  <si>
    <t>HERNAN YECID</t>
  </si>
  <si>
    <t>16A-5M</t>
  </si>
  <si>
    <t>herybac@gmail.com</t>
  </si>
  <si>
    <t>ROJAS CORTES</t>
  </si>
  <si>
    <t>DIEGO EFREM</t>
  </si>
  <si>
    <t>3A-9M-16D</t>
  </si>
  <si>
    <t>die.660@gmail.com</t>
  </si>
  <si>
    <t>PEREZ COLORADO</t>
  </si>
  <si>
    <t>ADRIANA</t>
  </si>
  <si>
    <t>5A-1M-15D</t>
  </si>
  <si>
    <t>adryperezco@hotmail.com</t>
  </si>
  <si>
    <t>CONTADURIA PÚBLICA</t>
  </si>
  <si>
    <t>MONROY JINETE</t>
  </si>
  <si>
    <t>IVAN JAVIER</t>
  </si>
  <si>
    <t>Riohacha (La Guajira)</t>
  </si>
  <si>
    <t>icacouno@gmail.com</t>
  </si>
  <si>
    <t>CASTAÑEDA IBAÑEZ</t>
  </si>
  <si>
    <t>6A-7M-23D</t>
  </si>
  <si>
    <t>gycingenieria@gmail.com</t>
  </si>
  <si>
    <t>CASTELLANOS QUIROZ</t>
  </si>
  <si>
    <t>HENRY OMAR AUGUSTO</t>
  </si>
  <si>
    <t>Malaga (Santander)</t>
  </si>
  <si>
    <t>18A-3M-16D</t>
  </si>
  <si>
    <t>henrycasquif@gmail.com</t>
  </si>
  <si>
    <t>GALINDO GARZON</t>
  </si>
  <si>
    <t>LUISA DEL PILAR</t>
  </si>
  <si>
    <t>17A-7M-16D</t>
  </si>
  <si>
    <t>pilar.galindo@gmail.com</t>
  </si>
  <si>
    <t>CPS-187-N-2018</t>
  </si>
  <si>
    <t>VELASQUEZ VARGAS</t>
  </si>
  <si>
    <t>ANDRES EDUARDO</t>
  </si>
  <si>
    <t>17A-4M-9D</t>
  </si>
  <si>
    <t>aevelasquezv@gmail.com</t>
  </si>
  <si>
    <t>POSITIVA</t>
  </si>
  <si>
    <t>GUIOTT RIAÑO</t>
  </si>
  <si>
    <t>NURY JEANNETH</t>
  </si>
  <si>
    <t>Usaquén</t>
  </si>
  <si>
    <t>34M-3D</t>
  </si>
  <si>
    <t>jeannethguiottriao@gmai.com</t>
  </si>
  <si>
    <t>CASAÑAS SUAREZ</t>
  </si>
  <si>
    <t>17A-7M</t>
  </si>
  <si>
    <t>olga.casanas@gmail.com</t>
  </si>
  <si>
    <t>BASTIDAS CAMARGO</t>
  </si>
  <si>
    <t>DORA LUCIA</t>
  </si>
  <si>
    <t>21A-4M-22D</t>
  </si>
  <si>
    <t>dluciabastidas@gmail.com</t>
  </si>
  <si>
    <t>PEDRAZA MARTINEZ</t>
  </si>
  <si>
    <t>ADRIANA ESTHER</t>
  </si>
  <si>
    <t>Fusagasuga</t>
  </si>
  <si>
    <t>Pasca (Cundinamarca)</t>
  </si>
  <si>
    <t>9A-4M-24D</t>
  </si>
  <si>
    <t>adrianapedrazamartinez@gmail.com</t>
  </si>
  <si>
    <t>TECNOLOGIA EN CARTOGRAFIA</t>
  </si>
  <si>
    <t>ANGULO ALONDO</t>
  </si>
  <si>
    <t>KATHERINNE JULIETH</t>
  </si>
  <si>
    <t>14M-20D</t>
  </si>
  <si>
    <t>katherinneangulo@gmail.com</t>
  </si>
  <si>
    <t>MALDONADO MORENO</t>
  </si>
  <si>
    <t>LEIDY VANESSA</t>
  </si>
  <si>
    <t>16M-1D</t>
  </si>
  <si>
    <t>lmaldondao3@gmail.com</t>
  </si>
  <si>
    <t>TRABAJO SOCIAL</t>
  </si>
  <si>
    <t>BERNAL FONSECA</t>
  </si>
  <si>
    <t>ADRIANA LORENA</t>
  </si>
  <si>
    <t>12A12M-3D</t>
  </si>
  <si>
    <t>lore.bernal@hotmail.com</t>
  </si>
  <si>
    <t>INGENIERIA SANITARIA Y AMBIENTAL</t>
  </si>
  <si>
    <t>ARISTIZABAL RODRIGUEZ</t>
  </si>
  <si>
    <t>JEIMY PAOLA</t>
  </si>
  <si>
    <t>8A-9M-12D</t>
  </si>
  <si>
    <t>jparistizabalr@gmail.com</t>
  </si>
  <si>
    <t>ESTADISTICA</t>
  </si>
  <si>
    <t>HERRERA TOVAR</t>
  </si>
  <si>
    <t>JOSE DEL CARMEN</t>
  </si>
  <si>
    <t>La Dorada</t>
  </si>
  <si>
    <t>Piedras (Tolima)</t>
  </si>
  <si>
    <t>17A-6M-2D</t>
  </si>
  <si>
    <t>jose.2004@hotmail.com</t>
  </si>
  <si>
    <t>AVILA PUENTES</t>
  </si>
  <si>
    <t>NICOLAS ANTONIO</t>
  </si>
  <si>
    <t>6M</t>
  </si>
  <si>
    <t>nico.puentes@hotmail.com</t>
  </si>
  <si>
    <t>IBAÑEZ ELAM</t>
  </si>
  <si>
    <t>ADOLFO LEON</t>
  </si>
  <si>
    <t>Ocaña (norte de Santander)</t>
  </si>
  <si>
    <t>5A-11M-9D</t>
  </si>
  <si>
    <t>ibanezelam@gmail.com</t>
  </si>
  <si>
    <t>DEVIA ACEVEDO</t>
  </si>
  <si>
    <t>GLADYS</t>
  </si>
  <si>
    <t>48M-27D</t>
  </si>
  <si>
    <t>gladysdeviaa@hotmail.com</t>
  </si>
  <si>
    <t>ANAYA GARCIA</t>
  </si>
  <si>
    <t>CARLOS HUMBERTO</t>
  </si>
  <si>
    <t>19A-4M-8D</t>
  </si>
  <si>
    <t>carlosdocpacifico@gmail.com</t>
  </si>
  <si>
    <t>MARTINEZ AHUMADA</t>
  </si>
  <si>
    <t>JUAN ESTEBAN</t>
  </si>
  <si>
    <t>6A-11M-18D</t>
  </si>
  <si>
    <t>jm2555@hotmail.com</t>
  </si>
  <si>
    <t>MORENO QUINTERO</t>
  </si>
  <si>
    <t>Popayan</t>
  </si>
  <si>
    <t>9A-1D</t>
  </si>
  <si>
    <t>vivianmore@gmail.com</t>
  </si>
  <si>
    <t>VINCHIRA PARRA</t>
  </si>
  <si>
    <t>CAMILO ERNESTO</t>
  </si>
  <si>
    <t>20A-3M-19D</t>
  </si>
  <si>
    <t>cevincharap@gmail.com</t>
  </si>
  <si>
    <t>PEREZ RUBIANO</t>
  </si>
  <si>
    <t>LEONARDO ALEXANDER</t>
  </si>
  <si>
    <t>4A-10D</t>
  </si>
  <si>
    <t>perleonardo@gmail.com</t>
  </si>
  <si>
    <t>INGENIERIA AMBIENTAL Y SANITARIA</t>
  </si>
  <si>
    <t>CPS-204-N-2019</t>
  </si>
  <si>
    <t>CARDONA MARIN</t>
  </si>
  <si>
    <t>LINA MARIA</t>
  </si>
  <si>
    <t>13A-4M-12D</t>
  </si>
  <si>
    <t>lina.cardona@gmail.com</t>
  </si>
  <si>
    <t>CPS-205-N-2019</t>
  </si>
  <si>
    <t>VALDES ACHURY</t>
  </si>
  <si>
    <t>4A-8M-16D</t>
  </si>
  <si>
    <t>andre9212@hotmail.com</t>
  </si>
  <si>
    <t>TECNOLOGIA EN GESTION DE COMERCIO EXTERIOR</t>
  </si>
  <si>
    <t>CPS-206-N-2019</t>
  </si>
  <si>
    <t>BURGOS VALENCIA</t>
  </si>
  <si>
    <t>CLARA ROCIO</t>
  </si>
  <si>
    <t>PROFESIONAL</t>
  </si>
  <si>
    <t>9A-1M-2D</t>
  </si>
  <si>
    <t>clara.rocio.30@gmail.com</t>
  </si>
  <si>
    <t>ADMINISTRACION HOTELERA</t>
  </si>
  <si>
    <t>CPS-207-N-2019</t>
  </si>
  <si>
    <t>JORGE ENRIQUE</t>
  </si>
  <si>
    <t>jorge.sajor@gmail.com</t>
  </si>
  <si>
    <t>CPS-208-N-2019</t>
  </si>
  <si>
    <t>QUIROGA LUGO</t>
  </si>
  <si>
    <t>LAURA CAMILA</t>
  </si>
  <si>
    <t>5A-6M-17D</t>
  </si>
  <si>
    <t>laura.quiroga1092@gmail.com</t>
  </si>
  <si>
    <t>RELACIONES INTERNACIONALES Y ESTUDIOS POLITICOS</t>
  </si>
  <si>
    <t>CPS-209-N-2019</t>
  </si>
  <si>
    <t>LOZADA RODRIGUEZ</t>
  </si>
  <si>
    <t>RICARDO ANDRES</t>
  </si>
  <si>
    <t>14A</t>
  </si>
  <si>
    <t>ralozadar@gmail.com</t>
  </si>
  <si>
    <t>CPS-210-N-2019</t>
  </si>
  <si>
    <t>BYFLIED PARRA</t>
  </si>
  <si>
    <t>CHRISTIAN</t>
  </si>
  <si>
    <t>8A-6M-9D</t>
  </si>
  <si>
    <t>byfieldp@gmail.com</t>
  </si>
  <si>
    <t>CPS-211-N-2019</t>
  </si>
  <si>
    <t>VARGAS RAYO</t>
  </si>
  <si>
    <t>ORLANDO</t>
  </si>
  <si>
    <t>7A</t>
  </si>
  <si>
    <t>ovrayo@gmail.com</t>
  </si>
  <si>
    <t>CPS-212-N-2019</t>
  </si>
  <si>
    <t>SANDOVAL ARAQUE</t>
  </si>
  <si>
    <t>MONICA</t>
  </si>
  <si>
    <t>12A</t>
  </si>
  <si>
    <t>rosaniasandoval@gmail.com</t>
  </si>
  <si>
    <t>MICROBIOLOGIA</t>
  </si>
  <si>
    <t>CPS-213-N-2019</t>
  </si>
  <si>
    <t>TORRES MESA</t>
  </si>
  <si>
    <t>JORGE MARIO</t>
  </si>
  <si>
    <t>12A-6M-26D</t>
  </si>
  <si>
    <t>jorgemariotorres31@gmail.com</t>
  </si>
  <si>
    <t>CPS-214-N-2019</t>
  </si>
  <si>
    <t>LOPEZ RODRIGUEZ</t>
  </si>
  <si>
    <t>LUIS MIGUEL</t>
  </si>
  <si>
    <t>4A-4M-20D</t>
  </si>
  <si>
    <t>lumilo1@gmail.com</t>
  </si>
  <si>
    <t>CPS-215-N-2019</t>
  </si>
  <si>
    <t>BOTERO ARANGO</t>
  </si>
  <si>
    <t>JULIAN</t>
  </si>
  <si>
    <t>Usaquen</t>
  </si>
  <si>
    <t>39A-2M-25D</t>
  </si>
  <si>
    <t>jubotero@gmail.com</t>
  </si>
  <si>
    <t>CPS-216-N-2019</t>
  </si>
  <si>
    <t>GUZMAN PARRA</t>
  </si>
  <si>
    <t>DORIS JOHANNA</t>
  </si>
  <si>
    <t>8A-9M-13D</t>
  </si>
  <si>
    <t>doris.guzman@parquesnacionales.gov.co</t>
  </si>
  <si>
    <t>CPS-217-N-2019</t>
  </si>
  <si>
    <t>16A-5M-25D</t>
  </si>
  <si>
    <t>CPS-218-N-2019</t>
  </si>
  <si>
    <t>LIEVANO NAVARRETE</t>
  </si>
  <si>
    <t>CPS-219-N-2019</t>
  </si>
  <si>
    <t xml:space="preserve">MONCADA ROSERO </t>
  </si>
  <si>
    <t>MARIA DEL CARMEN</t>
  </si>
  <si>
    <t>La Plata</t>
  </si>
  <si>
    <t>32M-14D</t>
  </si>
  <si>
    <t>marujita0154@gmail.com</t>
  </si>
  <si>
    <t>CPS-220-N-2019</t>
  </si>
  <si>
    <t>CAMPO SANCHEZ</t>
  </si>
  <si>
    <t>ADRIANA MARIA</t>
  </si>
  <si>
    <t>11A-9M-21D</t>
  </si>
  <si>
    <t>nanitacampo@hotmail.com</t>
  </si>
  <si>
    <t>CPS-221-N-2019</t>
  </si>
  <si>
    <t>GELVEZ PADRILLA</t>
  </si>
  <si>
    <t>DIEGO FERNANDO</t>
  </si>
  <si>
    <t>5A-4M-16D</t>
  </si>
  <si>
    <t>diegogelvezpradilla@gmail.com</t>
  </si>
  <si>
    <t>CPS-224-N-2019</t>
  </si>
  <si>
    <t>4A-10M</t>
  </si>
  <si>
    <t>CPS-225-N-2019</t>
  </si>
  <si>
    <t>BOTERO GARCIA</t>
  </si>
  <si>
    <t>ELIAS</t>
  </si>
  <si>
    <t>2A-5M-19D</t>
  </si>
  <si>
    <t>elboteroga@unal.edu.co</t>
  </si>
  <si>
    <t>CPS-226-N-2019</t>
  </si>
  <si>
    <t>CELY AVILA</t>
  </si>
  <si>
    <t>GINA JIMENA</t>
  </si>
  <si>
    <t>ESTUDIANTE</t>
  </si>
  <si>
    <t>3A-3M-24</t>
  </si>
  <si>
    <t>ginajimenacely@gmail.com</t>
  </si>
  <si>
    <t>CPS-227-N-2019</t>
  </si>
  <si>
    <t>7A-4M-10D</t>
  </si>
  <si>
    <t>CPS-228-N-2019</t>
  </si>
  <si>
    <t>MANSILLA BARRERO</t>
  </si>
  <si>
    <t>JAIME ALBERTO</t>
  </si>
  <si>
    <t>mansillabarrerojaimealberto@gmail.com</t>
  </si>
  <si>
    <t>GRUPO DE PLANEACIÓN Y MANEJO</t>
  </si>
  <si>
    <t>GRUPO SISTEMAS DE INFORMACIÓN Y RADIOCOMUNICACIONES</t>
  </si>
  <si>
    <t>SUBDIRECCIÓN DE GESTIÓN Y MANEJO DE AREAS PROTEGIDAS</t>
  </si>
  <si>
    <t>GRUPO DE GESTIÓN FINANCIERA</t>
  </si>
  <si>
    <t>GRUPO DE CONTROL INTERNO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</si>
</sst>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numFmt numFmtId="165" formatCode="yyyy/mm/dd"/>
    <numFmt numFmtId="166" formatCode="d/m/yyyy"/>
  </numFmts>
  <fonts count="7" x14ac:knownFonts="1">
    <font>
      <sz val="10"/>
      <color rgb="FF000000"/>
      <name val="Arial"/>
    </font>
    <font>
      <sz val="10"/>
      <color rgb="FF000000"/>
      <name val="Arial"/>
    </font>
    <font>
      <sz val="11"/>
      <color rgb="FFFFFF99"/>
      <name val="Calibri"/>
    </font>
    <font>
      <b/>
      <sz val="11"/>
      <color rgb="FFFFFF99"/>
      <name val="Calibri"/>
    </font>
    <font>
      <sz val="10"/>
      <color rgb="FFFFFF99"/>
      <name val="Arial"/>
    </font>
    <font>
      <sz val="10"/>
      <name val="Arial"/>
    </font>
    <font>
      <sz val="11"/>
      <color rgb="FF000000"/>
      <name val="Calibri"/>
    </font>
  </fonts>
  <fills count="6">
    <fill>
      <patternFill patternType="none"/>
    </fill>
    <fill>
      <patternFill patternType="gray125"/>
    </fill>
    <fill>
      <patternFill patternType="solid">
        <fgColor rgb="FF366092"/>
        <bgColor rgb="FF366092"/>
      </patternFill>
    </fill>
    <fill>
      <patternFill patternType="solid">
        <fgColor rgb="FFF3F3F3"/>
        <bgColor rgb="FFF3F3F3"/>
      </patternFill>
    </fill>
    <fill>
      <patternFill patternType="solid">
        <fgColor rgb="FF666666"/>
        <bgColor rgb="FF666666"/>
      </patternFill>
    </fill>
    <fill>
      <patternFill patternType="solid">
        <fgColor rgb="FFFF0000"/>
        <bgColor rgb="FFFF0000"/>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xf numFmtId="0" fontId="2"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4" fillId="0" borderId="0" xfId="0" applyFont="1" applyAlignment="1">
      <alignment horizontal="center" vertical="center" wrapText="1"/>
    </xf>
    <xf numFmtId="0" fontId="0" fillId="0" borderId="0" xfId="0" applyFont="1" applyAlignment="1"/>
    <xf numFmtId="0" fontId="5" fillId="3" borderId="0" xfId="0" applyFont="1" applyFill="1" applyAlignment="1"/>
    <xf numFmtId="0" fontId="5" fillId="3" borderId="0" xfId="0" applyFont="1" applyFill="1"/>
    <xf numFmtId="0" fontId="1" fillId="0" borderId="0" xfId="0" applyFont="1" applyAlignment="1"/>
    <xf numFmtId="3" fontId="5" fillId="3" borderId="0" xfId="0" applyNumberFormat="1" applyFont="1" applyFill="1" applyAlignment="1"/>
    <xf numFmtId="14" fontId="1" fillId="0" borderId="0" xfId="0" applyNumberFormat="1" applyFont="1" applyAlignment="1"/>
    <xf numFmtId="0" fontId="1" fillId="0" borderId="0" xfId="0" applyFont="1" applyAlignment="1">
      <alignment horizontal="left"/>
    </xf>
    <xf numFmtId="0" fontId="1" fillId="0" borderId="0" xfId="0" applyFont="1" applyAlignment="1">
      <alignment horizontal="center"/>
    </xf>
    <xf numFmtId="0" fontId="6" fillId="0" borderId="0" xfId="0" applyFont="1" applyAlignment="1">
      <alignment horizontal="center"/>
    </xf>
    <xf numFmtId="164" fontId="5" fillId="3" borderId="0" xfId="0" applyNumberFormat="1" applyFont="1" applyFill="1"/>
    <xf numFmtId="0" fontId="5" fillId="0" borderId="0" xfId="0" applyFont="1" applyAlignment="1"/>
    <xf numFmtId="165" fontId="5" fillId="0" borderId="0" xfId="0" applyNumberFormat="1" applyFont="1" applyAlignment="1"/>
    <xf numFmtId="166" fontId="1" fillId="0" borderId="0" xfId="0" applyNumberFormat="1" applyFont="1" applyAlignment="1"/>
    <xf numFmtId="0" fontId="1" fillId="0" borderId="0" xfId="0" applyFont="1" applyAlignment="1">
      <alignment horizontal="right"/>
    </xf>
    <xf numFmtId="0" fontId="5" fillId="0" borderId="0" xfId="0" applyFont="1" applyAlignment="1">
      <alignment horizontal="center"/>
    </xf>
    <xf numFmtId="14" fontId="1" fillId="0" borderId="0" xfId="0" applyNumberFormat="1" applyFont="1" applyAlignment="1">
      <alignment horizontal="right"/>
    </xf>
    <xf numFmtId="166" fontId="1" fillId="0" borderId="0" xfId="0" applyNumberFormat="1" applyFont="1" applyAlignment="1">
      <alignment horizontal="right"/>
    </xf>
    <xf numFmtId="14" fontId="5" fillId="0" borderId="0" xfId="0" applyNumberFormat="1" applyFont="1" applyAlignment="1"/>
    <xf numFmtId="0" fontId="1" fillId="4" borderId="0" xfId="0" applyFont="1" applyFill="1" applyAlignment="1">
      <alignment horizontal="center"/>
    </xf>
    <xf numFmtId="0" fontId="1" fillId="5" borderId="0" xfId="0" applyFont="1" applyFill="1" applyAlignment="1">
      <alignment horizontal="center"/>
    </xf>
    <xf numFmtId="0" fontId="5" fillId="0" borderId="0" xfId="0" applyFont="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2019%20(5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NACIONAL"/>
      <sheetName val="bdd_contratistas"/>
      <sheetName val="lista chequeo"/>
      <sheetName val="PAGOS-NACION"/>
      <sheetName val="1. FONAM"/>
      <sheetName val="PAGOS-FONAM"/>
      <sheetName val="seg_adiciones"/>
      <sheetName val="opciones"/>
      <sheetName val="CONVENIOS"/>
      <sheetName val="PAGOS-CONV"/>
      <sheetName val="SIRECI"/>
    </sheetNames>
    <sheetDataSet>
      <sheetData sheetId="0">
        <row r="1">
          <cell r="B1">
            <v>1</v>
          </cell>
          <cell r="D1">
            <v>2</v>
          </cell>
          <cell r="E1">
            <v>3</v>
          </cell>
          <cell r="F1">
            <v>4</v>
          </cell>
          <cell r="G1">
            <v>5</v>
          </cell>
          <cell r="H1">
            <v>6</v>
          </cell>
          <cell r="I1">
            <v>7</v>
          </cell>
          <cell r="J1">
            <v>8</v>
          </cell>
          <cell r="K1">
            <v>9</v>
          </cell>
          <cell r="L1">
            <v>10</v>
          </cell>
          <cell r="O1">
            <v>11</v>
          </cell>
          <cell r="P1">
            <v>12</v>
          </cell>
          <cell r="Q1">
            <v>13</v>
          </cell>
          <cell r="R1" t="str">
            <v>13A</v>
          </cell>
          <cell r="S1">
            <v>14</v>
          </cell>
          <cell r="T1">
            <v>15</v>
          </cell>
          <cell r="U1">
            <v>16</v>
          </cell>
          <cell r="V1">
            <v>17</v>
          </cell>
          <cell r="Y1">
            <v>20</v>
          </cell>
          <cell r="Z1">
            <v>21</v>
          </cell>
          <cell r="AA1">
            <v>22</v>
          </cell>
          <cell r="AB1">
            <v>23</v>
          </cell>
          <cell r="AC1">
            <v>24</v>
          </cell>
          <cell r="AD1">
            <v>25</v>
          </cell>
          <cell r="AE1">
            <v>26</v>
          </cell>
          <cell r="AF1">
            <v>27</v>
          </cell>
          <cell r="AG1">
            <v>28</v>
          </cell>
          <cell r="AH1">
            <v>29</v>
          </cell>
          <cell r="AI1">
            <v>30</v>
          </cell>
          <cell r="AJ1">
            <v>31</v>
          </cell>
          <cell r="AK1">
            <v>32</v>
          </cell>
          <cell r="AL1">
            <v>33</v>
          </cell>
          <cell r="AM1">
            <v>34</v>
          </cell>
          <cell r="AO1">
            <v>35</v>
          </cell>
          <cell r="AP1">
            <v>36</v>
          </cell>
          <cell r="AQ1">
            <v>37</v>
          </cell>
          <cell r="AR1">
            <v>38</v>
          </cell>
          <cell r="AS1">
            <v>39</v>
          </cell>
          <cell r="AT1">
            <v>40</v>
          </cell>
          <cell r="AV1">
            <v>41</v>
          </cell>
          <cell r="AW1">
            <v>42</v>
          </cell>
          <cell r="AX1">
            <v>43</v>
          </cell>
          <cell r="AY1">
            <v>44</v>
          </cell>
          <cell r="AZ1">
            <v>45</v>
          </cell>
          <cell r="BC1">
            <v>46</v>
          </cell>
          <cell r="BD1">
            <v>47</v>
          </cell>
          <cell r="BE1">
            <v>48</v>
          </cell>
          <cell r="BF1">
            <v>49</v>
          </cell>
          <cell r="BG1">
            <v>50</v>
          </cell>
          <cell r="BH1">
            <v>51</v>
          </cell>
          <cell r="BI1">
            <v>52</v>
          </cell>
          <cell r="BK1">
            <v>53</v>
          </cell>
        </row>
        <row r="2">
          <cell r="A2" t="str">
            <v>ID</v>
          </cell>
          <cell r="B2" t="str">
            <v>FUENTE</v>
          </cell>
          <cell r="C2" t="str">
            <v>SECOP II</v>
          </cell>
          <cell r="D2" t="str">
            <v>NÚMERO DE CONTRATO</v>
          </cell>
          <cell r="E2" t="str">
            <v>NOMBRE CONTRATISTA</v>
          </cell>
          <cell r="F2" t="str">
            <v>FECHA SUSCRIPCION
(aaaa/mm/dd)</v>
          </cell>
          <cell r="G2" t="str">
            <v>OBJETO DEL CONTRATO</v>
          </cell>
          <cell r="H2" t="str">
            <v>MODALIDAD DE SELECCIÓN</v>
          </cell>
          <cell r="I2" t="str">
            <v>CLASE DE CONTRATO</v>
          </cell>
          <cell r="J2" t="str">
            <v>DESCRIBA OTRA CLASE DE CONTRATO</v>
          </cell>
          <cell r="K2" t="str">
            <v>CDP</v>
          </cell>
          <cell r="L2" t="str">
            <v>RP</v>
          </cell>
          <cell r="M2" t="str">
            <v>SOLICITADO</v>
          </cell>
          <cell r="N2" t="str">
            <v>RP (fecha)</v>
          </cell>
          <cell r="O2" t="str">
            <v>SUBPROGRAMA</v>
          </cell>
          <cell r="P2" t="str">
            <v>VALOR MENSUAL DEL CONTRATO</v>
          </cell>
          <cell r="Q2" t="str">
            <v>VALOR TOTAL DEL CONTRATO (SECOPII)</v>
          </cell>
          <cell r="R2" t="str">
            <v>OBS PAGO
SECOP</v>
          </cell>
          <cell r="S2" t="str">
            <v>CONTRATISTA : NATURALEZA</v>
          </cell>
          <cell r="T2" t="str">
            <v>CONTRATISTA:
TIPO IDENTIFICACIÓN</v>
          </cell>
          <cell r="U2" t="str">
            <v>CONTRATISTA: NÚMERO DE IDENTIFICACIÓN</v>
          </cell>
          <cell r="V2" t="str">
            <v>CONTRATISTA : NÚMERO DEL NIT</v>
          </cell>
          <cell r="W2" t="str">
            <v>CONTRATISTA :DÍG DE VERIFICACIÓN(NIT o RUT)</v>
          </cell>
          <cell r="X2" t="str">
            <v>CONTRATISTA: CÉDULA DE EXTRANJERÍA</v>
          </cell>
          <cell r="Y2" t="str">
            <v>CONTRATISTA : NOMBRE COMPLETO</v>
          </cell>
          <cell r="Z2" t="str">
            <v>GARANTÍAS: TIPO DE GARANTÍA</v>
          </cell>
          <cell r="AA2" t="str">
            <v>ASEGURADORAS</v>
          </cell>
          <cell r="AB2" t="str">
            <v>GARANTÍAS : RIESGOS ASEGURADOS</v>
          </cell>
          <cell r="AC2" t="str">
            <v xml:space="preserve">GARANTÍAS : FECHA DE EXPEDICIÓN </v>
          </cell>
          <cell r="AD2" t="str">
            <v>GARANTÍAS : NUMERO DE GARANTÍAS</v>
          </cell>
          <cell r="AE2" t="str">
            <v>DEPENDENCIA</v>
          </cell>
          <cell r="AF2" t="str">
            <v>TIPO DE SEGUIMIENTO</v>
          </cell>
          <cell r="AG2" t="str">
            <v>SUPERVISOR : TIPO IDENTIFICACIÓN</v>
          </cell>
          <cell r="AH2" t="str">
            <v>SUPERVISOR : NÚMERO DE CÉDULA o RUT</v>
          </cell>
          <cell r="AI2" t="str">
            <v>SUPERVISOR : NOMBRE COMPLETO</v>
          </cell>
          <cell r="AJ2" t="str">
            <v>PLAZO DEL CONTRATO (DÍAS)</v>
          </cell>
          <cell r="AK2" t="str">
            <v>ANTICIPOS o PAGO ANTICIPADO</v>
          </cell>
          <cell r="AL2" t="str">
            <v>FECHA APROBACION PÓLIZA SECOP II</v>
          </cell>
          <cell r="AM2" t="str">
            <v>ADICIONESTIPO</v>
          </cell>
          <cell r="AN2" t="str">
            <v>ADICIONES
(# DE ADICIONES)</v>
          </cell>
          <cell r="AO2" t="str">
            <v>ADICIONES : VALOR TOTAL</v>
          </cell>
          <cell r="AP2" t="str">
            <v>FECHA DE LA ADICIÓN
(aaaa/mm/dd)</v>
          </cell>
          <cell r="AQ2" t="str">
            <v>ADICIONES : NÚMERO DE DÍAS</v>
          </cell>
          <cell r="AR2" t="str">
            <v>FECHA DE LA PRÓRROGA
(aaaa/mm/dd)</v>
          </cell>
          <cell r="AS2" t="str">
            <v>FECHA INICIO CONTRATO
(aaaa/mm/dd)</v>
          </cell>
          <cell r="AT2" t="str">
            <v>FECHA TERMINACIÓN CONTRATO
(aaaa/mm/dd) - SECOP II</v>
          </cell>
          <cell r="AU2" t="str">
            <v>FECHA TERMINACIÓN CONTRATO
(aaaa/mm/dd) - REAL</v>
          </cell>
          <cell r="AV2" t="str">
            <v>FECHA LIQUIDACIÓN CONTRATO
(aaaa/mm/dd)</v>
          </cell>
          <cell r="AW2" t="str">
            <v>SUSPENSION</v>
          </cell>
          <cell r="AX2" t="str">
            <v>FECHA DE SUSPENSION</v>
          </cell>
          <cell r="AY2" t="str">
            <v>TIEMPO DE SUSPENSION</v>
          </cell>
          <cell r="AZ2" t="str">
            <v>MODIFICACION</v>
          </cell>
          <cell r="BA2" t="str">
            <v xml:space="preserve"> # de modificaciones</v>
          </cell>
          <cell r="BB2" t="str">
            <v>OBS MODIFICACIÓN</v>
          </cell>
          <cell r="BC2" t="str">
            <v>FECHA DE MODIFICACION</v>
          </cell>
          <cell r="BD2" t="str">
            <v>OBSERVACIONES</v>
          </cell>
          <cell r="BE2" t="str">
            <v>EXPEDIENTE ORFEO</v>
          </cell>
          <cell r="BF2" t="str">
            <v>TOTAL (INICIAL + ADCIONES)+VF</v>
          </cell>
          <cell r="BG2" t="str">
            <v>ABOGADO</v>
          </cell>
          <cell r="BH2" t="str">
            <v>PROCESO</v>
          </cell>
          <cell r="BI2" t="str">
            <v>ESTADO</v>
          </cell>
          <cell r="BJ2" t="str">
            <v>OBSERVACIONES ADICIONALES</v>
          </cell>
          <cell r="BK2" t="str">
            <v>LINK SECOP</v>
          </cell>
        </row>
        <row r="3">
          <cell r="A3" t="str">
            <v>CPS-001-N-2019</v>
          </cell>
          <cell r="B3" t="str">
            <v>2 NACIONAL</v>
          </cell>
          <cell r="C3" t="str">
            <v>CD-NC-001-2019</v>
          </cell>
          <cell r="D3">
            <v>1</v>
          </cell>
          <cell r="E3" t="str">
            <v>LUZ JANETH VILLALBA SUAREZ</v>
          </cell>
          <cell r="F3">
            <v>43479</v>
          </cell>
          <cell r="G3" t="str">
            <v>Prestación de Servicios Profesionales y de apoyo a la gestión para adelantar en el área de contratos los diversos procedimientos legales relacionados con los trámites precontractuales, contractuales y poscontractuales en el Nivel Central</v>
          </cell>
          <cell r="H3" t="str">
            <v>2 CONTRATACIÓN DIRECTA</v>
          </cell>
          <cell r="I3" t="str">
            <v>14 PRESTACIÓN DE SERVICIOS</v>
          </cell>
          <cell r="J3" t="str">
            <v>N/A</v>
          </cell>
          <cell r="K3">
            <v>2419</v>
          </cell>
          <cell r="L3">
            <v>4619</v>
          </cell>
          <cell r="M3">
            <v>43479</v>
          </cell>
          <cell r="N3">
            <v>43479</v>
          </cell>
          <cell r="P3">
            <v>4682944</v>
          </cell>
          <cell r="Q3">
            <v>53853856</v>
          </cell>
          <cell r="R3">
            <v>0</v>
          </cell>
          <cell r="S3" t="str">
            <v>1 PERSONA NATURAL</v>
          </cell>
          <cell r="T3" t="str">
            <v>3 CÉDULA DE CIUDADANÍA</v>
          </cell>
          <cell r="U3">
            <v>51889049</v>
          </cell>
          <cell r="V3" t="str">
            <v>N/A</v>
          </cell>
          <cell r="W3" t="str">
            <v>11 NO SE DILIGENCIA INFORMACIÓN PARA ESTE FORMULARIO EN ESTE PERÍODO DE REPORTE</v>
          </cell>
          <cell r="X3" t="str">
            <v>N/A</v>
          </cell>
          <cell r="Y3" t="str">
            <v>LUZ JANETH VILLALBA SUAREZ</v>
          </cell>
          <cell r="Z3" t="str">
            <v>1 PÓLIZA</v>
          </cell>
          <cell r="AA3" t="str">
            <v>12 SEGUROS DEL ESTADO</v>
          </cell>
          <cell r="AB3" t="str">
            <v>2 CUMPLIMIENTO</v>
          </cell>
          <cell r="AC3">
            <v>43479</v>
          </cell>
          <cell r="AD3" t="str">
            <v>12-44-101177145</v>
          </cell>
          <cell r="AE3" t="str">
            <v>GRUPO DE CONTRATOS</v>
          </cell>
          <cell r="AF3" t="str">
            <v>2 SUPERVISOR</v>
          </cell>
          <cell r="AG3" t="str">
            <v>3 CÉDULA DE CIUDADANÍA</v>
          </cell>
          <cell r="AH3">
            <v>26421443</v>
          </cell>
          <cell r="AI3" t="str">
            <v>LEIDY VIVIANA SERRANO RAMOS</v>
          </cell>
          <cell r="AJ3">
            <v>345</v>
          </cell>
          <cell r="AK3" t="str">
            <v>3 NO PACTADOS</v>
          </cell>
          <cell r="AL3">
            <v>43479</v>
          </cell>
          <cell r="AM3" t="str">
            <v>4 NO SE HA ADICIONADO NI EN VALOR y EN TIEMPO</v>
          </cell>
          <cell r="AN3">
            <v>0</v>
          </cell>
          <cell r="AO3">
            <v>0</v>
          </cell>
          <cell r="AQ3">
            <v>0</v>
          </cell>
          <cell r="AS3">
            <v>43479</v>
          </cell>
          <cell r="AT3">
            <v>43827</v>
          </cell>
          <cell r="AW3" t="str">
            <v>2. NO</v>
          </cell>
          <cell r="AZ3" t="str">
            <v>2. NO</v>
          </cell>
          <cell r="BA3">
            <v>0</v>
          </cell>
          <cell r="BE3" t="str">
            <v>2019420501000001E</v>
          </cell>
          <cell r="BF3">
            <v>53853856</v>
          </cell>
          <cell r="BH3" t="str">
            <v>https://www.secop.gov.co/CO1BusinessLine/Tendering/BuyerWorkArea/Index?docUniqueIdentifier=CO1.BDOS.666923&amp;prevCtxUrl=https%3a%2f%2fwww.secop.gov.co%2fCO1BusinessLine%2fTendering%2fBuyerDossierWorkspace%2fIndex%3fallWords2Search%3d01-20%26filteringState%3d0%26sortingState%3dLastModifiedDESC%26showAdvancedSearch%3dFalse%26showAdvancedSearchFields%3dFalse%26folderCode%3dALL%26selectedDossier%3dCO1.BDOS.666923%26selectedRequest%3dCO1.REQ.687820%26&amp;prevCtxLbl=Procesos+de+la+Entidad+Estatal</v>
          </cell>
          <cell r="BI3" t="str">
            <v>VIGENTE</v>
          </cell>
          <cell r="BK3" t="str">
            <v>https://community.secop.gov.co/Public/Tendering/OpportunityDetail/Index?noticeUID=CO1.NTC.657921&amp;isFromPublicArea=True&amp;isModal=False</v>
          </cell>
        </row>
        <row r="4">
          <cell r="A4" t="str">
            <v>CPS-002-N-2019</v>
          </cell>
          <cell r="B4" t="str">
            <v>2 NACIONAL</v>
          </cell>
          <cell r="C4" t="str">
            <v>CD-NC-002-2019</v>
          </cell>
          <cell r="D4">
            <v>2</v>
          </cell>
          <cell r="E4" t="str">
            <v>NELSON CADENA GARCIA</v>
          </cell>
          <cell r="F4">
            <v>43479</v>
          </cell>
          <cell r="G4" t="str">
            <v>Prestación de Servicios Profesionales y de apoyo a la gestión para adelantar en el área de contratos los diversos procedimientos legales relacionados con los trámites precontractuales, contractuales y poscontractuales en el Nivel Central</v>
          </cell>
          <cell r="H4" t="str">
            <v>2 CONTRATACIÓN DIRECTA</v>
          </cell>
          <cell r="I4" t="str">
            <v>14 PRESTACIÓN DE SERVICIOS</v>
          </cell>
          <cell r="J4" t="str">
            <v>N/A</v>
          </cell>
          <cell r="K4">
            <v>2519</v>
          </cell>
          <cell r="L4">
            <v>4719</v>
          </cell>
          <cell r="M4">
            <v>43479</v>
          </cell>
          <cell r="N4">
            <v>43479</v>
          </cell>
          <cell r="P4">
            <v>4682944</v>
          </cell>
          <cell r="Q4">
            <v>53853856</v>
          </cell>
          <cell r="R4">
            <v>0</v>
          </cell>
          <cell r="S4" t="str">
            <v>1 PERSONA NATURAL</v>
          </cell>
          <cell r="T4" t="str">
            <v>3 CÉDULA DE CIUDADANÍA</v>
          </cell>
          <cell r="U4">
            <v>80073591</v>
          </cell>
          <cell r="V4" t="str">
            <v>N/A</v>
          </cell>
          <cell r="W4" t="str">
            <v>11 NO SE DILIGENCIA INFORMACIÓN PARA ESTE FORMULARIO EN ESTE PERÍODO DE REPORTE</v>
          </cell>
          <cell r="X4" t="str">
            <v>N/A</v>
          </cell>
          <cell r="Y4" t="str">
            <v>NELSON CADENA GARCIA</v>
          </cell>
          <cell r="Z4" t="str">
            <v>1 PÓLIZA</v>
          </cell>
          <cell r="AA4" t="str">
            <v>12 SEGUROS DEL ESTADO</v>
          </cell>
          <cell r="AB4" t="str">
            <v>2 CUMPLIMIENTO</v>
          </cell>
          <cell r="AC4">
            <v>43479</v>
          </cell>
          <cell r="AD4" t="str">
            <v>12-44-101177144</v>
          </cell>
          <cell r="AE4" t="str">
            <v>GRUPO DE CONTRATOS</v>
          </cell>
          <cell r="AF4" t="str">
            <v>2 SUPERVISOR</v>
          </cell>
          <cell r="AG4" t="str">
            <v>3 CÉDULA DE CIUDADANÍA</v>
          </cell>
          <cell r="AH4">
            <v>26421443</v>
          </cell>
          <cell r="AI4" t="str">
            <v>LEIDY VIVIANA SERRANO RAMOS</v>
          </cell>
          <cell r="AJ4">
            <v>345</v>
          </cell>
          <cell r="AK4" t="str">
            <v>3 NO PACTADOS</v>
          </cell>
          <cell r="AL4">
            <v>43479</v>
          </cell>
          <cell r="AM4" t="str">
            <v>4 NO SE HA ADICIONADO NI EN VALOR y EN TIEMPO</v>
          </cell>
          <cell r="AN4">
            <v>0</v>
          </cell>
          <cell r="AO4">
            <v>0</v>
          </cell>
          <cell r="AQ4">
            <v>0</v>
          </cell>
          <cell r="AS4">
            <v>43479</v>
          </cell>
          <cell r="AT4">
            <v>43827</v>
          </cell>
          <cell r="AW4" t="str">
            <v>2. NO</v>
          </cell>
          <cell r="AZ4" t="str">
            <v>2. NO</v>
          </cell>
          <cell r="BA4">
            <v>0</v>
          </cell>
          <cell r="BE4" t="str">
            <v>2019420501000002E</v>
          </cell>
          <cell r="BF4">
            <v>53853856</v>
          </cell>
          <cell r="BH4" t="str">
            <v>https://www.secop.gov.co/CO1BusinessLine/Tendering/BuyerWorkArea/Index?docUniqueIdentifier=CO1.BDOS.666936&amp;prevCtxUrl=https%3a%2f%2fwww.secop.gov.co%2fCO1BusinessLine%2fTendering%2fBuyerDossierWorkspace%2fIndex%3fallWords2Search%3d02-20%26filteringState%3d0%26sortingState%3dLastModifiedDESC%26showAdvancedSearch%3dFalse%26showAdvancedSearchFields%3dFalse%26folderCode%3dALL%26selectedDossier%3dCO1.BDOS.666936%26selectedRequest%3dCO1.REQ.687716%26&amp;prevCtxLbl=Procesos+de+la+Entidad+Estatal</v>
          </cell>
          <cell r="BI4" t="str">
            <v>VIGENTE</v>
          </cell>
          <cell r="BK4" t="str">
            <v>https://community.secop.gov.co/Public/Tendering/OpportunityDetail/Index?noticeUID=CO1.NTC.658142&amp;isFromPublicArea=True&amp;isModal=False</v>
          </cell>
        </row>
        <row r="5">
          <cell r="A5" t="str">
            <v>CPS-003-N-2019</v>
          </cell>
          <cell r="B5" t="str">
            <v>2 NACIONAL</v>
          </cell>
          <cell r="C5" t="str">
            <v>CD-NC-004-2019</v>
          </cell>
          <cell r="D5">
            <v>3</v>
          </cell>
          <cell r="E5" t="str">
            <v>CLAUDIA ESPERANZA MORA BARRIOS</v>
          </cell>
          <cell r="F5">
            <v>43479</v>
          </cell>
          <cell r="G5" t="str">
            <v>Prestación de Servicios Profesionales y de apoyo a la gestión para adelantar en el área de contratos los diversos procedimientos legales relacionados con los trámites precontractuales, contractuales y poscontractuales en el Nivel Central</v>
          </cell>
          <cell r="H5" t="str">
            <v>2 CONTRATACIÓN DIRECTA</v>
          </cell>
          <cell r="I5" t="str">
            <v>14 PRESTACIÓN DE SERVICIOS</v>
          </cell>
          <cell r="J5" t="str">
            <v>N/A</v>
          </cell>
          <cell r="K5">
            <v>2719</v>
          </cell>
          <cell r="L5">
            <v>4819</v>
          </cell>
          <cell r="M5">
            <v>43479</v>
          </cell>
          <cell r="N5">
            <v>43479</v>
          </cell>
          <cell r="P5">
            <v>4682944</v>
          </cell>
          <cell r="Q5">
            <v>53853856</v>
          </cell>
          <cell r="R5">
            <v>0</v>
          </cell>
          <cell r="S5" t="str">
            <v>1 PERSONA NATURAL</v>
          </cell>
          <cell r="T5" t="str">
            <v>3 CÉDULA DE CIUDADANÍA</v>
          </cell>
          <cell r="U5">
            <v>39625279</v>
          </cell>
          <cell r="V5" t="str">
            <v>N/A</v>
          </cell>
          <cell r="W5" t="str">
            <v>11 NO SE DILIGENCIA INFORMACIÓN PARA ESTE FORMULARIO EN ESTE PERÍODO DE REPORTE</v>
          </cell>
          <cell r="X5" t="str">
            <v>N/A</v>
          </cell>
          <cell r="Y5" t="str">
            <v>CLAUDIA ESPERANZA MORA</v>
          </cell>
          <cell r="Z5" t="str">
            <v>1 PÓLIZA</v>
          </cell>
          <cell r="AA5" t="str">
            <v>12 SEGUROS DEL ESTADO</v>
          </cell>
          <cell r="AB5" t="str">
            <v>2 CUMPLIMIENTO</v>
          </cell>
          <cell r="AC5">
            <v>43479</v>
          </cell>
          <cell r="AD5" t="str">
            <v>12-44-101177143</v>
          </cell>
          <cell r="AE5" t="str">
            <v>GRUPO DE CONTRATOS</v>
          </cell>
          <cell r="AF5" t="str">
            <v>2 SUPERVISOR</v>
          </cell>
          <cell r="AG5" t="str">
            <v>3 CÉDULA DE CIUDADANÍA</v>
          </cell>
          <cell r="AH5">
            <v>26421443</v>
          </cell>
          <cell r="AI5" t="str">
            <v>LEIDY VIVIANA SERRANO RAMOS</v>
          </cell>
          <cell r="AJ5">
            <v>345</v>
          </cell>
          <cell r="AK5" t="str">
            <v>3 NO PACTADOS</v>
          </cell>
          <cell r="AL5">
            <v>43479</v>
          </cell>
          <cell r="AM5" t="str">
            <v>4 NO SE HA ADICIONADO NI EN VALOR y EN TIEMPO</v>
          </cell>
          <cell r="AN5">
            <v>0</v>
          </cell>
          <cell r="AO5">
            <v>0</v>
          </cell>
          <cell r="AQ5">
            <v>0</v>
          </cell>
          <cell r="AS5">
            <v>43479</v>
          </cell>
          <cell r="AT5">
            <v>43827</v>
          </cell>
          <cell r="AW5" t="str">
            <v>2. NO</v>
          </cell>
          <cell r="AZ5" t="str">
            <v>2. NO</v>
          </cell>
          <cell r="BA5">
            <v>0</v>
          </cell>
          <cell r="BE5" t="str">
            <v>2019420501000003E</v>
          </cell>
          <cell r="BF5">
            <v>53853856</v>
          </cell>
          <cell r="BH5" t="str">
            <v>https://www.secop.gov.co/CO1BusinessLine/Tendering/BuyerWorkArea/Index?docUniqueIdentifier=CO1.BDOS.667422&amp;prevCtxUrl=https%3a%2f%2fwww.secop.gov.co%2fCO1BusinessLine%2fTendering%2fBuyerDossierWorkspace%2fIndex%3fallWords2Search%3d04-20%26filteringState%3d0%26sortingState%3dLastModifiedDESC%26showAdvancedSearch%3dFalse%26showAdvancedSearchFields%3dFalse%26folderCode%3dALL%26selectedDossier%3dCO1.BDOS.667422%26selectedRequest%3dCO1.REQ.688125%26&amp;prevCtxLbl=Procesos+de+la+Entidad+Estatal</v>
          </cell>
          <cell r="BI5" t="str">
            <v>VIGENTE</v>
          </cell>
          <cell r="BK5" t="str">
            <v>https://community.secop.gov.co/Public/Tendering/OpportunityDetail/Index?noticeUID=CO1.NTC.657898&amp;isFromPublicArea=True&amp;isModal=False</v>
          </cell>
        </row>
        <row r="6">
          <cell r="A6" t="str">
            <v>CPS-004-N-2019</v>
          </cell>
          <cell r="B6" t="str">
            <v>2 NACIONAL</v>
          </cell>
          <cell r="C6" t="str">
            <v>CD-NC-005-2019</v>
          </cell>
          <cell r="D6">
            <v>4</v>
          </cell>
          <cell r="E6" t="str">
            <v>CLAUDIA MARCELA MORA CASTRO</v>
          </cell>
          <cell r="F6">
            <v>43480</v>
          </cell>
          <cell r="G6" t="str">
            <v>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v>
          </cell>
          <cell r="H6" t="str">
            <v>2 CONTRATACIÓN DIRECTA</v>
          </cell>
          <cell r="I6" t="str">
            <v>14 PRESTACIÓN DE SERVICIOS</v>
          </cell>
          <cell r="J6" t="str">
            <v>N/A</v>
          </cell>
          <cell r="K6">
            <v>3119</v>
          </cell>
          <cell r="L6">
            <v>4919</v>
          </cell>
          <cell r="M6">
            <v>43481</v>
          </cell>
          <cell r="N6">
            <v>43481</v>
          </cell>
          <cell r="P6">
            <v>2586262</v>
          </cell>
          <cell r="Q6">
            <v>29742013</v>
          </cell>
          <cell r="R6">
            <v>0</v>
          </cell>
          <cell r="S6" t="str">
            <v>1 PERSONA NATURAL</v>
          </cell>
          <cell r="T6" t="str">
            <v>3 CÉDULA DE CIUDADANÍA</v>
          </cell>
          <cell r="U6">
            <v>52490210</v>
          </cell>
          <cell r="V6" t="str">
            <v>N/A</v>
          </cell>
          <cell r="W6" t="str">
            <v>11 NO SE DILIGENCIA INFORMACIÓN PARA ESTE FORMULARIO EN ESTE PERÍODO DE REPORTE</v>
          </cell>
          <cell r="X6" t="str">
            <v>N/A</v>
          </cell>
          <cell r="Y6" t="str">
            <v>MARCELA MORA CASTRO</v>
          </cell>
          <cell r="Z6" t="str">
            <v>1 PÓLIZA</v>
          </cell>
          <cell r="AA6" t="str">
            <v xml:space="preserve">15 JMALUCELLI TRAVELERS SEGUROS S.A </v>
          </cell>
          <cell r="AB6" t="str">
            <v>2 CUMPLIMIENTO</v>
          </cell>
          <cell r="AC6">
            <v>43481</v>
          </cell>
          <cell r="AD6">
            <v>2004056</v>
          </cell>
          <cell r="AE6" t="str">
            <v>GRUPO DE COMUNICACIONES Y EDUCACION AMBIENTAL</v>
          </cell>
          <cell r="AF6" t="str">
            <v>2 SUPERVISOR</v>
          </cell>
          <cell r="AG6" t="str">
            <v>3 CÉDULA DE CIUDADANÍA</v>
          </cell>
          <cell r="AH6">
            <v>11342150</v>
          </cell>
          <cell r="AI6" t="str">
            <v>LUIS ALFONSO CANO RAMIREZ</v>
          </cell>
          <cell r="AJ6">
            <v>345</v>
          </cell>
          <cell r="AK6" t="str">
            <v>3 NO PACTADOS</v>
          </cell>
          <cell r="AL6">
            <v>43481</v>
          </cell>
          <cell r="AM6" t="str">
            <v>4 NO SE HA ADICIONADO NI EN VALOR y EN TIEMPO</v>
          </cell>
          <cell r="AN6">
            <v>0</v>
          </cell>
          <cell r="AO6">
            <v>0</v>
          </cell>
          <cell r="AQ6">
            <v>0</v>
          </cell>
          <cell r="AS6">
            <v>43481</v>
          </cell>
          <cell r="AT6">
            <v>43829</v>
          </cell>
          <cell r="AW6" t="str">
            <v>2. NO</v>
          </cell>
          <cell r="AZ6" t="str">
            <v>2. NO</v>
          </cell>
          <cell r="BA6">
            <v>0</v>
          </cell>
          <cell r="BE6" t="str">
            <v>2019420501000004E</v>
          </cell>
          <cell r="BF6">
            <v>29742013</v>
          </cell>
          <cell r="BH6" t="str">
            <v>https://www.secop.gov.co/CO1BusinessLine/Tendering/BuyerWorkArea/Index?docUniqueIdentifier=CO1.BDOS.670597&amp;prevCtxUrl=https%3a%2f%2fwww.secop.gov.co%2fCO1BusinessLine%2fTendering%2fBuyerDossierWorkspace%2fIndex%3fallWords2Search%3d05-20%26filteringState%3d0%26sortingState%3dLastModifiedDESC%26showAdvancedSearch%3dFalse%26showAdvancedSearchFields%3dFalse%26folderCode%3dALL%26selectedDossier%3dCO1.BDOS.670597%26selectedRequest%3dCO1.REQ.691744%26&amp;prevCtxLbl=Procesos+de+la+Entidad+Estatal</v>
          </cell>
          <cell r="BI6" t="str">
            <v>VIGENTE</v>
          </cell>
          <cell r="BK6" t="str">
            <v>https://community.secop.gov.co/Public/Tendering/OpportunityDetail/Index?noticeUID=CO1.NTC.662085&amp;isFromPublicArea=True&amp;isModal=False</v>
          </cell>
        </row>
        <row r="7">
          <cell r="A7" t="str">
            <v>CPS-005-N-2019</v>
          </cell>
          <cell r="B7" t="str">
            <v>2 NACIONAL</v>
          </cell>
          <cell r="C7" t="str">
            <v>CD-NC-006-2019</v>
          </cell>
          <cell r="D7">
            <v>5</v>
          </cell>
          <cell r="E7" t="str">
            <v>SANDRA CECILIA LOZANO OYUELA</v>
          </cell>
          <cell r="F7">
            <v>43481</v>
          </cell>
          <cell r="G7" t="str">
            <v>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v>
          </cell>
          <cell r="H7" t="str">
            <v>2 CONTRATACIÓN DIRECTA</v>
          </cell>
          <cell r="I7" t="str">
            <v>14 PRESTACIÓN DE SERVICIOS</v>
          </cell>
          <cell r="J7" t="str">
            <v>N/A</v>
          </cell>
          <cell r="K7">
            <v>3319</v>
          </cell>
          <cell r="L7">
            <v>5019</v>
          </cell>
          <cell r="M7">
            <v>43481</v>
          </cell>
          <cell r="N7">
            <v>43481</v>
          </cell>
          <cell r="P7">
            <v>4297164</v>
          </cell>
          <cell r="Q7">
            <v>49417386</v>
          </cell>
          <cell r="R7">
            <v>0</v>
          </cell>
          <cell r="S7" t="str">
            <v>1 PERSONA NATURAL</v>
          </cell>
          <cell r="T7" t="str">
            <v>3 CÉDULA DE CIUDADANÍA</v>
          </cell>
          <cell r="U7">
            <v>65586489</v>
          </cell>
          <cell r="V7" t="str">
            <v>N/A</v>
          </cell>
          <cell r="W7" t="str">
            <v>11 NO SE DILIGENCIA INFORMACIÓN PARA ESTE FORMULARIO EN ESTE PERÍODO DE REPORTE</v>
          </cell>
          <cell r="X7" t="str">
            <v>N/A</v>
          </cell>
          <cell r="Y7" t="str">
            <v>SANDRA CECILIA LOZANO OYUELA</v>
          </cell>
          <cell r="Z7" t="str">
            <v>1 PÓLIZA</v>
          </cell>
          <cell r="AA7" t="str">
            <v xml:space="preserve">15 JMALUCELLI TRAVELERS SEGUROS S.A </v>
          </cell>
          <cell r="AB7" t="str">
            <v>2 CUMPLIMIENTO</v>
          </cell>
          <cell r="AC7">
            <v>43481</v>
          </cell>
          <cell r="AD7">
            <v>2004057</v>
          </cell>
          <cell r="AE7" t="str">
            <v>GRUPO DE PROCESOS CORPORATIVOS</v>
          </cell>
          <cell r="AF7" t="str">
            <v>2 SUPERVISOR</v>
          </cell>
          <cell r="AG7" t="str">
            <v>3 CÉDULA DE CIUDADANÍA</v>
          </cell>
          <cell r="AH7">
            <v>16356940</v>
          </cell>
          <cell r="AI7" t="str">
            <v>LUIS ALBERTO ORTIZ MORALES</v>
          </cell>
          <cell r="AJ7">
            <v>345</v>
          </cell>
          <cell r="AK7" t="str">
            <v>3 NO PACTADOS</v>
          </cell>
          <cell r="AL7">
            <v>43481</v>
          </cell>
          <cell r="AM7" t="str">
            <v>4 NO SE HA ADICIONADO NI EN VALOR y EN TIEMPO</v>
          </cell>
          <cell r="AN7">
            <v>0</v>
          </cell>
          <cell r="AO7">
            <v>0</v>
          </cell>
          <cell r="AQ7">
            <v>0</v>
          </cell>
          <cell r="AS7">
            <v>43481</v>
          </cell>
          <cell r="AT7">
            <v>43829</v>
          </cell>
          <cell r="AW7" t="str">
            <v>2. NO</v>
          </cell>
          <cell r="AZ7" t="str">
            <v>2. NO</v>
          </cell>
          <cell r="BA7">
            <v>0</v>
          </cell>
          <cell r="BE7" t="str">
            <v>2019420501000005E</v>
          </cell>
          <cell r="BF7">
            <v>49417386</v>
          </cell>
          <cell r="BH7" t="str">
            <v>https://www.secop.gov.co/CO1BusinessLine/Tendering/BuyerWorkArea/Index?docUniqueIdentifier=CO1.BDOS.670832&amp;prevCtxUrl=https%3a%2f%2fwww.secop.gov.co%2fCO1BusinessLine%2fTendering%2fBuyerDossierWorkspace%2fIndex%3fallWords2Search%3d06-20%26filteringState%3d0%26sortingState%3dLastModifiedDESC%26showAdvancedSearch%3dFalse%26showAdvancedSearchFields%3dFalse%26folderCode%3dALL%26selectedDossier%3dCO1.BDOS.670832%26selectedRequest%3dCO1.REQ.691582%26&amp;prevCtxLbl=Procesos+de+la+Entidad+Estatal</v>
          </cell>
          <cell r="BI7" t="str">
            <v>VIGENTE</v>
          </cell>
          <cell r="BK7" t="str">
            <v>https://community.secop.gov.co/Public/Tendering/OpportunityDetail/Index?noticeUID=CO1.NTC.662555&amp;isFromPublicArea=True&amp;isModal=False</v>
          </cell>
        </row>
        <row r="8">
          <cell r="A8" t="str">
            <v>CPS-006-N-2019</v>
          </cell>
          <cell r="B8" t="str">
            <v>2 NACIONAL</v>
          </cell>
          <cell r="C8" t="str">
            <v>CD-NC-014-2019</v>
          </cell>
          <cell r="D8">
            <v>6</v>
          </cell>
          <cell r="E8" t="str">
            <v>ANGELICA MARIA BOHORQUEZ ROMERO</v>
          </cell>
          <cell r="F8">
            <v>43481</v>
          </cell>
          <cell r="G8" t="str">
            <v>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v>
          </cell>
          <cell r="H8" t="str">
            <v>2 CONTRATACIÓN DIRECTA</v>
          </cell>
          <cell r="I8" t="str">
            <v>14 PRESTACIÓN DE SERVICIOS</v>
          </cell>
          <cell r="J8" t="str">
            <v>N/A</v>
          </cell>
          <cell r="K8">
            <v>3019</v>
          </cell>
          <cell r="L8">
            <v>5119</v>
          </cell>
          <cell r="M8">
            <v>43481</v>
          </cell>
          <cell r="N8">
            <v>43482</v>
          </cell>
          <cell r="P8">
            <v>6965478</v>
          </cell>
          <cell r="Q8">
            <v>80102997</v>
          </cell>
          <cell r="R8">
            <v>232182.59999999404</v>
          </cell>
          <cell r="S8" t="str">
            <v>1 PERSONA NATURAL</v>
          </cell>
          <cell r="T8" t="str">
            <v>3 CÉDULA DE CIUDADANÍA</v>
          </cell>
          <cell r="U8">
            <v>1032368385</v>
          </cell>
          <cell r="V8" t="str">
            <v>N/A</v>
          </cell>
          <cell r="W8" t="str">
            <v>11 NO SE DILIGENCIA INFORMACIÓN PARA ESTE FORMULARIO EN ESTE PERÍODO DE REPORTE</v>
          </cell>
          <cell r="X8" t="str">
            <v>N/A</v>
          </cell>
          <cell r="Y8" t="str">
            <v>ANGELICA MARIA BOHORQUEZ ROMERO</v>
          </cell>
          <cell r="Z8" t="str">
            <v>1 PÓLIZA</v>
          </cell>
          <cell r="AA8" t="str">
            <v>12 SEGUROS DEL ESTADO</v>
          </cell>
          <cell r="AB8" t="str">
            <v>2 CUMPLIMIENTO</v>
          </cell>
          <cell r="AC8">
            <v>43481</v>
          </cell>
          <cell r="AD8" t="str">
            <v>21-44101288104</v>
          </cell>
          <cell r="AE8" t="str">
            <v>GRUPO DE CONTRATOS</v>
          </cell>
          <cell r="AF8" t="str">
            <v>2 SUPERVISOR</v>
          </cell>
          <cell r="AG8" t="str">
            <v>3 CÉDULA DE CIUDADANÍA</v>
          </cell>
          <cell r="AH8">
            <v>26421443</v>
          </cell>
          <cell r="AI8" t="str">
            <v>LEIDY VIVIANA SERRANO RAMOS</v>
          </cell>
          <cell r="AJ8">
            <v>344</v>
          </cell>
          <cell r="AK8" t="str">
            <v>3 NO PACTADOS</v>
          </cell>
          <cell r="AL8">
            <v>43482</v>
          </cell>
          <cell r="AM8" t="str">
            <v>4 NO SE HA ADICIONADO NI EN VALOR y EN TIEMPO</v>
          </cell>
          <cell r="AN8">
            <v>0</v>
          </cell>
          <cell r="AO8">
            <v>0</v>
          </cell>
          <cell r="AQ8">
            <v>0</v>
          </cell>
          <cell r="AS8">
            <v>43482</v>
          </cell>
          <cell r="AT8">
            <v>43829</v>
          </cell>
          <cell r="AW8" t="str">
            <v>2. NO</v>
          </cell>
          <cell r="AZ8" t="str">
            <v>2. NO</v>
          </cell>
          <cell r="BA8">
            <v>0</v>
          </cell>
          <cell r="BE8" t="str">
            <v>2019420501000006E</v>
          </cell>
          <cell r="BF8">
            <v>80102997</v>
          </cell>
          <cell r="BH8" t="str">
            <v>https://www.secop.gov.co/CO1BusinessLine/Tendering/BuyerWorkArea/Index?docUniqueIdentifier=CO1.BDOS.672873&amp;prevCtxUrl=https%3a%2f%2fwww.secop.gov.co%2fCO1BusinessLine%2fTendering%2fBuyerDossierWorkspace%2fIndex%3fallWords2Search%3d14-20%26filteringState%3d0%26sortingState%3dLastModifiedDESC%26showAdvancedSearch%3dFalse%26showAdvancedSearchFields%3dFalse%26folderCode%3dALL%26selectedDossier%3dCO1.BDOS.672873%26selectedRequest%3dCO1.REQ.694015%26&amp;prevCtxLbl=Procesos+de+la+Entidad+Estatal</v>
          </cell>
          <cell r="BI8" t="str">
            <v>VIGENTE</v>
          </cell>
          <cell r="BK8" t="str">
            <v>https://community.secop.gov.co/Public/Tendering/OpportunityDetail/Index?noticeUID=CO1.NTC.663772&amp;isFromPublicArea=True&amp;isModal=False</v>
          </cell>
        </row>
        <row r="9">
          <cell r="A9" t="str">
            <v>CPS-007-N-2019</v>
          </cell>
          <cell r="B9" t="str">
            <v>2 NACIONAL</v>
          </cell>
          <cell r="C9" t="str">
            <v>CD-NC-012-2019</v>
          </cell>
          <cell r="D9">
            <v>7</v>
          </cell>
          <cell r="E9" t="str">
            <v>SANDRA LILIANA CHAVEZ CLAVIJO</v>
          </cell>
          <cell r="F9">
            <v>43481</v>
          </cell>
          <cell r="G9" t="str">
            <v>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v>
          </cell>
          <cell r="H9" t="str">
            <v>2 CONTRATACIÓN DIRECTA</v>
          </cell>
          <cell r="I9" t="str">
            <v>14 PRESTACIÓN DE SERVICIOS</v>
          </cell>
          <cell r="J9" t="str">
            <v>N/A</v>
          </cell>
          <cell r="K9">
            <v>2919</v>
          </cell>
          <cell r="L9">
            <v>5219</v>
          </cell>
          <cell r="M9">
            <v>43481</v>
          </cell>
          <cell r="N9">
            <v>43482</v>
          </cell>
          <cell r="P9">
            <v>2586262</v>
          </cell>
          <cell r="Q9">
            <v>29742013</v>
          </cell>
          <cell r="R9">
            <v>86208.733333330601</v>
          </cell>
          <cell r="S9" t="str">
            <v>1 PERSONA NATURAL</v>
          </cell>
          <cell r="T9" t="str">
            <v>3 CÉDULA DE CIUDADANÍA</v>
          </cell>
          <cell r="U9">
            <v>53029037</v>
          </cell>
          <cell r="V9" t="str">
            <v>N/A</v>
          </cell>
          <cell r="W9" t="str">
            <v>11 NO SE DILIGENCIA INFORMACIÓN PARA ESTE FORMULARIO EN ESTE PERÍODO DE REPORTE</v>
          </cell>
          <cell r="X9" t="str">
            <v>N/A</v>
          </cell>
          <cell r="Y9" t="str">
            <v>SANDRA LILIANA CHAVEZ CLAVIJO</v>
          </cell>
          <cell r="Z9" t="str">
            <v>1 PÓLIZA</v>
          </cell>
          <cell r="AA9" t="str">
            <v xml:space="preserve">15 JMALUCELLI TRAVELERS SEGUROS S.A </v>
          </cell>
          <cell r="AB9" t="str">
            <v>2 CUMPLIMIENTO</v>
          </cell>
          <cell r="AC9">
            <v>43481</v>
          </cell>
          <cell r="AD9">
            <v>2004064</v>
          </cell>
          <cell r="AE9" t="str">
            <v>GRUPO DE CONTRATOS</v>
          </cell>
          <cell r="AF9" t="str">
            <v>2 SUPERVISOR</v>
          </cell>
          <cell r="AG9" t="str">
            <v>3 CÉDULA DE CIUDADANÍA</v>
          </cell>
          <cell r="AH9">
            <v>26421443</v>
          </cell>
          <cell r="AI9" t="str">
            <v>LEIDY VIVIANA SERRANO RAMOS</v>
          </cell>
          <cell r="AJ9">
            <v>344</v>
          </cell>
          <cell r="AK9" t="str">
            <v>3 NO PACTADOS</v>
          </cell>
          <cell r="AL9">
            <v>43482</v>
          </cell>
          <cell r="AM9" t="str">
            <v>4 NO SE HA ADICIONADO NI EN VALOR y EN TIEMPO</v>
          </cell>
          <cell r="AN9">
            <v>0</v>
          </cell>
          <cell r="AO9">
            <v>0</v>
          </cell>
          <cell r="AQ9">
            <v>0</v>
          </cell>
          <cell r="AS9">
            <v>43482</v>
          </cell>
          <cell r="AT9">
            <v>43829</v>
          </cell>
          <cell r="AW9" t="str">
            <v>2. NO</v>
          </cell>
          <cell r="AZ9" t="str">
            <v>2. NO</v>
          </cell>
          <cell r="BA9">
            <v>0</v>
          </cell>
          <cell r="BE9" t="str">
            <v>2019420501000007E</v>
          </cell>
          <cell r="BF9">
            <v>29742013</v>
          </cell>
          <cell r="BH9" t="str">
            <v>https://www.secop.gov.co/CO1BusinessLine/Tendering/BuyerWorkArea/Index?docUniqueIdentifier=CO1.BDOS.673200&amp;prevCtxUrl=https%3a%2f%2fwww.secop.gov.co%2fCO1BusinessLine%2fTendering%2fBuyerDossierWorkspace%2fIndex%3fallWords2Search%3d12-20%26filteringState%3d0%26sortingState%3dLastModifiedDESC%26showAdvancedSearch%3dFalse%26showAdvancedSearchFields%3dFalse%26folderCode%3dALL%26selectedDossier%3dCO1.BDOS.673200%26selectedRequest%3dCO1.REQ.694180%26&amp;prevCtxLbl=Procesos+de+la+Entidad+Estatal</v>
          </cell>
          <cell r="BI9" t="str">
            <v>VIGENTE</v>
          </cell>
          <cell r="BK9" t="str">
            <v>https://community.secop.gov.co/Public/Tendering/OpportunityDetail/Index?noticeUID=CO1.NTC.664247&amp;isFromPublicArea=True&amp;isModal=False</v>
          </cell>
        </row>
        <row r="10">
          <cell r="A10" t="str">
            <v>CPS-008-N-2019</v>
          </cell>
          <cell r="B10" t="str">
            <v>2 NACIONAL</v>
          </cell>
          <cell r="C10" t="str">
            <v>CD-NC-011-2019</v>
          </cell>
          <cell r="D10">
            <v>8</v>
          </cell>
          <cell r="E10" t="str">
            <v>JUAN CARLOS CUERVO LEON</v>
          </cell>
          <cell r="F10">
            <v>43482</v>
          </cell>
          <cell r="G10"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 y montaje y diseño de eventos.</v>
          </cell>
          <cell r="H10" t="str">
            <v>2 CONTRATACIÓN DIRECTA</v>
          </cell>
          <cell r="I10" t="str">
            <v>14 PRESTACIÓN DE SERVICIOS</v>
          </cell>
          <cell r="J10" t="str">
            <v>N/A</v>
          </cell>
          <cell r="K10">
            <v>3819</v>
          </cell>
          <cell r="L10">
            <v>5619</v>
          </cell>
          <cell r="M10">
            <v>43482</v>
          </cell>
          <cell r="N10">
            <v>43482</v>
          </cell>
          <cell r="P10">
            <v>5240183</v>
          </cell>
          <cell r="Q10">
            <v>57642013</v>
          </cell>
          <cell r="R10">
            <v>0</v>
          </cell>
          <cell r="S10" t="str">
            <v>1 PERSONA NATURAL</v>
          </cell>
          <cell r="T10" t="str">
            <v>3 CÉDULA DE CIUDADANÍA</v>
          </cell>
          <cell r="U10">
            <v>79590259</v>
          </cell>
          <cell r="V10" t="str">
            <v>N/A</v>
          </cell>
          <cell r="W10" t="str">
            <v>11 NO SE DILIGENCIA INFORMACIÓN PARA ESTE FORMULARIO EN ESTE PERÍODO DE REPORTE</v>
          </cell>
          <cell r="X10" t="str">
            <v>N/A</v>
          </cell>
          <cell r="Y10" t="str">
            <v>JUAN CARLOS CUERVO LEON</v>
          </cell>
          <cell r="Z10" t="str">
            <v>1 PÓLIZA</v>
          </cell>
          <cell r="AA10" t="str">
            <v xml:space="preserve">15 JMALUCELLI TRAVELERS SEGUROS S.A </v>
          </cell>
          <cell r="AB10" t="str">
            <v>2 CUMPLIMIENTO</v>
          </cell>
          <cell r="AC10">
            <v>43482</v>
          </cell>
          <cell r="AD10">
            <v>2004094</v>
          </cell>
          <cell r="AE10" t="str">
            <v>GRUPO DE COMUNICACIONES Y EDUCACION AMBIENTAL</v>
          </cell>
          <cell r="AF10" t="str">
            <v>2 SUPERVISOR</v>
          </cell>
          <cell r="AG10" t="str">
            <v>3 CÉDULA DE CIUDADANÍA</v>
          </cell>
          <cell r="AH10">
            <v>11342150</v>
          </cell>
          <cell r="AI10" t="str">
            <v>LUIS ALFONSO CANO RAMIREZ</v>
          </cell>
          <cell r="AJ10">
            <v>330</v>
          </cell>
          <cell r="AK10" t="str">
            <v>3 NO PACTADOS</v>
          </cell>
          <cell r="AL10">
            <v>43482</v>
          </cell>
          <cell r="AM10" t="str">
            <v>4 NO SE HA ADICIONADO NI EN VALOR y EN TIEMPO</v>
          </cell>
          <cell r="AN10">
            <v>0</v>
          </cell>
          <cell r="AO10">
            <v>0</v>
          </cell>
          <cell r="AQ10">
            <v>0</v>
          </cell>
          <cell r="AS10">
            <v>43482</v>
          </cell>
          <cell r="AT10">
            <v>43815</v>
          </cell>
          <cell r="AW10" t="str">
            <v>2. NO</v>
          </cell>
          <cell r="AZ10" t="str">
            <v>2. NO</v>
          </cell>
          <cell r="BA10">
            <v>0</v>
          </cell>
          <cell r="BE10" t="str">
            <v>2019420501000008E</v>
          </cell>
          <cell r="BF10">
            <v>57642013</v>
          </cell>
          <cell r="BH10" t="str">
            <v>https://www.secop.gov.co/CO1BusinessLine/Tendering/BuyerWorkArea/Index?docUniqueIdentifier=CO1.BDOS.674508&amp;prevCtxUrl=https%3a%2f%2fwww.secop.gov.co%2fCO1BusinessLine%2fTendering%2fBuyerDossierWorkspace%2fIndex%3fallWords2Search%3d11-20%26filteringState%3d0%26sortingState%3dLastModifiedDESC%26showAdvancedSearch%3dFalse%26showAdvancedSearchFields%3dFalse%26folderCode%3dALL%26selectedDossier%3dCO1.BDOS.674508%26selectedRequest%3dCO1.REQ.694966%26&amp;prevCtxLbl=Procesos+de+la+Entidad+Estatal</v>
          </cell>
          <cell r="BI10" t="str">
            <v>VIGENTE</v>
          </cell>
          <cell r="BK10" t="str">
            <v>https://community.secop.gov.co/Public/Tendering/OpportunityDetail/Index?noticeUID=CO1.NTC.665169&amp;isFromPublicArea=True&amp;isModal=False</v>
          </cell>
        </row>
        <row r="11">
          <cell r="A11" t="str">
            <v>CPS-009-N-2019</v>
          </cell>
          <cell r="B11" t="str">
            <v>2 NACIONAL</v>
          </cell>
          <cell r="C11" t="str">
            <v>CD-NC-009-2019</v>
          </cell>
          <cell r="D11">
            <v>9</v>
          </cell>
          <cell r="E11" t="str">
            <v>KAREN STEPHANY AGUILAR CORTES</v>
          </cell>
          <cell r="F11">
            <v>43482</v>
          </cell>
          <cell r="G11" t="str">
            <v>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v>
          </cell>
          <cell r="H11" t="str">
            <v>2 CONTRATACIÓN DIRECTA</v>
          </cell>
          <cell r="I11" t="str">
            <v>14 PRESTACIÓN DE SERVICIOS</v>
          </cell>
          <cell r="J11" t="str">
            <v>N/A</v>
          </cell>
          <cell r="K11">
            <v>4119</v>
          </cell>
          <cell r="L11">
            <v>5719</v>
          </cell>
          <cell r="M11">
            <v>43482</v>
          </cell>
          <cell r="N11">
            <v>43482</v>
          </cell>
          <cell r="P11">
            <v>3739926</v>
          </cell>
          <cell r="Q11">
            <v>42759821</v>
          </cell>
          <cell r="R11">
            <v>0.39999999850988388</v>
          </cell>
          <cell r="S11" t="str">
            <v>1 PERSONA NATURAL</v>
          </cell>
          <cell r="T11" t="str">
            <v>3 CÉDULA DE CIUDADANÍA</v>
          </cell>
          <cell r="U11">
            <v>1032458354</v>
          </cell>
          <cell r="V11" t="str">
            <v>N/A</v>
          </cell>
          <cell r="W11" t="str">
            <v>11 NO SE DILIGENCIA INFORMACIÓN PARA ESTE FORMULARIO EN ESTE PERÍODO DE REPORTE</v>
          </cell>
          <cell r="X11" t="str">
            <v>N/A</v>
          </cell>
          <cell r="Y11" t="str">
            <v>KAREN STEPHANY AGUILAR CORTES</v>
          </cell>
          <cell r="Z11" t="str">
            <v>1 PÓLIZA</v>
          </cell>
          <cell r="AA11" t="str">
            <v>12 SEGUROS DEL ESTADO</v>
          </cell>
          <cell r="AB11" t="str">
            <v>2 CUMPLIMIENTO</v>
          </cell>
          <cell r="AC11">
            <v>43482</v>
          </cell>
          <cell r="AD11" t="str">
            <v>36-44-101042992</v>
          </cell>
          <cell r="AE11" t="str">
            <v>GRUPO DE PROCESOS CORPORATIVOS</v>
          </cell>
          <cell r="AF11" t="str">
            <v>2 SUPERVISOR</v>
          </cell>
          <cell r="AG11" t="str">
            <v>3 CÉDULA DE CIUDADANÍA</v>
          </cell>
          <cell r="AH11">
            <v>16356940</v>
          </cell>
          <cell r="AI11" t="str">
            <v>LUIS ALBERTO ORTIZ MORALES</v>
          </cell>
          <cell r="AJ11">
            <v>343</v>
          </cell>
          <cell r="AK11" t="str">
            <v>3 NO PACTADOS</v>
          </cell>
          <cell r="AL11">
            <v>43482</v>
          </cell>
          <cell r="AM11" t="str">
            <v>4 NO SE HA ADICIONADO NI EN VALOR y EN TIEMPO</v>
          </cell>
          <cell r="AN11">
            <v>0</v>
          </cell>
          <cell r="AO11">
            <v>0</v>
          </cell>
          <cell r="AQ11">
            <v>0</v>
          </cell>
          <cell r="AS11">
            <v>43482</v>
          </cell>
          <cell r="AT11">
            <v>43828</v>
          </cell>
          <cell r="AU11">
            <v>43829</v>
          </cell>
          <cell r="AV11" t="str">
            <v>SEGUN PLAZO</v>
          </cell>
          <cell r="AW11" t="str">
            <v>2. NO</v>
          </cell>
          <cell r="AZ11" t="str">
            <v>2. NO</v>
          </cell>
          <cell r="BA11">
            <v>0</v>
          </cell>
          <cell r="BE11" t="str">
            <v>2019420501000009E</v>
          </cell>
          <cell r="BF11">
            <v>42759821</v>
          </cell>
          <cell r="BH11" t="str">
            <v>https://www.secop.gov.co/CO1BusinessLine/Tendering/BuyerWorkArea/Index?docUniqueIdentifier=CO1.BDOS.674070&amp;prevCtxUrl=https%3a%2f%2fwww.secop.gov.co%2fCO1BusinessLine%2fTendering%2fBuyerDossierWorkspace%2fIndex%3fallWords2Search%3d09-20%26filteringState%3d0%26sortingState%3dLastModifiedDESC%26showAdvancedSearch%3dFalse%26showAdvancedSearchFields%3dFalse%26folderCode%3dALL%26selectedDossier%3dCO1.BDOS.674070%26selectedRequest%3dCO1.REQ.694964%26&amp;prevCtxLbl=Procesos+de+la+Entidad+Estatal</v>
          </cell>
          <cell r="BI11" t="str">
            <v>VIGENTE</v>
          </cell>
          <cell r="BK11" t="str">
            <v>https://community.secop.gov.co/Public/Tendering/OpportunityDetail/Index?noticeUID=CO1.NTC.665418&amp;isFromPublicArea=True&amp;isModal=False</v>
          </cell>
        </row>
        <row r="12">
          <cell r="A12" t="str">
            <v>CPS-010-N-2019</v>
          </cell>
          <cell r="B12" t="str">
            <v>2 NACIONAL</v>
          </cell>
          <cell r="C12" t="str">
            <v>CD-NC-010-2019</v>
          </cell>
          <cell r="D12">
            <v>10</v>
          </cell>
          <cell r="E12" t="str">
            <v>YOLANDA RIVERA HERNANDEZ</v>
          </cell>
          <cell r="F12">
            <v>43482</v>
          </cell>
          <cell r="G12" t="str">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ell>
          <cell r="H12" t="str">
            <v>2 CONTRATACIÓN DIRECTA</v>
          </cell>
          <cell r="I12" t="str">
            <v>14 PRESTACIÓN DE SERVICIOS</v>
          </cell>
          <cell r="J12" t="str">
            <v>N/A</v>
          </cell>
          <cell r="K12">
            <v>3719</v>
          </cell>
          <cell r="L12">
            <v>5819</v>
          </cell>
          <cell r="M12">
            <v>43482</v>
          </cell>
          <cell r="N12">
            <v>43482</v>
          </cell>
          <cell r="P12">
            <v>2142594</v>
          </cell>
          <cell r="Q12">
            <v>24639831</v>
          </cell>
          <cell r="R12">
            <v>71419.800000000745</v>
          </cell>
          <cell r="S12" t="str">
            <v>1 PERSONA NATURAL</v>
          </cell>
          <cell r="T12" t="str">
            <v>3 CÉDULA DE CIUDADANÍA</v>
          </cell>
          <cell r="U12">
            <v>24081439</v>
          </cell>
          <cell r="V12" t="str">
            <v>N/A</v>
          </cell>
          <cell r="W12" t="str">
            <v>11 NO SE DILIGENCIA INFORMACIÓN PARA ESTE FORMULARIO EN ESTE PERÍODO DE REPORTE</v>
          </cell>
          <cell r="X12" t="str">
            <v>N/A</v>
          </cell>
          <cell r="Y12" t="str">
            <v>YOLANDA RIVERA HERNANDEZ</v>
          </cell>
          <cell r="Z12" t="str">
            <v>1 PÓLIZA</v>
          </cell>
          <cell r="AA12" t="str">
            <v xml:space="preserve">15 JMALUCELLI TRAVELERS SEGUROS S.A </v>
          </cell>
          <cell r="AB12" t="str">
            <v>2 CUMPLIMIENTO</v>
          </cell>
          <cell r="AC12">
            <v>43482</v>
          </cell>
          <cell r="AD12">
            <v>2004093</v>
          </cell>
          <cell r="AE12" t="str">
            <v>GRUPO DE PROCESOS CORPORATIVOS</v>
          </cell>
          <cell r="AF12" t="str">
            <v>2 SUPERVISOR</v>
          </cell>
          <cell r="AG12" t="str">
            <v>3 CÉDULA DE CIUDADANÍA</v>
          </cell>
          <cell r="AH12">
            <v>16356940</v>
          </cell>
          <cell r="AI12" t="str">
            <v>LUIS ALBERTO ORTIZ MORALES</v>
          </cell>
          <cell r="AJ12">
            <v>344</v>
          </cell>
          <cell r="AK12" t="str">
            <v>3 NO PACTADOS</v>
          </cell>
          <cell r="AL12">
            <v>43482</v>
          </cell>
          <cell r="AM12" t="str">
            <v>4 NO SE HA ADICIONADO NI EN VALOR y EN TIEMPO</v>
          </cell>
          <cell r="AN12">
            <v>0</v>
          </cell>
          <cell r="AO12">
            <v>0</v>
          </cell>
          <cell r="AQ12">
            <v>0</v>
          </cell>
          <cell r="AS12">
            <v>43482</v>
          </cell>
          <cell r="AT12">
            <v>43828</v>
          </cell>
          <cell r="AU12">
            <v>43829</v>
          </cell>
          <cell r="AV12" t="str">
            <v>SEGUN PLAZO</v>
          </cell>
          <cell r="AW12" t="str">
            <v>2. NO</v>
          </cell>
          <cell r="AZ12" t="str">
            <v>2. NO</v>
          </cell>
          <cell r="BA12">
            <v>0</v>
          </cell>
          <cell r="BE12" t="str">
            <v>2019420501000010E</v>
          </cell>
          <cell r="BF12">
            <v>24639831</v>
          </cell>
          <cell r="BH12" t="str">
            <v>https://www.secop.gov.co/CO1BusinessLine/Tendering/BuyerWorkArea/Index?docUniqueIdentifier=CO1.BDOS.674105&amp;prevCtxUrl=https%3a%2f%2fwww.secop.gov.co%2fCO1BusinessLine%2fTendering%2fBuyerDossierWorkspace%2fIndex%3fallWords2Search%3d10-20%26filteringState%3d0%26sortingState%3dLastModifiedDESC%26showAdvancedSearch%3dFalse%26showAdvancedSearchFields%3dFalse%26folderCode%3dALL%26selectedDossier%3dCO1.BDOS.674105%26selectedRequest%3dCO1.REQ.695072%26&amp;prevCtxLbl=Procesos+de+la+Entidad+Estatal</v>
          </cell>
          <cell r="BI12" t="str">
            <v>VIGENTE</v>
          </cell>
          <cell r="BK12" t="str">
            <v>https://community.secop.gov.co/Public/Tendering/OpportunityDetail/Index?noticeUID=CO1.NTC.665703&amp;isFromPublicArea=True&amp;isModal=False</v>
          </cell>
        </row>
        <row r="13">
          <cell r="A13" t="str">
            <v>CPS-011-N-2019</v>
          </cell>
          <cell r="B13" t="str">
            <v>2 NACIONAL</v>
          </cell>
          <cell r="C13" t="str">
            <v>CD-NC-008-2019</v>
          </cell>
          <cell r="D13">
            <v>11</v>
          </cell>
          <cell r="E13" t="str">
            <v>FABIAN ENRIQUE CASTRO VARGAS</v>
          </cell>
          <cell r="F13">
            <v>43482</v>
          </cell>
          <cell r="G13" t="str">
            <v>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v>
          </cell>
          <cell r="H13" t="str">
            <v>2 CONTRATACIÓN DIRECTA</v>
          </cell>
          <cell r="I13" t="str">
            <v>14 PRESTACIÓN DE SERVICIOS</v>
          </cell>
          <cell r="J13" t="str">
            <v>N/A</v>
          </cell>
          <cell r="K13">
            <v>3619</v>
          </cell>
          <cell r="L13">
            <v>5919</v>
          </cell>
          <cell r="M13">
            <v>43482</v>
          </cell>
          <cell r="N13">
            <v>43482</v>
          </cell>
          <cell r="P13">
            <v>4297164</v>
          </cell>
          <cell r="Q13">
            <v>45120222</v>
          </cell>
          <cell r="R13">
            <v>0</v>
          </cell>
          <cell r="S13" t="str">
            <v>1 PERSONA NATURAL</v>
          </cell>
          <cell r="T13" t="str">
            <v>3 CÉDULA DE CIUDADANÍA</v>
          </cell>
          <cell r="U13">
            <v>79806408</v>
          </cell>
          <cell r="V13" t="str">
            <v>N/A</v>
          </cell>
          <cell r="W13" t="str">
            <v>11 NO SE DILIGENCIA INFORMACIÓN PARA ESTE FORMULARIO EN ESTE PERÍODO DE REPORTE</v>
          </cell>
          <cell r="X13" t="str">
            <v>N/A</v>
          </cell>
          <cell r="Y13" t="str">
            <v>FABIAN ENRIQUE CASTRO VARGAS</v>
          </cell>
          <cell r="Z13" t="str">
            <v>1 PÓLIZA</v>
          </cell>
          <cell r="AA13" t="str">
            <v xml:space="preserve">15 JMALUCELLI TRAVELERS SEGUROS S.A </v>
          </cell>
          <cell r="AB13" t="str">
            <v>2 CUMPLIMIENTO</v>
          </cell>
          <cell r="AC13">
            <v>43482</v>
          </cell>
          <cell r="AD13">
            <v>2004089</v>
          </cell>
          <cell r="AE13" t="str">
            <v>GRUPO DE PROCESOS CORPORATIVOS</v>
          </cell>
          <cell r="AF13" t="str">
            <v>2 SUPERVISOR</v>
          </cell>
          <cell r="AG13" t="str">
            <v>3 CÉDULA DE CIUDADANÍA</v>
          </cell>
          <cell r="AH13">
            <v>16356940</v>
          </cell>
          <cell r="AI13" t="str">
            <v>LUIS ALBERTO ORTIZ MORALES</v>
          </cell>
          <cell r="AJ13">
            <v>315</v>
          </cell>
          <cell r="AK13" t="str">
            <v>3 NO PACTADOS</v>
          </cell>
          <cell r="AL13">
            <v>43482</v>
          </cell>
          <cell r="AM13" t="str">
            <v>4 NO SE HA ADICIONADO NI EN VALOR y EN TIEMPO</v>
          </cell>
          <cell r="AN13">
            <v>0</v>
          </cell>
          <cell r="AO13">
            <v>0</v>
          </cell>
          <cell r="AQ13">
            <v>0</v>
          </cell>
          <cell r="AS13">
            <v>43482</v>
          </cell>
          <cell r="AT13">
            <v>43800</v>
          </cell>
          <cell r="AW13" t="str">
            <v>2. NO</v>
          </cell>
          <cell r="AZ13" t="str">
            <v>2. NO</v>
          </cell>
          <cell r="BA13">
            <v>0</v>
          </cell>
          <cell r="BE13" t="str">
            <v>2019420501000011E</v>
          </cell>
          <cell r="BF13">
            <v>45120222</v>
          </cell>
          <cell r="BH13" t="str">
            <v>https://www.secop.gov.co/CO1BusinessLine/Tendering/BuyerWorkArea/Index?docUniqueIdentifier=CO1.BDOS.673669&amp;prevCtxUrl=https%3a%2f%2fwww.secop.gov.co%2fCO1BusinessLine%2fTendering%2fBuyerDossierWorkspace%2fIndex%3fallWords2Search%3d08-20%26filteringState%3d0%26sortingState%3dLastModifiedDESC%26showAdvancedSearch%3dFalse%26showAdvancedSearchFields%3dFalse%26folderCode%3dALL%26selectedDossier%3dCO1.BDOS.673669%26selectedRequest%3dCO1.REQ.694715%26&amp;prevCtxLbl=Procesos+de+la+Entidad+Estatal</v>
          </cell>
          <cell r="BI13" t="str">
            <v>VIGENTE</v>
          </cell>
          <cell r="BK13" t="str">
            <v>https://community.secop.gov.co/Public/Tendering/OpportunityDetail/Index?noticeUID=CO1.NTC.665909&amp;isFromPublicArea=True&amp;isModal=False</v>
          </cell>
        </row>
        <row r="14">
          <cell r="A14" t="str">
            <v>CPS-012-N-2019</v>
          </cell>
          <cell r="B14" t="str">
            <v>2 NACIONAL</v>
          </cell>
          <cell r="C14" t="str">
            <v>CD-NC-020-2019</v>
          </cell>
          <cell r="D14">
            <v>12</v>
          </cell>
          <cell r="E14" t="str">
            <v>SANTIAGO JOSE OLAYA GOMEZ</v>
          </cell>
          <cell r="F14">
            <v>43482</v>
          </cell>
          <cell r="G14" t="str">
            <v>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política, así como la proyección de conceptos jurídicos, en el marco de las funciones de administración y manejo de áreas protegidas y coordinación del SINAP.</v>
          </cell>
          <cell r="H14" t="str">
            <v>2 CONTRATACIÓN DIRECTA</v>
          </cell>
          <cell r="I14" t="str">
            <v>14 PRESTACIÓN DE SERVICIOS</v>
          </cell>
          <cell r="J14" t="str">
            <v>N/A</v>
          </cell>
          <cell r="K14">
            <v>4919</v>
          </cell>
          <cell r="L14">
            <v>6219</v>
          </cell>
          <cell r="M14">
            <v>43482</v>
          </cell>
          <cell r="N14">
            <v>43482</v>
          </cell>
          <cell r="P14">
            <v>5797421</v>
          </cell>
          <cell r="Q14">
            <v>66477094</v>
          </cell>
          <cell r="R14">
            <v>-0.13333333283662796</v>
          </cell>
          <cell r="S14" t="str">
            <v>1 PERSONA NATURAL</v>
          </cell>
          <cell r="T14" t="str">
            <v>3 CÉDULA DE CIUDADANÍA</v>
          </cell>
          <cell r="U14">
            <v>13748689</v>
          </cell>
          <cell r="V14" t="str">
            <v>N/A</v>
          </cell>
          <cell r="W14" t="str">
            <v>11 NO SE DILIGENCIA INFORMACIÓN PARA ESTE FORMULARIO EN ESTE PERÍODO DE REPORTE</v>
          </cell>
          <cell r="X14" t="str">
            <v>N/A</v>
          </cell>
          <cell r="Y14" t="str">
            <v>SANTIAGO JOSE OLAYA GOMEZ</v>
          </cell>
          <cell r="Z14" t="str">
            <v>1 PÓLIZA</v>
          </cell>
          <cell r="AA14" t="str">
            <v>12 SEGUROS DEL ESTADO</v>
          </cell>
          <cell r="AB14" t="str">
            <v>2 CUMPLIMIENTO</v>
          </cell>
          <cell r="AC14">
            <v>43482</v>
          </cell>
          <cell r="AD14" t="str">
            <v xml:space="preserve">	15-44-101206836</v>
          </cell>
          <cell r="AE14" t="str">
            <v>OFICINA ASESORA JURIDICA</v>
          </cell>
          <cell r="AF14" t="str">
            <v>2 SUPERVISOR</v>
          </cell>
          <cell r="AG14" t="str">
            <v>3 CÉDULA DE CIUDADANÍA</v>
          </cell>
          <cell r="AH14">
            <v>40041023</v>
          </cell>
          <cell r="AI14" t="str">
            <v>ANDREA NAYIBE PINZON TORRES</v>
          </cell>
          <cell r="AJ14">
            <v>344</v>
          </cell>
          <cell r="AK14" t="str">
            <v>3 NO PACTADOS</v>
          </cell>
          <cell r="AL14">
            <v>43482</v>
          </cell>
          <cell r="AM14" t="str">
            <v>4 NO SE HA ADICIONADO NI EN VALOR y EN TIEMPO</v>
          </cell>
          <cell r="AN14">
            <v>0</v>
          </cell>
          <cell r="AO14">
            <v>0</v>
          </cell>
          <cell r="AQ14">
            <v>0</v>
          </cell>
          <cell r="AS14">
            <v>43482</v>
          </cell>
          <cell r="AT14">
            <v>43829</v>
          </cell>
          <cell r="AW14" t="str">
            <v>2. NO</v>
          </cell>
          <cell r="AZ14" t="str">
            <v>2. NO</v>
          </cell>
          <cell r="BA14">
            <v>0</v>
          </cell>
          <cell r="BE14" t="str">
            <v>2019420501000012E</v>
          </cell>
          <cell r="BF14">
            <v>66477094</v>
          </cell>
          <cell r="BH14" t="str">
            <v>https://www.secop.gov.co/CO1BusinessLine/Tendering/BuyerWorkArea/Index?docUniqueIdentifier=CO1.BDOS.677565&amp;prevCtxUrl=https%3a%2f%2fwww.secop.gov.co%2fCO1BusinessLine%2fTendering%2fBuyerDossierWorkspace%2fIndex%3fallWords2Search%3d20-20%26filteringState%3d0%26sortingState%3dLastModifiedDESC%26showAdvancedSearch%3dFalse%26showAdvancedSearchFields%3dFalse%26folderCode%3dALL%26selectedDossier%3dCO1.BDOS.677565%26selectedRequest%3dCO1.REQ.698606%26&amp;prevCtxLbl=Procesos+de+la+Entidad+Estatal</v>
          </cell>
          <cell r="BI14" t="str">
            <v>VIGENTE</v>
          </cell>
          <cell r="BK14" t="str">
            <v>https://community.secop.gov.co/Public/Tendering/OpportunityDetail/Index?noticeUID=CO1.NTC.668215&amp;isFromPublicArea=True&amp;isModal=False</v>
          </cell>
        </row>
        <row r="15">
          <cell r="A15" t="str">
            <v>CPS-013-N-2019</v>
          </cell>
          <cell r="B15" t="str">
            <v>2 NACIONAL</v>
          </cell>
          <cell r="C15" t="str">
            <v>CD-NC-007-2019</v>
          </cell>
          <cell r="D15">
            <v>13</v>
          </cell>
          <cell r="E15" t="str">
            <v>DANIEL ANDRES GAMBA HURTADO</v>
          </cell>
          <cell r="F15">
            <v>43482</v>
          </cell>
          <cell r="G15" t="str">
            <v>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v>
          </cell>
          <cell r="H15" t="str">
            <v>2 CONTRATACIÓN DIRECTA</v>
          </cell>
          <cell r="I15" t="str">
            <v>14 PRESTACIÓN DE SERVICIOS</v>
          </cell>
          <cell r="J15" t="str">
            <v>N/A</v>
          </cell>
          <cell r="K15">
            <v>3519</v>
          </cell>
          <cell r="L15">
            <v>6019</v>
          </cell>
          <cell r="M15">
            <v>43482</v>
          </cell>
          <cell r="N15">
            <v>43482</v>
          </cell>
          <cell r="P15">
            <v>3739926</v>
          </cell>
          <cell r="Q15">
            <v>42884485</v>
          </cell>
          <cell r="R15">
            <v>0.20000000298023224</v>
          </cell>
          <cell r="S15" t="str">
            <v>1 PERSONA NATURAL</v>
          </cell>
          <cell r="T15" t="str">
            <v>3 CÉDULA DE CIUDADANÍA</v>
          </cell>
          <cell r="U15">
            <v>1101177000</v>
          </cell>
          <cell r="V15" t="str">
            <v>N/A</v>
          </cell>
          <cell r="W15" t="str">
            <v>11 NO SE DILIGENCIA INFORMACIÓN PARA ESTE FORMULARIO EN ESTE PERÍODO DE REPORTE</v>
          </cell>
          <cell r="X15" t="str">
            <v>N/A</v>
          </cell>
          <cell r="Y15" t="str">
            <v>DANIEL ANDRES GAMBA HURTADO</v>
          </cell>
          <cell r="Z15" t="str">
            <v>1 PÓLIZA</v>
          </cell>
          <cell r="AA15" t="str">
            <v>12 SEGUROS DEL ESTADO</v>
          </cell>
          <cell r="AB15" t="str">
            <v>2 CUMPLIMIENTO</v>
          </cell>
          <cell r="AC15">
            <v>43482</v>
          </cell>
          <cell r="AD15" t="str">
            <v>15-44-10120628</v>
          </cell>
          <cell r="AE15" t="str">
            <v>GRUPO DE PROCESOS CORPORATIVOS</v>
          </cell>
          <cell r="AF15" t="str">
            <v>2 SUPERVISOR</v>
          </cell>
          <cell r="AG15" t="str">
            <v>3 CÉDULA DE CIUDADANÍA</v>
          </cell>
          <cell r="AH15">
            <v>16356940</v>
          </cell>
          <cell r="AI15" t="str">
            <v>LUIS ALBERTO ORTIZ MORALES</v>
          </cell>
          <cell r="AJ15">
            <v>344</v>
          </cell>
          <cell r="AK15" t="str">
            <v>3 NO PACTADOS</v>
          </cell>
          <cell r="AL15">
            <v>43482</v>
          </cell>
          <cell r="AM15" t="str">
            <v>4 NO SE HA ADICIONADO NI EN VALOR y EN TIEMPO</v>
          </cell>
          <cell r="AN15">
            <v>0</v>
          </cell>
          <cell r="AO15">
            <v>0</v>
          </cell>
          <cell r="AQ15">
            <v>0</v>
          </cell>
          <cell r="AS15">
            <v>43482</v>
          </cell>
          <cell r="AT15">
            <v>43829</v>
          </cell>
          <cell r="AW15" t="str">
            <v>2. NO</v>
          </cell>
          <cell r="AZ15" t="str">
            <v>2. NO</v>
          </cell>
          <cell r="BA15">
            <v>0</v>
          </cell>
          <cell r="BE15" t="str">
            <v>2019420501000013E</v>
          </cell>
          <cell r="BF15">
            <v>42884485</v>
          </cell>
          <cell r="BH15" t="str">
            <v>https://www.secop.gov.co/CO1BusinessLine/Tendering/BuyerWorkArea/Index?docUniqueIdentifier=CO1.BDOS.670851&amp;prevCtxUrl=https%3a%2f%2fwww.secop.gov.co%2fCO1BusinessLine%2fTendering%2fBuyerDossierWorkspace%2fIndex%3fallWords2Search%3d07-20%26filteringState%3d0%26sortingState%3dLastModifiedDESC%26showAdvancedSearch%3dFalse%26showAdvancedSearchFields%3dFalse%26folderCode%3dALL%26selectedDossier%3dCO1.BDOS.670851%26selectedRequest%3dCO1.REQ.697790%26&amp;prevCtxLbl=Procesos+de+la+Entidad+Estatal</v>
          </cell>
          <cell r="BI15" t="str">
            <v>VIGENTE</v>
          </cell>
          <cell r="BK15" t="str">
            <v>https://community.secop.gov.co/Public/Tendering/OpportunityDetail/Index?noticeUID=CO1.NTC.668185&amp;isFromPublicArea=True&amp;isModal=False</v>
          </cell>
        </row>
        <row r="16">
          <cell r="A16" t="str">
            <v>CPS-014-N-2019</v>
          </cell>
          <cell r="B16" t="str">
            <v>2 NACIONAL</v>
          </cell>
          <cell r="C16" t="str">
            <v>CD-NC-022-2019</v>
          </cell>
          <cell r="D16">
            <v>14</v>
          </cell>
          <cell r="E16" t="str">
            <v>RUBEN DARIO BRIÑEZ SABOGAL</v>
          </cell>
          <cell r="F16">
            <v>43482</v>
          </cell>
          <cell r="G16" t="str">
            <v>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v>
          </cell>
          <cell r="H16" t="str">
            <v>2 CONTRATACIÓN DIRECTA</v>
          </cell>
          <cell r="I16" t="str">
            <v>14 PRESTACIÓN DE SERVICIOS</v>
          </cell>
          <cell r="J16" t="str">
            <v>N/A</v>
          </cell>
          <cell r="K16">
            <v>5119</v>
          </cell>
          <cell r="L16">
            <v>6119</v>
          </cell>
          <cell r="M16">
            <v>43482</v>
          </cell>
          <cell r="N16">
            <v>43482</v>
          </cell>
          <cell r="P16">
            <v>5797421</v>
          </cell>
          <cell r="Q16">
            <v>66477094</v>
          </cell>
          <cell r="R16">
            <v>-0.13333333283662796</v>
          </cell>
          <cell r="S16" t="str">
            <v>1 PERSONA NATURAL</v>
          </cell>
          <cell r="T16" t="str">
            <v>3 CÉDULA DE CIUDADANÍA</v>
          </cell>
          <cell r="U16">
            <v>80051686</v>
          </cell>
          <cell r="V16" t="str">
            <v>N/A</v>
          </cell>
          <cell r="W16" t="str">
            <v>11 NO SE DILIGENCIA INFORMACIÓN PARA ESTE FORMULARIO EN ESTE PERÍODO DE REPORTE</v>
          </cell>
          <cell r="X16" t="str">
            <v>N/A</v>
          </cell>
          <cell r="Y16" t="str">
            <v>RUBEN DARIO BRIÑEZ SABOGAL</v>
          </cell>
          <cell r="Z16" t="str">
            <v>1 PÓLIZA</v>
          </cell>
          <cell r="AA16" t="str">
            <v>12 SEGUROS DEL ESTADO</v>
          </cell>
          <cell r="AB16" t="str">
            <v>2 CUMPLIMIENTO</v>
          </cell>
          <cell r="AC16">
            <v>43482</v>
          </cell>
          <cell r="AD16" t="str">
            <v>15-44-101206834</v>
          </cell>
          <cell r="AE16" t="str">
            <v>GRUPO DE PREDIOS</v>
          </cell>
          <cell r="AF16" t="str">
            <v>2 SUPERVISOR</v>
          </cell>
          <cell r="AG16" t="str">
            <v>3 CÉDULA DE CIUDADANÍA</v>
          </cell>
          <cell r="AH16">
            <v>65789879</v>
          </cell>
          <cell r="AI16" t="str">
            <v>MAGDA GISELA HERRERA JIMENEZ</v>
          </cell>
          <cell r="AJ16">
            <v>344</v>
          </cell>
          <cell r="AK16" t="str">
            <v>3 NO PACTADOS</v>
          </cell>
          <cell r="AL16">
            <v>43482</v>
          </cell>
          <cell r="AM16" t="str">
            <v>4 NO SE HA ADICIONADO NI EN VALOR y EN TIEMPO</v>
          </cell>
          <cell r="AN16">
            <v>0</v>
          </cell>
          <cell r="AO16">
            <v>0</v>
          </cell>
          <cell r="AQ16">
            <v>0</v>
          </cell>
          <cell r="AS16">
            <v>43482</v>
          </cell>
          <cell r="AT16">
            <v>43829</v>
          </cell>
          <cell r="AW16" t="str">
            <v>2. NO</v>
          </cell>
          <cell r="AZ16" t="str">
            <v>2. NO</v>
          </cell>
          <cell r="BA16">
            <v>0</v>
          </cell>
          <cell r="BE16" t="str">
            <v>2019420501000014E</v>
          </cell>
          <cell r="BF16">
            <v>66477094</v>
          </cell>
          <cell r="BH16" t="str">
            <v>https://www.secop.gov.co/CO1BusinessLine/Tendering/BuyerWorkArea/Index?docUniqueIdentifier=CO1.BDOS.676344&amp;prevCtxUrl=https%3a%2f%2fwww.secop.gov.co%2fCO1BusinessLine%2fTendering%2fBuyerDossierWorkspace%2fIndex%3fallWords2Search%3d22-20%26filteringState%3d0%26sortingState%3dLastModifiedDESC%26showAdvancedSearch%3dFalse%26showAdvancedSearchFields%3dFalse%26folderCode%3dALL%26selectedDossier%3dCO1.BDOS.676344%26selectedRequest%3dCO1.REQ.697272%26&amp;prevCtxLbl=Procesos+de+la+Entidad+Estatal</v>
          </cell>
          <cell r="BI16" t="str">
            <v>VIGENTE</v>
          </cell>
          <cell r="BK16" t="str">
            <v>https://community.secop.gov.co/Public/Tendering/OpportunityDetail/Index?noticeUID=CO1.NTC.668171&amp;isFromPublicArea=True&amp;isModal=False</v>
          </cell>
        </row>
        <row r="17">
          <cell r="A17" t="str">
            <v>CPS-015-N-2019</v>
          </cell>
          <cell r="B17" t="str">
            <v>2 NACIONAL</v>
          </cell>
          <cell r="C17" t="str">
            <v>CD-NC-015-2019</v>
          </cell>
          <cell r="D17">
            <v>15</v>
          </cell>
          <cell r="E17" t="str">
            <v>WILLIAM GIOVANNY URRUTIA RAMIREZ</v>
          </cell>
          <cell r="F17">
            <v>43482</v>
          </cell>
          <cell r="G17" t="str">
            <v>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v>
          </cell>
          <cell r="H17" t="str">
            <v>2 CONTRATACIÓN DIRECTA</v>
          </cell>
          <cell r="I17" t="str">
            <v>14 PRESTACIÓN DE SERVICIOS</v>
          </cell>
          <cell r="J17" t="str">
            <v>N/A</v>
          </cell>
          <cell r="K17">
            <v>4719</v>
          </cell>
          <cell r="L17">
            <v>6319</v>
          </cell>
          <cell r="M17">
            <v>43482</v>
          </cell>
          <cell r="N17">
            <v>43482</v>
          </cell>
          <cell r="P17">
            <v>5240183</v>
          </cell>
          <cell r="Q17">
            <v>60087432</v>
          </cell>
          <cell r="R17">
            <v>0.26666666567325592</v>
          </cell>
          <cell r="S17" t="str">
            <v>1 PERSONA NATURAL</v>
          </cell>
          <cell r="T17" t="str">
            <v>3 CÉDULA DE CIUDADANÍA</v>
          </cell>
          <cell r="U17">
            <v>79918096</v>
          </cell>
          <cell r="V17" t="str">
            <v>N/A</v>
          </cell>
          <cell r="W17" t="str">
            <v>11 NO SE DILIGENCIA INFORMACIÓN PARA ESTE FORMULARIO EN ESTE PERÍODO DE REPORTE</v>
          </cell>
          <cell r="X17" t="str">
            <v>N/A</v>
          </cell>
          <cell r="Y17" t="str">
            <v>WILLIAM GIOVANNY URRUTIA RAMIREZ</v>
          </cell>
          <cell r="Z17" t="str">
            <v>1 PÓLIZA</v>
          </cell>
          <cell r="AA17" t="str">
            <v>12 SEGUROS DEL ESTADO</v>
          </cell>
          <cell r="AB17" t="str">
            <v>2 CUMPLIMIENTO</v>
          </cell>
          <cell r="AC17">
            <v>43482</v>
          </cell>
          <cell r="AD17" t="str">
            <v>15-46-101009703</v>
          </cell>
          <cell r="AE17" t="str">
            <v>OFICINA ASESORA JURIDICA</v>
          </cell>
          <cell r="AF17" t="str">
            <v>2 SUPERVISOR</v>
          </cell>
          <cell r="AG17" t="str">
            <v>3 CÉDULA DE CIUDADANÍA</v>
          </cell>
          <cell r="AH17">
            <v>40041023</v>
          </cell>
          <cell r="AI17" t="str">
            <v>ANDREA NAYIBE PINZON TORRES</v>
          </cell>
          <cell r="AJ17">
            <v>344</v>
          </cell>
          <cell r="AK17" t="str">
            <v>3 NO PACTADOS</v>
          </cell>
          <cell r="AL17">
            <v>43482</v>
          </cell>
          <cell r="AM17" t="str">
            <v>4 NO SE HA ADICIONADO NI EN VALOR y EN TIEMPO</v>
          </cell>
          <cell r="AN17">
            <v>0</v>
          </cell>
          <cell r="AO17">
            <v>0</v>
          </cell>
          <cell r="AQ17">
            <v>0</v>
          </cell>
          <cell r="AS17">
            <v>43482</v>
          </cell>
          <cell r="AT17">
            <v>43829</v>
          </cell>
          <cell r="AW17" t="str">
            <v>2. NO</v>
          </cell>
          <cell r="AZ17" t="str">
            <v>2. NO</v>
          </cell>
          <cell r="BA17">
            <v>0</v>
          </cell>
          <cell r="BE17" t="str">
            <v>2019420501000015E</v>
          </cell>
          <cell r="BF17">
            <v>60087432</v>
          </cell>
          <cell r="BH17" t="str">
            <v>https://www.secop.gov.co/CO1BusinessLine/Tendering/BuyerWorkArea/Index?docUniqueIdentifier=CO1.BDOS.677003&amp;prevCtxUrl=https%3a%2f%2fwww.secop.gov.co%2fCO1BusinessLine%2fTendering%2fBuyerDossierWorkspace%2fIndex%3fallWords2Search%3d15-20%26filteringState%3d0%26sortingState%3dLastModifiedDESC%26showAdvancedSearch%3dFalse%26showAdvancedSearchFields%3dFalse%26folderCode%3dALL%26selectedDossier%3dCO1.BDOS.677003%26selectedRequest%3dCO1.REQ.697838%26&amp;prevCtxLbl=Procesos+de+la+Entidad+Estatal</v>
          </cell>
          <cell r="BI17" t="str">
            <v>VIGENTE</v>
          </cell>
          <cell r="BK17" t="str">
            <v>https://community.secop.gov.co/Public/Tendering/OpportunityDetail/Index?noticeUID=CO1.NTC.668300&amp;isFromPublicArea=True&amp;isModal=False</v>
          </cell>
        </row>
        <row r="18">
          <cell r="A18" t="str">
            <v>CPS-016-N-2019</v>
          </cell>
          <cell r="B18" t="str">
            <v>2 NACIONAL</v>
          </cell>
          <cell r="C18" t="str">
            <v>CD-NC-024-2019</v>
          </cell>
          <cell r="D18">
            <v>16</v>
          </cell>
          <cell r="E18" t="str">
            <v>YURY MERCEDES ARENAS RINCON</v>
          </cell>
          <cell r="F18">
            <v>43482</v>
          </cell>
          <cell r="G18"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18" t="str">
            <v>2 CONTRATACIÓN DIRECTA</v>
          </cell>
          <cell r="I18" t="str">
            <v>14 PRESTACIÓN DE SERVICIOS</v>
          </cell>
          <cell r="J18" t="str">
            <v>N/A</v>
          </cell>
          <cell r="K18">
            <v>5519</v>
          </cell>
          <cell r="L18">
            <v>6419</v>
          </cell>
          <cell r="M18">
            <v>43482</v>
          </cell>
          <cell r="N18">
            <v>43483</v>
          </cell>
          <cell r="P18">
            <v>4682944</v>
          </cell>
          <cell r="Q18">
            <v>53697758</v>
          </cell>
          <cell r="R18">
            <v>156098.26666666567</v>
          </cell>
          <cell r="S18" t="str">
            <v>1 PERSONA NATURAL</v>
          </cell>
          <cell r="T18" t="str">
            <v>3 CÉDULA DE CIUDADANÍA</v>
          </cell>
          <cell r="U18">
            <v>53154411</v>
          </cell>
          <cell r="V18" t="str">
            <v>N/A</v>
          </cell>
          <cell r="W18" t="str">
            <v>11 NO SE DILIGENCIA INFORMACIÓN PARA ESTE FORMULARIO EN ESTE PERÍODO DE REPORTE</v>
          </cell>
          <cell r="X18" t="str">
            <v>N/A</v>
          </cell>
          <cell r="Y18" t="str">
            <v>YURY MERCEDES ARENAS RINCON</v>
          </cell>
          <cell r="Z18" t="str">
            <v>1 PÓLIZA</v>
          </cell>
          <cell r="AA18" t="str">
            <v>12 SEGUROS DEL ESTADO</v>
          </cell>
          <cell r="AB18" t="str">
            <v>2 CUMPLIMIENTO</v>
          </cell>
          <cell r="AC18">
            <v>43482</v>
          </cell>
          <cell r="AD18" t="str">
            <v>15-44-101206837</v>
          </cell>
          <cell r="AE18" t="str">
            <v>GRUPO DE CONTROL DISCIPLINARIO</v>
          </cell>
          <cell r="AF18" t="str">
            <v>2 SUPERVISOR</v>
          </cell>
          <cell r="AG18" t="str">
            <v>3 CÉDULA DE CIUDADANÍA</v>
          </cell>
          <cell r="AH18">
            <v>51699583</v>
          </cell>
          <cell r="AI18" t="str">
            <v>NORMA CONSTANZA NIÑO GALEANO</v>
          </cell>
          <cell r="AJ18">
            <v>343</v>
          </cell>
          <cell r="AK18" t="str">
            <v>3 NO PACTADOS</v>
          </cell>
          <cell r="AL18">
            <v>43483</v>
          </cell>
          <cell r="AM18" t="str">
            <v>4 NO SE HA ADICIONADO NI EN VALOR y EN TIEMPO</v>
          </cell>
          <cell r="AN18">
            <v>0</v>
          </cell>
          <cell r="AO18">
            <v>0</v>
          </cell>
          <cell r="AQ18">
            <v>0</v>
          </cell>
          <cell r="AS18">
            <v>43483</v>
          </cell>
          <cell r="AT18">
            <v>43829</v>
          </cell>
          <cell r="AV18" t="str">
            <v>(+1)</v>
          </cell>
          <cell r="AW18" t="str">
            <v>2. NO</v>
          </cell>
          <cell r="AZ18" t="str">
            <v>2. NO</v>
          </cell>
          <cell r="BA18">
            <v>0</v>
          </cell>
          <cell r="BE18" t="str">
            <v>2019420501000016E</v>
          </cell>
          <cell r="BF18">
            <v>53697758</v>
          </cell>
          <cell r="BH18" t="str">
            <v>https://www.secop.gov.co/CO1BusinessLine/Tendering/BuyerWorkArea/Index?docUniqueIdentifier=CO1.BDOS.676974&amp;prevCtxUrl=https%3a%2f%2fwww.secop.gov.co%2fCO1BusinessLine%2fTendering%2fBuyerDossierWorkspace%2fIndex%3fallWords2Search%3d24-20%26filteringState%3d0%26sortingState%3dLastModifiedDESC%26showAdvancedSearch%3dFalse%26showAdvancedSearchFields%3dFalse%26folderCode%3dALL%26selectedDossier%3dCO1.BDOS.676974%26selectedRequest%3dCO1.REQ.698072%26&amp;prevCtxLbl=Procesos+de+la+Entidad+Estatal</v>
          </cell>
          <cell r="BI18" t="str">
            <v>VIGENTE</v>
          </cell>
          <cell r="BK18" t="str">
            <v>https://community.secop.gov.co/Public/Tendering/OpportunityDetail/Index?noticeUID=CO1.NTC.668291&amp;isFromPublicArea=True&amp;isModal=False</v>
          </cell>
        </row>
        <row r="19">
          <cell r="A19" t="str">
            <v>CPS-017-N-2019</v>
          </cell>
          <cell r="B19" t="str">
            <v>2 NACIONAL</v>
          </cell>
          <cell r="C19" t="str">
            <v>CD-NC-025-2019</v>
          </cell>
          <cell r="D19">
            <v>17</v>
          </cell>
          <cell r="E19" t="str">
            <v>ADRIANA FERNANDA CHAPARRO ACERO</v>
          </cell>
          <cell r="F19">
            <v>43482</v>
          </cell>
          <cell r="G19"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19" t="str">
            <v>2 CONTRATACIÓN DIRECTA</v>
          </cell>
          <cell r="I19" t="str">
            <v>14 PRESTACIÓN DE SERVICIOS</v>
          </cell>
          <cell r="J19" t="str">
            <v>N/A</v>
          </cell>
          <cell r="K19">
            <v>5619</v>
          </cell>
          <cell r="L19">
            <v>6519</v>
          </cell>
          <cell r="M19">
            <v>43482</v>
          </cell>
          <cell r="N19">
            <v>43483</v>
          </cell>
          <cell r="P19">
            <v>4682944</v>
          </cell>
          <cell r="Q19">
            <v>53697758</v>
          </cell>
          <cell r="R19">
            <v>156098.26666666567</v>
          </cell>
          <cell r="S19" t="str">
            <v>1 PERSONA NATURAL</v>
          </cell>
          <cell r="T19" t="str">
            <v>3 CÉDULA DE CIUDADANÍA</v>
          </cell>
          <cell r="U19">
            <v>1018408609</v>
          </cell>
          <cell r="V19" t="str">
            <v>N/A</v>
          </cell>
          <cell r="W19" t="str">
            <v>11 NO SE DILIGENCIA INFORMACIÓN PARA ESTE FORMULARIO EN ESTE PERÍODO DE REPORTE</v>
          </cell>
          <cell r="X19" t="str">
            <v>N/A</v>
          </cell>
          <cell r="Y19" t="str">
            <v>ADRIANA FERNANDA CHAPARRO ACERO</v>
          </cell>
          <cell r="Z19" t="str">
            <v>1 PÓLIZA</v>
          </cell>
          <cell r="AA19" t="str">
            <v>12 SEGUROS DEL ESTADO</v>
          </cell>
          <cell r="AB19" t="str">
            <v>2 CUMPLIMIENTO</v>
          </cell>
          <cell r="AC19">
            <v>43482</v>
          </cell>
          <cell r="AD19" t="str">
            <v>15-44-101206838</v>
          </cell>
          <cell r="AE19" t="str">
            <v>GRUPO DE CONTROL DISCIPLINARIO</v>
          </cell>
          <cell r="AF19" t="str">
            <v>2 SUPERVISOR</v>
          </cell>
          <cell r="AG19" t="str">
            <v>3 CÉDULA DE CIUDADANÍA</v>
          </cell>
          <cell r="AH19">
            <v>51699583</v>
          </cell>
          <cell r="AI19" t="str">
            <v>NORMA CONSTANZA NIÑO GALEANO</v>
          </cell>
          <cell r="AJ19">
            <v>343</v>
          </cell>
          <cell r="AK19" t="str">
            <v>3 NO PACTADOS</v>
          </cell>
          <cell r="AL19">
            <v>43483</v>
          </cell>
          <cell r="AM19" t="str">
            <v>4 NO SE HA ADICIONADO NI EN VALOR y EN TIEMPO</v>
          </cell>
          <cell r="AN19">
            <v>0</v>
          </cell>
          <cell r="AO19">
            <v>0</v>
          </cell>
          <cell r="AQ19">
            <v>0</v>
          </cell>
          <cell r="AS19">
            <v>43483</v>
          </cell>
          <cell r="AT19">
            <v>43829</v>
          </cell>
          <cell r="AW19" t="str">
            <v>2. NO</v>
          </cell>
          <cell r="AZ19" t="str">
            <v>2. NO</v>
          </cell>
          <cell r="BA19">
            <v>0</v>
          </cell>
          <cell r="BE19" t="str">
            <v>2019420501000017E</v>
          </cell>
          <cell r="BF19">
            <v>53697758</v>
          </cell>
          <cell r="BH19" t="str">
            <v>https://www.secop.gov.co/CO1BusinessLine/Tendering/BuyerWorkArea/Index?docUniqueIdentifier=CO1.BDOS.677653&amp;prevCtxUrl=https%3a%2f%2fwww.secop.gov.co%2fCO1BusinessLine%2fTendering%2fBuyerDossierWorkspace%2fIndex%3fallWords2Search%3d25-20%26filteringState%3d0%26sortingState%3dLastModifiedDESC%26showAdvancedSearch%3dFalse%26showAdvancedSearchFields%3dFalse%26folderCode%3dALL%26selectedDossier%3dCO1.BDOS.677653%26selectedRequest%3dCO1.REQ.698551%26&amp;prevCtxLbl=Procesos+de+la+Entidad+Estatal</v>
          </cell>
          <cell r="BI19" t="str">
            <v>VIGENTE</v>
          </cell>
          <cell r="BK19" t="str">
            <v>https://community.secop.gov.co/Public/Tendering/OpportunityDetail/Index?noticeUID=CO1.NTC.668244&amp;isFromPublicArea=True&amp;isModal=False</v>
          </cell>
        </row>
        <row r="20">
          <cell r="A20" t="str">
            <v>CPS-018-N-2019</v>
          </cell>
          <cell r="B20" t="str">
            <v>2 NACIONAL</v>
          </cell>
          <cell r="C20" t="str">
            <v>CD-NC-013-2019</v>
          </cell>
          <cell r="D20">
            <v>18</v>
          </cell>
          <cell r="E20" t="str">
            <v>JINETH FERNANDA AGUILAR MARULANDA</v>
          </cell>
          <cell r="F20">
            <v>43483</v>
          </cell>
          <cell r="G20" t="str">
            <v>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v>
          </cell>
          <cell r="H20" t="str">
            <v>2 CONTRATACIÓN DIRECTA</v>
          </cell>
          <cell r="I20" t="str">
            <v>14 PRESTACIÓN DE SERVICIOS</v>
          </cell>
          <cell r="J20" t="str">
            <v>N/A</v>
          </cell>
          <cell r="K20">
            <v>4019</v>
          </cell>
          <cell r="L20">
            <v>6719</v>
          </cell>
          <cell r="M20">
            <v>43483</v>
          </cell>
          <cell r="N20">
            <v>43483</v>
          </cell>
          <cell r="P20">
            <v>2586262</v>
          </cell>
          <cell r="Q20">
            <v>29569595</v>
          </cell>
          <cell r="R20">
            <v>-0.53333333507180214</v>
          </cell>
          <cell r="S20" t="str">
            <v>1 PERSONA NATURAL</v>
          </cell>
          <cell r="T20" t="str">
            <v>3 CÉDULA DE CIUDADANÍA</v>
          </cell>
          <cell r="U20">
            <v>1016041939</v>
          </cell>
          <cell r="V20" t="str">
            <v>N/A</v>
          </cell>
          <cell r="W20" t="str">
            <v>11 NO SE DILIGENCIA INFORMACIÓN PARA ESTE FORMULARIO EN ESTE PERÍODO DE REPORTE</v>
          </cell>
          <cell r="X20" t="str">
            <v>N/A</v>
          </cell>
          <cell r="Y20" t="str">
            <v>JINETH FERNANDA AGUILAR MARULANDA</v>
          </cell>
          <cell r="Z20" t="str">
            <v>1 PÓLIZA</v>
          </cell>
          <cell r="AA20" t="str">
            <v xml:space="preserve">15 JMALUCELLI TRAVELERS SEGUROS S.A </v>
          </cell>
          <cell r="AB20" t="str">
            <v>2 CUMPLIMIENTO</v>
          </cell>
          <cell r="AC20">
            <v>43483</v>
          </cell>
          <cell r="AD20">
            <v>2004113</v>
          </cell>
          <cell r="AE20" t="str">
            <v>GRUPO DE PROCESOS CORPORATIVOS</v>
          </cell>
          <cell r="AF20" t="str">
            <v>2 SUPERVISOR</v>
          </cell>
          <cell r="AG20" t="str">
            <v>3 CÉDULA DE CIUDADANÍA</v>
          </cell>
          <cell r="AH20">
            <v>16356940</v>
          </cell>
          <cell r="AI20" t="str">
            <v>LUIS ALBERTO ORTIZ MORALES</v>
          </cell>
          <cell r="AJ20">
            <v>343</v>
          </cell>
          <cell r="AK20" t="str">
            <v>3 NO PACTADOS</v>
          </cell>
          <cell r="AL20">
            <v>43483</v>
          </cell>
          <cell r="AM20" t="str">
            <v>4 NO SE HA ADICIONADO NI EN VALOR y EN TIEMPO</v>
          </cell>
          <cell r="AN20">
            <v>0</v>
          </cell>
          <cell r="AO20">
            <v>0</v>
          </cell>
          <cell r="AQ20">
            <v>0</v>
          </cell>
          <cell r="AS20">
            <v>43483</v>
          </cell>
          <cell r="AT20">
            <v>43829</v>
          </cell>
          <cell r="AW20" t="str">
            <v>2. NO</v>
          </cell>
          <cell r="AZ20" t="str">
            <v>2. NO</v>
          </cell>
          <cell r="BA20">
            <v>0</v>
          </cell>
          <cell r="BE20" t="str">
            <v>2019420501000018E</v>
          </cell>
          <cell r="BF20">
            <v>29569595</v>
          </cell>
          <cell r="BH20" t="str">
            <v>https://www.secop.gov.co/CO1BusinessLine/Tendering/BuyerWorkArea/Index?docUniqueIdentifier=CO1.BDOS.677737&amp;prevCtxUrl=https%3a%2f%2fwww.secop.gov.co%2fCO1BusinessLine%2fTendering%2fBuyerDossierWorkspace%2fIndex%3fallWords2Search%3d13-20%26filteringState%3d0%26sortingState%3dLastModifiedDESC%26showAdvancedSearch%3dFalse%26showAdvancedSearchFields%3dFalse%26folderCode%3dALL%26selectedDossier%3dCO1.BDOS.677737%26selectedRequest%3dCO1.REQ.701202%26&amp;prevCtxLbl=Procesos+de+la+Entidad+Estatal</v>
          </cell>
          <cell r="BI20" t="str">
            <v>VIGENTE</v>
          </cell>
          <cell r="BK20" t="str">
            <v>https://community.secop.gov.co/Public/Tendering/OpportunityDetail/Index?noticeUID=CO1.NTC.670319&amp;isFromPublicArea=True&amp;isModal=False</v>
          </cell>
        </row>
        <row r="21">
          <cell r="A21" t="str">
            <v>CPS-019-N-2019</v>
          </cell>
          <cell r="B21" t="str">
            <v>2 NACIONAL</v>
          </cell>
          <cell r="C21" t="str">
            <v>CD-NC-017-2019</v>
          </cell>
          <cell r="D21">
            <v>19</v>
          </cell>
          <cell r="E21" t="str">
            <v>ANA MARIA ROCHA PACHECO</v>
          </cell>
          <cell r="F21">
            <v>43483</v>
          </cell>
          <cell r="G21" t="str">
            <v>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v>
          </cell>
          <cell r="H21" t="str">
            <v>2 CONTRATACIÓN DIRECTA</v>
          </cell>
          <cell r="I21" t="str">
            <v>14 PRESTACIÓN DE SERVICIOS</v>
          </cell>
          <cell r="J21" t="str">
            <v>N/A</v>
          </cell>
          <cell r="K21">
            <v>5019</v>
          </cell>
          <cell r="L21">
            <v>6619</v>
          </cell>
          <cell r="M21">
            <v>43483</v>
          </cell>
          <cell r="N21">
            <v>43483</v>
          </cell>
          <cell r="P21">
            <v>5240183</v>
          </cell>
          <cell r="Q21">
            <v>57642013</v>
          </cell>
          <cell r="R21">
            <v>0</v>
          </cell>
          <cell r="S21" t="str">
            <v>1 PERSONA NATURAL</v>
          </cell>
          <cell r="T21" t="str">
            <v>3 CÉDULA DE CIUDADANÍA</v>
          </cell>
          <cell r="U21">
            <v>35262290</v>
          </cell>
          <cell r="V21" t="str">
            <v>N/A</v>
          </cell>
          <cell r="W21" t="str">
            <v>11 NO SE DILIGENCIA INFORMACIÓN PARA ESTE FORMULARIO EN ESTE PERÍODO DE REPORTE</v>
          </cell>
          <cell r="X21" t="str">
            <v>N/A</v>
          </cell>
          <cell r="Y21" t="str">
            <v>ANA MARIA ROCHA PACHECO</v>
          </cell>
          <cell r="Z21" t="str">
            <v>1 PÓLIZA</v>
          </cell>
          <cell r="AA21" t="str">
            <v>12 SEGUROS DEL ESTADO</v>
          </cell>
          <cell r="AB21" t="str">
            <v>2 CUMPLIMIENTO</v>
          </cell>
          <cell r="AC21">
            <v>43483</v>
          </cell>
          <cell r="AD21" t="str">
            <v>15-44-101206913</v>
          </cell>
          <cell r="AE21" t="str">
            <v>GRUPO DE COMUNICACIONES Y EDUCACION AMBIENTAL</v>
          </cell>
          <cell r="AF21" t="str">
            <v>2 SUPERVISOR</v>
          </cell>
          <cell r="AG21" t="str">
            <v>3 CÉDULA DE CIUDADANÍA</v>
          </cell>
          <cell r="AH21">
            <v>11342150</v>
          </cell>
          <cell r="AI21" t="str">
            <v>LUIS ALFONSO CANO RAMIREZ</v>
          </cell>
          <cell r="AJ21">
            <v>330</v>
          </cell>
          <cell r="AK21" t="str">
            <v>3 NO PACTADOS</v>
          </cell>
          <cell r="AL21">
            <v>43483</v>
          </cell>
          <cell r="AM21" t="str">
            <v>4 NO SE HA ADICIONADO NI EN VALOR y EN TIEMPO</v>
          </cell>
          <cell r="AN21">
            <v>0</v>
          </cell>
          <cell r="AO21">
            <v>0</v>
          </cell>
          <cell r="AQ21">
            <v>0</v>
          </cell>
          <cell r="AS21">
            <v>43483</v>
          </cell>
          <cell r="AT21">
            <v>43816</v>
          </cell>
          <cell r="AW21" t="str">
            <v>2. NO</v>
          </cell>
          <cell r="AZ21" t="str">
            <v>2. NO</v>
          </cell>
          <cell r="BA21">
            <v>0</v>
          </cell>
          <cell r="BE21" t="str">
            <v>2019420501000019E</v>
          </cell>
          <cell r="BF21">
            <v>57642013</v>
          </cell>
          <cell r="BH21" t="str">
            <v>https://www.secop.gov.co/CO1BusinessLine/Tendering/BuyerWorkArea/Index?docUniqueIdentifier=CO1.BDOS.675004&amp;prevCtxUrl=https%3a%2f%2fwww.secop.gov.co%2fCO1BusinessLine%2fTendering%2fBuyerDossierWorkspace%2fIndex%3fallWords2Search%3d17-20%26filteringState%3d0%26sortingState%3dLastModifiedDESC%26showAdvancedSearch%3dFalse%26showAdvancedSearchFields%3dFalse%26folderCode%3dALL%26selectedDossier%3dCO1.BDOS.675004%26selectedRequest%3dCO1.REQ.695598%26&amp;prevCtxLbl=Procesos+de+la+Entidad+Estatal</v>
          </cell>
          <cell r="BI21" t="str">
            <v>VIGENTE</v>
          </cell>
          <cell r="BK21" t="str">
            <v>https://community.secop.gov.co/Public/Tendering/OpportunityDetail/Index?noticeUID=CO1.NTC.670163&amp;isFromPublicArea=True&amp;isModal=False</v>
          </cell>
        </row>
        <row r="22">
          <cell r="A22" t="str">
            <v>CPS-020-N-2019</v>
          </cell>
          <cell r="B22" t="str">
            <v>2 NACIONAL</v>
          </cell>
          <cell r="C22" t="str">
            <v>CD-NC-016-2019</v>
          </cell>
          <cell r="D22">
            <v>20</v>
          </cell>
          <cell r="E22" t="str">
            <v>FANNY SUAREZ VELASQUEZ</v>
          </cell>
          <cell r="F22">
            <v>43483</v>
          </cell>
          <cell r="G22" t="str">
            <v>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v>
          </cell>
          <cell r="H22" t="str">
            <v>2 CONTRATACIÓN DIRECTA</v>
          </cell>
          <cell r="I22" t="str">
            <v>14 PRESTACIÓN DE SERVICIOS</v>
          </cell>
          <cell r="J22" t="str">
            <v>N/A</v>
          </cell>
          <cell r="K22">
            <v>4319</v>
          </cell>
          <cell r="L22">
            <v>6919</v>
          </cell>
          <cell r="M22">
            <v>43483</v>
          </cell>
          <cell r="N22">
            <v>43483</v>
          </cell>
          <cell r="P22">
            <v>6965478</v>
          </cell>
          <cell r="Q22">
            <v>76620258</v>
          </cell>
          <cell r="R22">
            <v>0</v>
          </cell>
          <cell r="S22" t="str">
            <v>1 PERSONA NATURAL</v>
          </cell>
          <cell r="T22" t="str">
            <v>3 CÉDULA DE CIUDADANÍA</v>
          </cell>
          <cell r="U22">
            <v>52151242</v>
          </cell>
          <cell r="V22" t="str">
            <v>N/A</v>
          </cell>
          <cell r="W22" t="str">
            <v>11 NO SE DILIGENCIA INFORMACIÓN PARA ESTE FORMULARIO EN ESTE PERÍODO DE REPORTE</v>
          </cell>
          <cell r="X22" t="str">
            <v>N/A</v>
          </cell>
          <cell r="Y22" t="str">
            <v>FANNY SUAREZ VELASQUEZ</v>
          </cell>
          <cell r="Z22" t="str">
            <v>1 PÓLIZA</v>
          </cell>
          <cell r="AA22" t="str">
            <v>12 SEGUROS DEL ESTADO</v>
          </cell>
          <cell r="AB22" t="str">
            <v>2 CUMPLIMIENTO</v>
          </cell>
          <cell r="AC22">
            <v>43483</v>
          </cell>
          <cell r="AD22" t="str">
            <v>15-44-101206912</v>
          </cell>
          <cell r="AE22" t="str">
            <v>GRUPO DE COMUNICACIONES Y EDUCACION AMBIENTAL</v>
          </cell>
          <cell r="AF22" t="str">
            <v>2 SUPERVISOR</v>
          </cell>
          <cell r="AG22" t="str">
            <v>3 CÉDULA DE CIUDADANÍA</v>
          </cell>
          <cell r="AH22">
            <v>11342150</v>
          </cell>
          <cell r="AI22" t="str">
            <v>LUIS ALFONSO CANO RAMIREZ</v>
          </cell>
          <cell r="AJ22">
            <v>330</v>
          </cell>
          <cell r="AK22" t="str">
            <v>3 NO PACTADOS</v>
          </cell>
          <cell r="AL22">
            <v>43483</v>
          </cell>
          <cell r="AM22" t="str">
            <v>4 NO SE HA ADICIONADO NI EN VALOR y EN TIEMPO</v>
          </cell>
          <cell r="AN22">
            <v>0</v>
          </cell>
          <cell r="AO22">
            <v>0</v>
          </cell>
          <cell r="AQ22">
            <v>0</v>
          </cell>
          <cell r="AS22">
            <v>43483</v>
          </cell>
          <cell r="AT22">
            <v>43816</v>
          </cell>
          <cell r="AW22" t="str">
            <v>2. NO</v>
          </cell>
          <cell r="AZ22" t="str">
            <v>2. NO</v>
          </cell>
          <cell r="BA22">
            <v>0</v>
          </cell>
          <cell r="BE22" t="str">
            <v>2019420501000020E</v>
          </cell>
          <cell r="BF22">
            <v>76620258</v>
          </cell>
          <cell r="BH22" t="str">
            <v>https://www.secop.gov.co/CO1BusinessLine/Tendering/BuyerWorkArea/Index?docUniqueIdentifier=CO1.BDOS.677527&amp;prevCtxUrl=https%3a%2f%2fwww.secop.gov.co%2fCO1BusinessLine%2fTendering%2fBuyerDossierWorkspace%2fIndex%3fallWords2Search%3d16-20%26filteringState%3d0%26sortingState%3dLastModifiedDESC%26showAdvancedSearch%3dFalse%26showAdvancedSearchFields%3dFalse%26folderCode%3dALL%26selectedDossier%3dCO1.BDOS.677527%26selectedRequest%3dCO1.REQ.698188%26&amp;prevCtxLbl=Procesos+de+la+Entidad+Estatal</v>
          </cell>
          <cell r="BI22" t="str">
            <v>VIGENTE</v>
          </cell>
          <cell r="BK22" t="str">
            <v>https://community.secop.gov.co/Public/Tendering/OpportunityDetail/Index?noticeUID=CO1.NTC.669855&amp;isFromPublicArea=True&amp;isModal=False</v>
          </cell>
        </row>
        <row r="23">
          <cell r="A23" t="str">
            <v>CPS-021-N-2019</v>
          </cell>
          <cell r="B23" t="str">
            <v>2 NACIONAL</v>
          </cell>
          <cell r="C23" t="str">
            <v>CD-NC-018-2019</v>
          </cell>
          <cell r="D23">
            <v>21</v>
          </cell>
          <cell r="E23" t="str">
            <v>MARTHA PATRICIA LOPEZ PEREZ</v>
          </cell>
          <cell r="F23">
            <v>43483</v>
          </cell>
          <cell r="G23" t="str">
            <v>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v>
          </cell>
          <cell r="H23" t="str">
            <v>2 CONTRATACIÓN DIRECTA</v>
          </cell>
          <cell r="I23" t="str">
            <v>14 PRESTACIÓN DE SERVICIOS</v>
          </cell>
          <cell r="J23" t="str">
            <v>N/A</v>
          </cell>
          <cell r="K23">
            <v>5419</v>
          </cell>
          <cell r="L23">
            <v>7319</v>
          </cell>
          <cell r="M23">
            <v>43483</v>
          </cell>
          <cell r="N23">
            <v>43483</v>
          </cell>
          <cell r="P23">
            <v>5797421</v>
          </cell>
          <cell r="Q23">
            <v>66283847</v>
          </cell>
          <cell r="R23">
            <v>0.23333333432674408</v>
          </cell>
          <cell r="S23" t="str">
            <v>1 PERSONA NATURAL</v>
          </cell>
          <cell r="T23" t="str">
            <v>3 CÉDULA DE CIUDADANÍA</v>
          </cell>
          <cell r="U23">
            <v>43035809</v>
          </cell>
          <cell r="V23" t="str">
            <v>N/A</v>
          </cell>
          <cell r="W23" t="str">
            <v>11 NO SE DILIGENCIA INFORMACIÓN PARA ESTE FORMULARIO EN ESTE PERÍODO DE REPORTE</v>
          </cell>
          <cell r="X23" t="str">
            <v>N/A</v>
          </cell>
          <cell r="Y23" t="str">
            <v>MARTHA PATRICIA LOPEZ PEREZ</v>
          </cell>
          <cell r="Z23" t="str">
            <v>1 PÓLIZA</v>
          </cell>
          <cell r="AA23" t="str">
            <v>13 SURAMERICANA</v>
          </cell>
          <cell r="AB23" t="str">
            <v>2 CUMPLIMIENTO</v>
          </cell>
          <cell r="AC23">
            <v>43483</v>
          </cell>
          <cell r="AD23" t="str">
            <v xml:space="preserve">	2275172-6</v>
          </cell>
          <cell r="AE23" t="str">
            <v>GRUPO DE CONTRATOS</v>
          </cell>
          <cell r="AF23" t="str">
            <v>2 SUPERVISOR</v>
          </cell>
          <cell r="AG23" t="str">
            <v>3 CÉDULA DE CIUDADANÍA</v>
          </cell>
          <cell r="AH23">
            <v>26421443</v>
          </cell>
          <cell r="AI23" t="str">
            <v>LEIDY VIVIANA SERRANO RAMOS</v>
          </cell>
          <cell r="AJ23">
            <v>343</v>
          </cell>
          <cell r="AK23" t="str">
            <v>3 NO PACTADOS</v>
          </cell>
          <cell r="AL23">
            <v>43483</v>
          </cell>
          <cell r="AM23" t="str">
            <v>4 NO SE HA ADICIONADO NI EN VALOR y EN TIEMPO</v>
          </cell>
          <cell r="AN23">
            <v>0</v>
          </cell>
          <cell r="AO23">
            <v>0</v>
          </cell>
          <cell r="AQ23">
            <v>0</v>
          </cell>
          <cell r="AS23">
            <v>43483</v>
          </cell>
          <cell r="AT23">
            <v>43829</v>
          </cell>
          <cell r="AW23" t="str">
            <v>1. SI</v>
          </cell>
          <cell r="AX23">
            <v>43563</v>
          </cell>
          <cell r="AY23">
            <v>21</v>
          </cell>
          <cell r="AZ23" t="str">
            <v>2. NO</v>
          </cell>
          <cell r="BA23">
            <v>0</v>
          </cell>
          <cell r="BD23" t="str">
            <v>susp del 8 al 28 de abril de 2019</v>
          </cell>
          <cell r="BE23" t="str">
            <v>2019420501000021E</v>
          </cell>
          <cell r="BF23">
            <v>66283847</v>
          </cell>
          <cell r="BH23" t="str">
            <v>https://www.secop.gov.co/CO1BusinessLine/Tendering/BuyerWorkArea/Index?docUniqueIdentifier=CO1.BDOS.679970&amp;prevCtxUrl=https%3a%2f%2fwww.secop.gov.co%2fCO1BusinessLine%2fTendering%2fBuyerDossierWorkspace%2fIndex%3fallWords2Search%3d18-20%26filteringState%3d0%26sortingState%3dLastModifiedDESC%26showAdvancedSearch%3dFalse%26showAdvancedSearchFields%3dFalse%26folderCode%3dALL%26selectedDossier%3dCO1.BDOS.679970%26selectedRequest%3dCO1.REQ.700879%26&amp;prevCtxLbl=Procesos+de+la+Entidad+Estatal</v>
          </cell>
          <cell r="BI23" t="str">
            <v>VIGENTE</v>
          </cell>
          <cell r="BK23" t="str">
            <v>https://community.secop.gov.co/Public/Tendering/OpportunityDetail/Index?noticeUID=CO1.NTC.670220&amp;isFromPublicArea=True&amp;isModal=False</v>
          </cell>
        </row>
        <row r="24">
          <cell r="A24" t="str">
            <v>CPS-022-N-2019</v>
          </cell>
          <cell r="B24" t="str">
            <v>2 NACIONAL</v>
          </cell>
          <cell r="C24" t="str">
            <v>CD-NC-027-2019</v>
          </cell>
          <cell r="D24">
            <v>22</v>
          </cell>
          <cell r="E24" t="str">
            <v>CLAUDIA CECILIA PINTO CHACON</v>
          </cell>
          <cell r="F24">
            <v>43483</v>
          </cell>
          <cell r="G24" t="str">
            <v xml:space="preserve">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	</v>
          </cell>
          <cell r="H24" t="str">
            <v>2 CONTRATACIÓN DIRECTA</v>
          </cell>
          <cell r="I24" t="str">
            <v>14 PRESTACIÓN DE SERVICIOS</v>
          </cell>
          <cell r="J24" t="str">
            <v>N/A</v>
          </cell>
          <cell r="K24">
            <v>5719</v>
          </cell>
          <cell r="L24">
            <v>6819</v>
          </cell>
          <cell r="M24">
            <v>43483</v>
          </cell>
          <cell r="N24">
            <v>43483</v>
          </cell>
          <cell r="P24">
            <v>2586262</v>
          </cell>
          <cell r="Q24">
            <v>29569596</v>
          </cell>
          <cell r="R24">
            <v>0.46666666492819786</v>
          </cell>
          <cell r="S24" t="str">
            <v>1 PERSONA NATURAL</v>
          </cell>
          <cell r="T24" t="str">
            <v>3 CÉDULA DE CIUDADANÍA</v>
          </cell>
          <cell r="U24">
            <v>52018404</v>
          </cell>
          <cell r="V24" t="str">
            <v>N/A</v>
          </cell>
          <cell r="W24" t="str">
            <v>11 NO SE DILIGENCIA INFORMACIÓN PARA ESTE FORMULARIO EN ESTE PERÍODO DE REPORTE</v>
          </cell>
          <cell r="X24" t="str">
            <v>N/A</v>
          </cell>
          <cell r="Y24" t="str">
            <v>CLAUDIA CECILIA PINTO CHACON</v>
          </cell>
          <cell r="Z24" t="str">
            <v>1 PÓLIZA</v>
          </cell>
          <cell r="AA24" t="str">
            <v>12 SEGUROS DEL ESTADO</v>
          </cell>
          <cell r="AB24" t="str">
            <v>2 CUMPLIMIENTO</v>
          </cell>
          <cell r="AC24">
            <v>43483</v>
          </cell>
          <cell r="AD24" t="str">
            <v>15-44-101206914</v>
          </cell>
          <cell r="AE24" t="str">
            <v>GRUPO DE GESTIÓN HUMANA</v>
          </cell>
          <cell r="AF24" t="str">
            <v>2 SUPERVISOR</v>
          </cell>
          <cell r="AG24" t="str">
            <v>3 CÉDULA DE CIUDADANÍA</v>
          </cell>
          <cell r="AH24">
            <v>52767503</v>
          </cell>
          <cell r="AI24" t="str">
            <v>SANDRA VIVIANA PEÑA ARIAS</v>
          </cell>
          <cell r="AJ24">
            <v>343</v>
          </cell>
          <cell r="AK24" t="str">
            <v>3 NO PACTADOS</v>
          </cell>
          <cell r="AL24">
            <v>43483</v>
          </cell>
          <cell r="AM24" t="str">
            <v>4 NO SE HA ADICIONADO NI EN VALOR y EN TIEMPO</v>
          </cell>
          <cell r="AN24">
            <v>0</v>
          </cell>
          <cell r="AO24">
            <v>0</v>
          </cell>
          <cell r="AQ24">
            <v>0</v>
          </cell>
          <cell r="AS24">
            <v>43483</v>
          </cell>
          <cell r="AT24">
            <v>43829</v>
          </cell>
          <cell r="AW24" t="str">
            <v>2. NO</v>
          </cell>
          <cell r="AZ24" t="str">
            <v>2. NO</v>
          </cell>
          <cell r="BA24">
            <v>0</v>
          </cell>
          <cell r="BE24" t="str">
            <v>2019420501000022E</v>
          </cell>
          <cell r="BF24">
            <v>29569596</v>
          </cell>
          <cell r="BH24" t="str">
            <v>https://www.secop.gov.co/CO1BusinessLine/Tendering/BuyerWorkArea/Index?docUniqueIdentifier=CO1.BDOS.679893&amp;prevCtxUrl=https%3a%2f%2fwww.secop.gov.co%2fCO1BusinessLine%2fTendering%2fBuyerDossierWorkspace%2fIndex%3fallWords2Search%3d27-20%26filteringState%3d0%26sortingState%3dLastModifiedDESC%26showAdvancedSearch%3dFalse%26showAdvancedSearchFields%3dFalse%26folderCode%3dALL%26selectedDossier%3dCO1.BDOS.679893%26selectedRequest%3dCO1.REQ.700687%26&amp;prevCtxLbl=Procesos+de+la+Entidad+Estatal</v>
          </cell>
          <cell r="BI24" t="str">
            <v>VIGENTE</v>
          </cell>
          <cell r="BK24" t="str">
            <v>https://community.secop.gov.co/Public/Tendering/OpportunityDetail/Index?noticeUID=CO1.NTC.670420&amp;isFromPublicArea=True&amp;isModal=False</v>
          </cell>
        </row>
        <row r="25">
          <cell r="A25" t="str">
            <v>CPS-023-N-2019</v>
          </cell>
          <cell r="B25" t="str">
            <v>2 NACIONAL</v>
          </cell>
          <cell r="C25" t="str">
            <v>CD-NC-034-2019</v>
          </cell>
          <cell r="D25">
            <v>23</v>
          </cell>
          <cell r="E25" t="str">
            <v>CLAUDIA YOLANDA CERVERA GARCIA</v>
          </cell>
          <cell r="F25">
            <v>43483</v>
          </cell>
          <cell r="G25" t="str">
            <v>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v>
          </cell>
          <cell r="H25" t="str">
            <v>2 CONTRATACIÓN DIRECTA</v>
          </cell>
          <cell r="I25" t="str">
            <v>14 PRESTACIÓN DE SERVICIOS</v>
          </cell>
          <cell r="J25" t="str">
            <v>N/A</v>
          </cell>
          <cell r="K25">
            <v>6519</v>
          </cell>
          <cell r="L25">
            <v>7219</v>
          </cell>
          <cell r="M25">
            <v>43483</v>
          </cell>
          <cell r="N25">
            <v>43483</v>
          </cell>
          <cell r="P25">
            <v>6247498</v>
          </cell>
          <cell r="Q25">
            <v>70804977</v>
          </cell>
          <cell r="R25">
            <v>-0.3333333283662796</v>
          </cell>
          <cell r="S25" t="str">
            <v>1 PERSONA NATURAL</v>
          </cell>
          <cell r="T25" t="str">
            <v>3 CÉDULA DE CIUDADANÍA</v>
          </cell>
          <cell r="U25">
            <v>65779562</v>
          </cell>
          <cell r="V25" t="str">
            <v>N/A</v>
          </cell>
          <cell r="W25" t="str">
            <v>11 NO SE DILIGENCIA INFORMACIÓN PARA ESTE FORMULARIO EN ESTE PERÍODO DE REPORTE</v>
          </cell>
          <cell r="X25" t="str">
            <v>N/A</v>
          </cell>
          <cell r="Y25" t="str">
            <v>CLAUDIA YOLANDA CERVERA GARCIA</v>
          </cell>
          <cell r="Z25" t="str">
            <v>1 PÓLIZA</v>
          </cell>
          <cell r="AA25" t="str">
            <v>12 SEGUROS DEL ESTADO</v>
          </cell>
          <cell r="AB25" t="str">
            <v>2 CUMPLIMIENTO</v>
          </cell>
          <cell r="AC25">
            <v>43483</v>
          </cell>
          <cell r="AD25" t="str">
            <v>15-44-101206915</v>
          </cell>
          <cell r="AE25" t="str">
            <v>OFICINA ASESORA PLANEACIÓN</v>
          </cell>
          <cell r="AF25" t="str">
            <v>2 SUPERVISOR</v>
          </cell>
          <cell r="AG25" t="str">
            <v>3 CÉDULA DE CIUDADANÍA</v>
          </cell>
          <cell r="AH25">
            <v>52821677</v>
          </cell>
          <cell r="AI25" t="str">
            <v>ANDREA DEL PILAR MORENO HERNANDEZ</v>
          </cell>
          <cell r="AJ25">
            <v>340</v>
          </cell>
          <cell r="AK25" t="str">
            <v>3 NO PACTADOS</v>
          </cell>
          <cell r="AL25">
            <v>43483</v>
          </cell>
          <cell r="AM25" t="str">
            <v>4 NO SE HA ADICIONADO NI EN VALOR y EN TIEMPO</v>
          </cell>
          <cell r="AN25">
            <v>0</v>
          </cell>
          <cell r="AO25">
            <v>0</v>
          </cell>
          <cell r="AQ25">
            <v>0</v>
          </cell>
          <cell r="AS25">
            <v>43483</v>
          </cell>
          <cell r="AT25">
            <v>43826</v>
          </cell>
          <cell r="AW25" t="str">
            <v>2. NO</v>
          </cell>
          <cell r="AZ25" t="str">
            <v>2. NO</v>
          </cell>
          <cell r="BA25">
            <v>0</v>
          </cell>
          <cell r="BE25" t="str">
            <v>2019420501000023E</v>
          </cell>
          <cell r="BF25">
            <v>70804977</v>
          </cell>
          <cell r="BH25" t="str">
            <v>https://www.secop.gov.co/CO1BusinessLine/Tendering/BuyerWorkArea/Index?docUniqueIdentifier=CO1.BDOS.679876&amp;prevCtxUrl=https%3a%2f%2fwww.secop.gov.co%2fCO1BusinessLine%2fTendering%2fBuyerDossierWorkspace%2fIndex%3fallWords2Search%3d34-20%26filteringState%3d0%26sortingState%3dLastModifiedDESC%26showAdvancedSearch%3dFalse%26showAdvancedSearchFields%3dFalse%26folderCode%3dALL%26selectedDossier%3dCO1.BDOS.679876%26selectedRequest%3dCO1.REQ.700686%26&amp;prevCtxLbl=Procesos+de+la+Entidad+Estatal</v>
          </cell>
          <cell r="BI25" t="str">
            <v>VIGENTE</v>
          </cell>
          <cell r="BK25" t="str">
            <v>https://community.secop.gov.co/Public/Tendering/OpportunityDetail/Index?noticeUID=CO1.NTC.670239&amp;isFromPublicArea=True&amp;isModal=False</v>
          </cell>
        </row>
        <row r="26">
          <cell r="A26" t="str">
            <v>CPS-024-N-2019</v>
          </cell>
          <cell r="B26" t="str">
            <v>2 NACIONAL</v>
          </cell>
          <cell r="C26" t="str">
            <v>CD-NC-026-2019</v>
          </cell>
          <cell r="D26">
            <v>24</v>
          </cell>
          <cell r="E26" t="str">
            <v>LILIANA ESPERANZA MURILLO MURILLO</v>
          </cell>
          <cell r="F26">
            <v>43483</v>
          </cell>
          <cell r="G26" t="str">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v>
          </cell>
          <cell r="H26" t="str">
            <v>2 CONTRATACIÓN DIRECTA</v>
          </cell>
          <cell r="I26" t="str">
            <v>14 PRESTACIÓN DE SERVICIOS</v>
          </cell>
          <cell r="J26" t="str">
            <v>N/A</v>
          </cell>
          <cell r="K26">
            <v>4819</v>
          </cell>
          <cell r="L26">
            <v>7019</v>
          </cell>
          <cell r="M26">
            <v>43483</v>
          </cell>
          <cell r="N26">
            <v>43483</v>
          </cell>
          <cell r="P26">
            <v>3739926</v>
          </cell>
          <cell r="Q26">
            <v>42759821</v>
          </cell>
          <cell r="R26">
            <v>0.39999999850988388</v>
          </cell>
          <cell r="S26" t="str">
            <v>1 PERSONA NATURAL</v>
          </cell>
          <cell r="T26" t="str">
            <v>3 CÉDULA DE CIUDADANÍA</v>
          </cell>
          <cell r="U26">
            <v>51760900</v>
          </cell>
          <cell r="V26" t="str">
            <v>N/A</v>
          </cell>
          <cell r="W26" t="str">
            <v>11 NO SE DILIGENCIA INFORMACIÓN PARA ESTE FORMULARIO EN ESTE PERÍODO DE REPORTE</v>
          </cell>
          <cell r="X26" t="str">
            <v>N/A</v>
          </cell>
          <cell r="Y26" t="str">
            <v>LILIANA ESPERANZA MURILLO MURILLO</v>
          </cell>
          <cell r="Z26" t="str">
            <v>1 PÓLIZA</v>
          </cell>
          <cell r="AA26" t="str">
            <v xml:space="preserve">15 JMALUCELLI TRAVELERS SEGUROS S.A </v>
          </cell>
          <cell r="AB26" t="str">
            <v>2 CUMPLIMIENTO</v>
          </cell>
          <cell r="AC26">
            <v>43483</v>
          </cell>
          <cell r="AD26">
            <v>2004117</v>
          </cell>
          <cell r="AE26" t="str">
            <v>GRUPO DE CONTRATOS</v>
          </cell>
          <cell r="AF26" t="str">
            <v>2 SUPERVISOR</v>
          </cell>
          <cell r="AG26" t="str">
            <v>3 CÉDULA DE CIUDADANÍA</v>
          </cell>
          <cell r="AH26">
            <v>26421443</v>
          </cell>
          <cell r="AI26" t="str">
            <v>LEIDY VIVIANA SERRANO RAMOS</v>
          </cell>
          <cell r="AJ26">
            <v>343</v>
          </cell>
          <cell r="AK26" t="str">
            <v>3 NO PACTADOS</v>
          </cell>
          <cell r="AL26">
            <v>43483</v>
          </cell>
          <cell r="AM26" t="str">
            <v>4 NO SE HA ADICIONADO NI EN VALOR y EN TIEMPO</v>
          </cell>
          <cell r="AN26">
            <v>0</v>
          </cell>
          <cell r="AO26">
            <v>0</v>
          </cell>
          <cell r="AQ26">
            <v>0</v>
          </cell>
          <cell r="AS26">
            <v>43483</v>
          </cell>
          <cell r="AT26">
            <v>43829</v>
          </cell>
          <cell r="AW26" t="str">
            <v>2. NO</v>
          </cell>
          <cell r="AZ26" t="str">
            <v>2. NO</v>
          </cell>
          <cell r="BA26">
            <v>0</v>
          </cell>
          <cell r="BE26" t="str">
            <v>2019420501000024E</v>
          </cell>
          <cell r="BF26">
            <v>42759821</v>
          </cell>
          <cell r="BH26" t="str">
            <v>https://www.secop.gov.co/CO1BusinessLine/Tendering/BuyerWorkArea/Index?docUniqueIdentifier=CO1.BDOS.680232&amp;prevCtxUrl=https%3a%2f%2fwww.secop.gov.co%2fCO1BusinessLine%2fTendering%2fBuyerDossierWorkspace%2fIndex%3fallWords2Search%3d26-20%26filteringState%3d0%26sortingState%3dLastModifiedDESC%26showAdvancedSearch%3dFalse%26showAdvancedSearchFields%3dFalse%26folderCode%3dALL%26selectedDossier%3dCO1.BDOS.680232%26selectedRequest%3dCO1.REQ.701322%26&amp;prevCtxLbl=Procesos+de+la+Entidad+Estatal</v>
          </cell>
          <cell r="BI26" t="str">
            <v>VIGENTE</v>
          </cell>
          <cell r="BK26" t="str">
            <v>https://community.secop.gov.co/Public/Tendering/OpportunityDetail/Index?noticeUID=CO1.NTC.670345&amp;isFromPublicArea=True&amp;isModal=False</v>
          </cell>
        </row>
        <row r="27">
          <cell r="A27" t="str">
            <v>CPS-025-N-2019</v>
          </cell>
          <cell r="B27" t="str">
            <v>2 NACIONAL</v>
          </cell>
          <cell r="C27" t="str">
            <v>CD-NC-035-2019</v>
          </cell>
          <cell r="D27">
            <v>25</v>
          </cell>
          <cell r="E27" t="str">
            <v>LAURA MARCELA PEREZ HERNANDEZ</v>
          </cell>
          <cell r="F27">
            <v>43483</v>
          </cell>
          <cell r="G27" t="str">
            <v>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v>
          </cell>
          <cell r="H27" t="str">
            <v>2 CONTRATACIÓN DIRECTA</v>
          </cell>
          <cell r="I27" t="str">
            <v>14 PRESTACIÓN DE SERVICIOS</v>
          </cell>
          <cell r="J27" t="str">
            <v>N/A</v>
          </cell>
          <cell r="K27">
            <v>4419</v>
          </cell>
          <cell r="L27">
            <v>7119</v>
          </cell>
          <cell r="M27">
            <v>43483</v>
          </cell>
          <cell r="N27">
            <v>43483</v>
          </cell>
          <cell r="P27">
            <v>3064810</v>
          </cell>
          <cell r="Q27">
            <v>33712910</v>
          </cell>
          <cell r="R27">
            <v>0</v>
          </cell>
          <cell r="S27" t="str">
            <v>1 PERSONA NATURAL</v>
          </cell>
          <cell r="T27" t="str">
            <v>3 CÉDULA DE CIUDADANÍA</v>
          </cell>
          <cell r="U27">
            <v>1012365738</v>
          </cell>
          <cell r="V27" t="str">
            <v>N/A</v>
          </cell>
          <cell r="W27" t="str">
            <v>11 NO SE DILIGENCIA INFORMACIÓN PARA ESTE FORMULARIO EN ESTE PERÍODO DE REPORTE</v>
          </cell>
          <cell r="X27" t="str">
            <v>N/A</v>
          </cell>
          <cell r="Y27" t="str">
            <v>LAURA MARCELA PEREZ HERNANDEZ</v>
          </cell>
          <cell r="Z27" t="str">
            <v>1 PÓLIZA</v>
          </cell>
          <cell r="AA27" t="str">
            <v>12 SEGUROS DEL ESTADO</v>
          </cell>
          <cell r="AB27" t="str">
            <v>2 CUMPLIMIENTO</v>
          </cell>
          <cell r="AC27">
            <v>43483</v>
          </cell>
          <cell r="AD27" t="str">
            <v>15-44-101206916</v>
          </cell>
          <cell r="AE27" t="str">
            <v>GRUPO DE COMUNICACIONES Y EDUCACION AMBIENTAL</v>
          </cell>
          <cell r="AF27" t="str">
            <v>2 SUPERVISOR</v>
          </cell>
          <cell r="AG27" t="str">
            <v>3 CÉDULA DE CIUDADANÍA</v>
          </cell>
          <cell r="AH27">
            <v>11342150</v>
          </cell>
          <cell r="AI27" t="str">
            <v>LUIS ALFONSO CANO RAMIREZ</v>
          </cell>
          <cell r="AJ27">
            <v>330</v>
          </cell>
          <cell r="AK27" t="str">
            <v>3 NO PACTADOS</v>
          </cell>
          <cell r="AL27">
            <v>43483</v>
          </cell>
          <cell r="AM27" t="str">
            <v>4 NO SE HA ADICIONADO NI EN VALOR y EN TIEMPO</v>
          </cell>
          <cell r="AN27">
            <v>0</v>
          </cell>
          <cell r="AO27">
            <v>0</v>
          </cell>
          <cell r="AQ27">
            <v>0</v>
          </cell>
          <cell r="AS27">
            <v>43483</v>
          </cell>
          <cell r="AT27">
            <v>43816</v>
          </cell>
          <cell r="AW27" t="str">
            <v>2. NO</v>
          </cell>
          <cell r="AZ27" t="str">
            <v>2. NO</v>
          </cell>
          <cell r="BA27">
            <v>0</v>
          </cell>
          <cell r="BE27" t="str">
            <v>2019420501000025E</v>
          </cell>
          <cell r="BF27">
            <v>33712910</v>
          </cell>
          <cell r="BH27" t="str">
            <v>https://www.secop.gov.co/CO1BusinessLine/Tendering/BuyerWorkArea/Index?docUniqueIdentifier=CO1.BDOS.680138&amp;prevCtxUrl=https%3a%2f%2fwww.secop.gov.co%2fCO1BusinessLine%2fTendering%2fBuyerDossierWorkspace%2fIndex%3fallWords2Search%3d35-20%26filteringState%3d0%26sortingState%3dLastModifiedDESC%26showAdvancedSearch%3dFalse%26showAdvancedSearchFields%3dFalse%26folderCode%3dALL%26selectedDossier%3dCO1.BDOS.680138%26selectedRequest%3dCO1.REQ.701071%26&amp;prevCtxLbl=Procesos+de+la+Entidad+Estatal</v>
          </cell>
          <cell r="BI27" t="str">
            <v>VIGENTE</v>
          </cell>
          <cell r="BK27" t="str">
            <v>https://community.secop.gov.co/Public/Tendering/OpportunityDetail/Index?noticeUID=CO1.NTC.670988&amp;isFromPublicArea=True&amp;isModal=False</v>
          </cell>
        </row>
        <row r="28">
          <cell r="A28" t="str">
            <v>CPS-026-N-2019</v>
          </cell>
          <cell r="B28" t="str">
            <v>2 NACIONAL</v>
          </cell>
          <cell r="C28" t="str">
            <v>CD-NC-021-2019</v>
          </cell>
          <cell r="D28">
            <v>26</v>
          </cell>
          <cell r="E28" t="str">
            <v>MIGUEL ANGEL BEDOYA PANIAGUA</v>
          </cell>
          <cell r="F28">
            <v>43486</v>
          </cell>
          <cell r="G28" t="str">
            <v>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 comunidades y beneficiarios del recurso hídrico de las áreas protegidas.</v>
          </cell>
          <cell r="H28" t="str">
            <v>2 CONTRATACIÓN DIRECTA</v>
          </cell>
          <cell r="I28" t="str">
            <v>14 PRESTACIÓN DE SERVICIOS</v>
          </cell>
          <cell r="J28" t="str">
            <v>N/A</v>
          </cell>
          <cell r="K28">
            <v>5319</v>
          </cell>
          <cell r="L28">
            <v>7519</v>
          </cell>
          <cell r="M28">
            <v>43486</v>
          </cell>
          <cell r="N28">
            <v>43487</v>
          </cell>
          <cell r="P28">
            <v>4297164</v>
          </cell>
          <cell r="Q28">
            <v>48701192</v>
          </cell>
          <cell r="R28">
            <v>143238.80000000447</v>
          </cell>
          <cell r="S28" t="str">
            <v>1 PERSONA NATURAL</v>
          </cell>
          <cell r="T28" t="str">
            <v>3 CÉDULA DE CIUDADANÍA</v>
          </cell>
          <cell r="U28">
            <v>1023925233</v>
          </cell>
          <cell r="V28" t="str">
            <v>N/A</v>
          </cell>
          <cell r="W28" t="str">
            <v>11 NO SE DILIGENCIA INFORMACIÓN PARA ESTE FORMULARIO EN ESTE PERÍODO DE REPORTE</v>
          </cell>
          <cell r="X28" t="str">
            <v>N/A</v>
          </cell>
          <cell r="Y28" t="str">
            <v>MIGUEL ANGEL BEDOYA PANIAGUA</v>
          </cell>
          <cell r="Z28" t="str">
            <v>1 PÓLIZA</v>
          </cell>
          <cell r="AA28" t="str">
            <v xml:space="preserve">15 JMALUCELLI TRAVELERS SEGUROS S.A </v>
          </cell>
          <cell r="AB28" t="str">
            <v>2 CUMPLIMIENTO</v>
          </cell>
          <cell r="AC28">
            <v>43487</v>
          </cell>
          <cell r="AD28">
            <v>2004144</v>
          </cell>
          <cell r="AE28" t="str">
            <v>SUBDIRECCIÓN DE SOSTENIBILIDAD Y NEGOCIOS AMBIENTALES</v>
          </cell>
          <cell r="AF28" t="str">
            <v>2 SUPERVISOR</v>
          </cell>
          <cell r="AG28" t="str">
            <v>3 CÉDULA DE CIUDADANÍA</v>
          </cell>
          <cell r="AH28">
            <v>70547559</v>
          </cell>
          <cell r="AI28" t="str">
            <v>CARLOS MARIO TAMAYO SALDARRIAGA</v>
          </cell>
          <cell r="AJ28">
            <v>339</v>
          </cell>
          <cell r="AK28" t="str">
            <v>3 NO PACTADOS</v>
          </cell>
          <cell r="AL28">
            <v>43487</v>
          </cell>
          <cell r="AM28" t="str">
            <v>4 NO SE HA ADICIONADO NI EN VALOR y EN TIEMPO</v>
          </cell>
          <cell r="AN28">
            <v>0</v>
          </cell>
          <cell r="AO28">
            <v>0</v>
          </cell>
          <cell r="AQ28">
            <v>0</v>
          </cell>
          <cell r="AS28">
            <v>43487</v>
          </cell>
          <cell r="AT28">
            <v>43829</v>
          </cell>
          <cell r="AW28" t="str">
            <v>2. NO</v>
          </cell>
          <cell r="AZ28" t="str">
            <v>2. NO</v>
          </cell>
          <cell r="BA28">
            <v>0</v>
          </cell>
          <cell r="BE28" t="str">
            <v>2019420501000026E</v>
          </cell>
          <cell r="BF28">
            <v>48701192</v>
          </cell>
          <cell r="BH28" t="str">
            <v>https://www.secop.gov.co/CO1BusinessLine/Tendering/BuyerWorkArea/Index?docUniqueIdentifier=CO1.BDOS.678420&amp;prevCtxUrl=https%3a%2f%2fwww.secop.gov.co%2fCO1BusinessLine%2fTendering%2fBuyerDossierWorkspace%2fIndex%3fallWords2Search%3dNC-21%26filteringState%3d0%26sortingState%3dLastModifiedDESC%26showAdvancedSearch%3dFalse%26showAdvancedSearchFields%3dFalse%26folderCode%3dALL%26selectedDossier%3dCO1.BDOS.678420%26selectedRequest%3dCO1.REQ.699422%26&amp;prevCtxLbl=Procesos+de+la+Entidad+Estatal</v>
          </cell>
          <cell r="BI28" t="str">
            <v>VIGENTE</v>
          </cell>
          <cell r="BK28" t="str">
            <v>https://community.secop.gov.co/Public/Tendering/OpportunityDetail/Index?noticeUID=CO1.NTC.672804&amp;isFromPublicArea=True&amp;isModal=False</v>
          </cell>
        </row>
        <row r="29">
          <cell r="A29" t="str">
            <v>CPS-027-N-2019</v>
          </cell>
          <cell r="B29" t="str">
            <v>2 NACIONAL</v>
          </cell>
          <cell r="C29" t="str">
            <v>CD-NC-028-2019</v>
          </cell>
          <cell r="D29">
            <v>27</v>
          </cell>
          <cell r="E29" t="str">
            <v>GEILER JHAMS OCAMPO OSORIO</v>
          </cell>
          <cell r="F29">
            <v>43487</v>
          </cell>
          <cell r="G29" t="str">
            <v>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v>
          </cell>
          <cell r="H29" t="str">
            <v>2 CONTRATACIÓN DIRECTA</v>
          </cell>
          <cell r="I29" t="str">
            <v>14 PRESTACIÓN DE SERVICIOS</v>
          </cell>
          <cell r="J29" t="str">
            <v>N/A</v>
          </cell>
          <cell r="K29">
            <v>5819</v>
          </cell>
          <cell r="L29">
            <v>7719</v>
          </cell>
          <cell r="M29">
            <v>43487</v>
          </cell>
          <cell r="N29">
            <v>43487</v>
          </cell>
          <cell r="P29">
            <v>8251412</v>
          </cell>
          <cell r="Q29">
            <v>93516003</v>
          </cell>
          <cell r="R29">
            <v>275047.40000000596</v>
          </cell>
          <cell r="S29" t="str">
            <v>1 PERSONA NATURAL</v>
          </cell>
          <cell r="T29" t="str">
            <v>3 CÉDULA DE CIUDADANÍA</v>
          </cell>
          <cell r="U29">
            <v>86003815</v>
          </cell>
          <cell r="V29" t="str">
            <v>N/A</v>
          </cell>
          <cell r="W29" t="str">
            <v>11 NO SE DILIGENCIA INFORMACIÓN PARA ESTE FORMULARIO EN ESTE PERÍODO DE REPORTE</v>
          </cell>
          <cell r="X29" t="str">
            <v>N/A</v>
          </cell>
          <cell r="Y29" t="str">
            <v>GEILER JHAMS OCAMPO OSORIO</v>
          </cell>
          <cell r="Z29" t="str">
            <v>1 PÓLIZA</v>
          </cell>
          <cell r="AA29" t="str">
            <v>12 SEGUROS DEL ESTADO</v>
          </cell>
          <cell r="AB29" t="str">
            <v>2 CUMPLIMIENTO</v>
          </cell>
          <cell r="AC29">
            <v>43487</v>
          </cell>
          <cell r="AD29" t="str">
            <v xml:space="preserve">	15-44-101207065</v>
          </cell>
          <cell r="AE29" t="str">
            <v>OFICINA DE GESTION DEL RIESGO</v>
          </cell>
          <cell r="AF29" t="str">
            <v>2 SUPERVISOR</v>
          </cell>
          <cell r="AG29" t="str">
            <v>3 CÉDULA DE CIUDADANÍA</v>
          </cell>
          <cell r="AH29">
            <v>52807498</v>
          </cell>
          <cell r="AI29" t="str">
            <v>JAZMIN EMILCE GONZALEZ DAZA</v>
          </cell>
          <cell r="AJ29">
            <v>339</v>
          </cell>
          <cell r="AK29" t="str">
            <v>3 NO PACTADOS</v>
          </cell>
          <cell r="AL29">
            <v>43487</v>
          </cell>
          <cell r="AM29" t="str">
            <v>4 NO SE HA ADICIONADO NI EN VALOR y EN TIEMPO</v>
          </cell>
          <cell r="AN29">
            <v>0</v>
          </cell>
          <cell r="AO29">
            <v>0</v>
          </cell>
          <cell r="AQ29">
            <v>0</v>
          </cell>
          <cell r="AS29">
            <v>43487</v>
          </cell>
          <cell r="AT29">
            <v>43829</v>
          </cell>
          <cell r="AW29" t="str">
            <v>2. NO</v>
          </cell>
          <cell r="AZ29" t="str">
            <v>2. NO</v>
          </cell>
          <cell r="BA29">
            <v>0</v>
          </cell>
          <cell r="BE29" t="str">
            <v>2019420501000027E</v>
          </cell>
          <cell r="BF29">
            <v>93516003</v>
          </cell>
          <cell r="BH29" t="str">
            <v>https://www.secop.gov.co/CO1BusinessLine/Tendering/BuyerWorkArea/Index?docUniqueIdentifier=CO1.BDOS.681073&amp;prevCtxUrl=https%3a%2f%2fwww.secop.gov.co%2fCO1BusinessLine%2fTendering%2fBuyerDossierWorkspace%2fIndex%3fallWords2Search%3d28-20%26filteringState%3d0%26sortingState%3dLastModifiedDESC%26showAdvancedSearch%3dFalse%26showAdvancedSearchFields%3dFalse%26folderCode%3dALL%26selectedDossier%3dCO1.BDOS.681073%26selectedRequest%3dCO1.REQ.701891%26&amp;prevCtxLbl=Procesos+de+la+Entidad+Estatal</v>
          </cell>
          <cell r="BI29" t="str">
            <v>VIGENTE</v>
          </cell>
          <cell r="BK29" t="str">
            <v>https://community.secop.gov.co/Public/Tendering/OpportunityDetail/Index?noticeUID=CO1.NTC.674551&amp;isFromPublicArea=True&amp;isModal=False</v>
          </cell>
        </row>
        <row r="30">
          <cell r="A30" t="str">
            <v>CPS-028-N-2019</v>
          </cell>
          <cell r="B30" t="str">
            <v>2 NACIONAL</v>
          </cell>
          <cell r="C30" t="str">
            <v>CD-NC-048-2019</v>
          </cell>
          <cell r="D30">
            <v>28</v>
          </cell>
          <cell r="E30" t="str">
            <v>LIBIA ANDREA BUITRAGO MARTÍNEZ</v>
          </cell>
          <cell r="F30">
            <v>43487</v>
          </cell>
          <cell r="G30" t="str">
            <v xml:space="preserve">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v>
          </cell>
          <cell r="H30" t="str">
            <v>2 CONTRATACIÓN DIRECTA</v>
          </cell>
          <cell r="I30" t="str">
            <v>14 PRESTACIÓN DE SERVICIOS</v>
          </cell>
          <cell r="J30" t="str">
            <v>N/A</v>
          </cell>
          <cell r="K30">
            <v>4619</v>
          </cell>
          <cell r="L30">
            <v>7819</v>
          </cell>
          <cell r="M30">
            <v>43487</v>
          </cell>
          <cell r="N30">
            <v>43487</v>
          </cell>
          <cell r="P30">
            <v>2586262</v>
          </cell>
          <cell r="Q30">
            <v>29310969</v>
          </cell>
          <cell r="R30">
            <v>86208.39999999851</v>
          </cell>
          <cell r="S30" t="str">
            <v>1 PERSONA NATURAL</v>
          </cell>
          <cell r="T30" t="str">
            <v>3 CÉDULA DE CIUDADANÍA</v>
          </cell>
          <cell r="U30">
            <v>52539990</v>
          </cell>
          <cell r="V30" t="str">
            <v>N/A</v>
          </cell>
          <cell r="W30" t="str">
            <v>11 NO SE DILIGENCIA INFORMACIÓN PARA ESTE FORMULARIO EN ESTE PERÍODO DE REPORTE</v>
          </cell>
          <cell r="X30" t="str">
            <v>N/A</v>
          </cell>
          <cell r="Y30" t="str">
            <v>LIBIA ANDREA BUITRAGO MARTÍNEZ</v>
          </cell>
          <cell r="Z30" t="str">
            <v>1 PÓLIZA</v>
          </cell>
          <cell r="AA30" t="str">
            <v xml:space="preserve">15 JMALUCELLI TRAVELERS SEGUROS S.A </v>
          </cell>
          <cell r="AB30" t="str">
            <v>2 CUMPLIMIENTO</v>
          </cell>
          <cell r="AC30">
            <v>43487</v>
          </cell>
          <cell r="AD30">
            <v>2004167</v>
          </cell>
          <cell r="AE30" t="str">
            <v>GRUPO DE PREDIOS</v>
          </cell>
          <cell r="AF30" t="str">
            <v>2 SUPERVISOR</v>
          </cell>
          <cell r="AG30" t="str">
            <v>3 CÉDULA DE CIUDADANÍA</v>
          </cell>
          <cell r="AH30">
            <v>65789879</v>
          </cell>
          <cell r="AI30" t="str">
            <v>MAGDA GISELA HERRERA JIMENEZ</v>
          </cell>
          <cell r="AJ30">
            <v>339</v>
          </cell>
          <cell r="AK30" t="str">
            <v>3 NO PACTADOS</v>
          </cell>
          <cell r="AL30">
            <v>43487</v>
          </cell>
          <cell r="AM30" t="str">
            <v>4 NO SE HA ADICIONADO NI EN VALOR y EN TIEMPO</v>
          </cell>
          <cell r="AN30">
            <v>0</v>
          </cell>
          <cell r="AO30">
            <v>0</v>
          </cell>
          <cell r="AQ30">
            <v>0</v>
          </cell>
          <cell r="AS30">
            <v>43487</v>
          </cell>
          <cell r="AT30">
            <v>43829</v>
          </cell>
          <cell r="AW30" t="str">
            <v>2. NO</v>
          </cell>
          <cell r="AZ30" t="str">
            <v>2. NO</v>
          </cell>
          <cell r="BA30">
            <v>0</v>
          </cell>
          <cell r="BE30" t="str">
            <v>2019420501000028E</v>
          </cell>
          <cell r="BF30">
            <v>29310969</v>
          </cell>
          <cell r="BH30" t="str">
            <v>https://www.secop.gov.co/CO1BusinessLine/Tendering/BuyerWorkArea/Index?docUniqueIdentifier=CO1.BDOS.686238&amp;prevCtxUrl=https%3a%2f%2fwww.secop.gov.co%2fCO1BusinessLine%2fTendering%2fBuyerDossierWorkspace%2fIndex%3fallWords2Search%3d48-20%26filteringState%3d0%26sortingState%3dLastModifiedDESC%26showAdvancedSearch%3dFalse%26showAdvancedSearchFields%3dFalse%26folderCode%3dALL%26selectedDossier%3dCO1.BDOS.686238%26selectedRequest%3dCO1.REQ.707198%26&amp;prevCtxLbl=Procesos+de+la+Entidad+Estatal</v>
          </cell>
          <cell r="BI30" t="str">
            <v>VIGENTE</v>
          </cell>
          <cell r="BK30" t="str">
            <v>https://community.secop.gov.co/Public/Tendering/OpportunityDetail/Index?noticeUID=CO1.NTC.675755&amp;isFromPublicArea=True&amp;isModal=False</v>
          </cell>
        </row>
        <row r="31">
          <cell r="A31" t="str">
            <v>CPS-029-N-2019</v>
          </cell>
          <cell r="B31" t="str">
            <v>2 NACIONAL</v>
          </cell>
          <cell r="C31" t="str">
            <v>CD-NC-033-2019</v>
          </cell>
          <cell r="D31">
            <v>29</v>
          </cell>
          <cell r="E31" t="str">
            <v>YESSICA CASTRO PEDROZO</v>
          </cell>
          <cell r="F31">
            <v>43487</v>
          </cell>
          <cell r="G31" t="str">
            <v>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v>
          </cell>
          <cell r="H31" t="str">
            <v>2 CONTRATACIÓN DIRECTA</v>
          </cell>
          <cell r="I31" t="str">
            <v>14 PRESTACIÓN DE SERVICIOS</v>
          </cell>
          <cell r="J31" t="str">
            <v>N/A</v>
          </cell>
          <cell r="K31">
            <v>6419</v>
          </cell>
          <cell r="L31">
            <v>8019</v>
          </cell>
          <cell r="M31">
            <v>43487</v>
          </cell>
          <cell r="N31">
            <v>43487</v>
          </cell>
          <cell r="P31">
            <v>5240183</v>
          </cell>
          <cell r="Q31">
            <v>59388741</v>
          </cell>
          <cell r="R31">
            <v>55371267.366666667</v>
          </cell>
          <cell r="S31" t="str">
            <v>1 PERSONA NATURAL</v>
          </cell>
          <cell r="T31" t="str">
            <v>3 CÉDULA DE CIUDADANÍA</v>
          </cell>
          <cell r="U31">
            <v>1085174138</v>
          </cell>
          <cell r="V31" t="str">
            <v>N/A</v>
          </cell>
          <cell r="W31" t="str">
            <v>11 NO SE DILIGENCIA INFORMACIÓN PARA ESTE FORMULARIO EN ESTE PERÍODO DE REPORTE</v>
          </cell>
          <cell r="X31" t="str">
            <v>N/A</v>
          </cell>
          <cell r="Y31" t="str">
            <v>YESSICA CASTRO PEDROZO</v>
          </cell>
          <cell r="Z31" t="str">
            <v>1 PÓLIZA</v>
          </cell>
          <cell r="AA31" t="str">
            <v xml:space="preserve">15 JMALUCELLI TRAVELERS SEGUROS S.A </v>
          </cell>
          <cell r="AB31" t="str">
            <v>2 CUMPLIMIENTO</v>
          </cell>
          <cell r="AC31">
            <v>43487</v>
          </cell>
          <cell r="AD31">
            <v>2004157</v>
          </cell>
          <cell r="AE31" t="str">
            <v>OFICINA ASESORA PLANEACIÓN</v>
          </cell>
          <cell r="AF31" t="str">
            <v>2 SUPERVISOR</v>
          </cell>
          <cell r="AG31" t="str">
            <v>3 CÉDULA DE CIUDADANÍA</v>
          </cell>
          <cell r="AH31">
            <v>52807498</v>
          </cell>
          <cell r="AI31" t="str">
            <v>JAZMIN EMILCE GONZALEZ DAZA</v>
          </cell>
          <cell r="AJ31">
            <v>23</v>
          </cell>
          <cell r="AK31" t="str">
            <v>3 NO PACTADOS</v>
          </cell>
          <cell r="AL31">
            <v>43487</v>
          </cell>
          <cell r="AM31" t="str">
            <v>4 NO SE HA ADICIONADO NI EN VALOR y EN TIEMPO</v>
          </cell>
          <cell r="AN31">
            <v>0</v>
          </cell>
          <cell r="AO31">
            <v>0</v>
          </cell>
          <cell r="AQ31">
            <v>0</v>
          </cell>
          <cell r="AS31">
            <v>43487</v>
          </cell>
          <cell r="AT31">
            <v>43510</v>
          </cell>
          <cell r="AW31" t="str">
            <v>2. NO</v>
          </cell>
          <cell r="AZ31" t="str">
            <v>2. NO</v>
          </cell>
          <cell r="BA31">
            <v>0</v>
          </cell>
          <cell r="BD31" t="str">
            <v>TERMINACIÓN ANTICIPADA</v>
          </cell>
          <cell r="BE31" t="str">
            <v>2019420501000029E</v>
          </cell>
          <cell r="BF31">
            <v>59388741</v>
          </cell>
          <cell r="BH31" t="str">
            <v>https://www.secop.gov.co/CO1BusinessLine/Tendering/BuyerWorkArea/Index?docUniqueIdentifier=CO1.BDOS.680451&amp;prevCtxUrl=https%3a%2f%2fwww.secop.gov.co%2fCO1BusinessLine%2fTendering%2fBuyerDossierWorkspace%2fIndex%3fallWords2Search%3d33-20%26filteringState%3d0%26sortingState%3dLastModifiedDESC%26showAdvancedSearch%3dFalse%26showAdvancedSearchFields%3dFalse%26folderCode%3dALL%26selectedDossier%3dCO1.BDOS.680451%26selectedRequest%3dCO1.REQ.702883%26&amp;prevCtxLbl=Procesos+de+la+Entidad+Estatal</v>
          </cell>
          <cell r="BI31" t="str">
            <v>TERMINADO</v>
          </cell>
          <cell r="BK31" t="str">
            <v>https://community.secop.gov.co/Public/Tendering/OpportunityDetail/Index?noticeUID=CO1.NTC.674546&amp;isFromPublicArea=True&amp;isModal=False</v>
          </cell>
        </row>
        <row r="32">
          <cell r="A32" t="str">
            <v>CPS-030-N-2019</v>
          </cell>
          <cell r="B32" t="str">
            <v>2 NACIONAL</v>
          </cell>
          <cell r="C32" t="str">
            <v>CD-NC-040-2019</v>
          </cell>
          <cell r="D32">
            <v>30</v>
          </cell>
          <cell r="E32" t="str">
            <v>ANDRES FELIPE VELASCO RIVERA</v>
          </cell>
          <cell r="F32">
            <v>43487</v>
          </cell>
          <cell r="G32" t="str">
            <v>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v>
          </cell>
          <cell r="H32" t="str">
            <v>2 CONTRATACIÓN DIRECTA</v>
          </cell>
          <cell r="I32" t="str">
            <v>14 PRESTACIÓN DE SERVICIOS</v>
          </cell>
          <cell r="J32" t="str">
            <v>N/A</v>
          </cell>
          <cell r="K32">
            <v>5919</v>
          </cell>
          <cell r="L32">
            <v>8319</v>
          </cell>
          <cell r="M32">
            <v>43487</v>
          </cell>
          <cell r="N32">
            <v>43487</v>
          </cell>
          <cell r="P32">
            <v>6247498</v>
          </cell>
          <cell r="Q32">
            <v>70804977</v>
          </cell>
          <cell r="R32">
            <v>208249.60000000894</v>
          </cell>
          <cell r="S32" t="str">
            <v>1 PERSONA NATURAL</v>
          </cell>
          <cell r="T32" t="str">
            <v>3 CÉDULA DE CIUDADANÍA</v>
          </cell>
          <cell r="U32">
            <v>1113622677</v>
          </cell>
          <cell r="V32" t="str">
            <v>N/A</v>
          </cell>
          <cell r="W32" t="str">
            <v>11 NO SE DILIGENCIA INFORMACIÓN PARA ESTE FORMULARIO EN ESTE PERÍODO DE REPORTE</v>
          </cell>
          <cell r="X32" t="str">
            <v>N/A</v>
          </cell>
          <cell r="Y32" t="str">
            <v>ANDRES FELIPE VELASCO RIVERA</v>
          </cell>
          <cell r="Z32" t="str">
            <v>1 PÓLIZA</v>
          </cell>
          <cell r="AA32" t="str">
            <v xml:space="preserve">15 JMALUCELLI TRAVELERS SEGUROS S.A </v>
          </cell>
          <cell r="AB32" t="str">
            <v>2 CUMPLIMIENTO</v>
          </cell>
          <cell r="AC32">
            <v>43487</v>
          </cell>
          <cell r="AD32">
            <v>2004180</v>
          </cell>
          <cell r="AE32" t="str">
            <v>OFICINA DE GESTION DEL RIESGO</v>
          </cell>
          <cell r="AF32" t="str">
            <v>2 SUPERVISOR</v>
          </cell>
          <cell r="AG32" t="str">
            <v>3 CÉDULA DE CIUDADANÍA</v>
          </cell>
          <cell r="AH32">
            <v>52807498</v>
          </cell>
          <cell r="AI32" t="str">
            <v>JAZMIN EMILCE GONZALEZ DAZA</v>
          </cell>
          <cell r="AJ32">
            <v>339</v>
          </cell>
          <cell r="AK32" t="str">
            <v>3 NO PACTADOS</v>
          </cell>
          <cell r="AL32">
            <v>43487</v>
          </cell>
          <cell r="AM32" t="str">
            <v>4 NO SE HA ADICIONADO NI EN VALOR y EN TIEMPO</v>
          </cell>
          <cell r="AN32">
            <v>0</v>
          </cell>
          <cell r="AO32">
            <v>0</v>
          </cell>
          <cell r="AQ32">
            <v>0</v>
          </cell>
          <cell r="AS32">
            <v>43487</v>
          </cell>
          <cell r="AT32">
            <v>43829</v>
          </cell>
          <cell r="AW32" t="str">
            <v>2. NO</v>
          </cell>
          <cell r="AZ32" t="str">
            <v>2. NO</v>
          </cell>
          <cell r="BA32">
            <v>0</v>
          </cell>
          <cell r="BE32" t="str">
            <v>2019420501000030E</v>
          </cell>
          <cell r="BF32">
            <v>70804977</v>
          </cell>
          <cell r="BH32" t="str">
            <v>https://www.secop.gov.co/CO1BusinessLine/Tendering/BuyerWorkArea/Index?docUniqueIdentifier=CO1.BDOS.685715&amp;prevCtxUrl=https%3a%2f%2fwww.secop.gov.co%2fCO1BusinessLine%2fTendering%2fBuyerDossierWorkspace%2fIndex%3fallWords2Search%3d40-20%26filteringState%3d0%26sortingState%3dLastModifiedDESC%26showAdvancedSearch%3dFalse%26showAdvancedSearchFields%3dFalse%26folderCode%3dALL%26selectedDossier%3dCO1.BDOS.685715%26selectedRequest%3dCO1.REQ.707005%26&amp;prevCtxLbl=Procesos+de+la+Entidad+Estatal</v>
          </cell>
          <cell r="BI32" t="str">
            <v>VIGENTE</v>
          </cell>
          <cell r="BK32" t="str">
            <v>https://community.secop.gov.co/Public/Tendering/OpportunityDetail/Index?noticeUID=CO1.NTC.675436&amp;isFromPublicArea=True&amp;isModal=False</v>
          </cell>
        </row>
        <row r="33">
          <cell r="A33" t="str">
            <v>CPS-031-N-2019</v>
          </cell>
          <cell r="B33" t="str">
            <v>2 NACIONAL</v>
          </cell>
          <cell r="C33" t="str">
            <v>CD-NC-031-2019</v>
          </cell>
          <cell r="D33">
            <v>31</v>
          </cell>
          <cell r="E33" t="str">
            <v>CRISTIAM JOSUE GARCIA TORRES</v>
          </cell>
          <cell r="F33">
            <v>43487</v>
          </cell>
          <cell r="G33" t="str">
            <v>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 de las áreas protegidas, para dar a conocer el Sistema de Parques Nacionales; y en la capacitación a la población objeto de la estrategia para la realización de material educativo audiovisual con los “Ecoparches” colectivos de comunicación comunitaria</v>
          </cell>
          <cell r="H33" t="str">
            <v>2 CONTRATACIÓN DIRECTA</v>
          </cell>
          <cell r="I33" t="str">
            <v>14 PRESTACIÓN DE SERVICIOS</v>
          </cell>
          <cell r="J33" t="str">
            <v>N/A</v>
          </cell>
          <cell r="K33">
            <v>4519</v>
          </cell>
          <cell r="L33">
            <v>8119</v>
          </cell>
          <cell r="M33">
            <v>43487</v>
          </cell>
          <cell r="N33">
            <v>43487</v>
          </cell>
          <cell r="P33">
            <v>2586262</v>
          </cell>
          <cell r="Q33">
            <v>28448882</v>
          </cell>
          <cell r="R33">
            <v>0</v>
          </cell>
          <cell r="S33" t="str">
            <v>1 PERSONA NATURAL</v>
          </cell>
          <cell r="T33" t="str">
            <v>3 CÉDULA DE CIUDADANÍA</v>
          </cell>
          <cell r="U33">
            <v>79985802</v>
          </cell>
          <cell r="V33" t="str">
            <v>N/A</v>
          </cell>
          <cell r="W33" t="str">
            <v>11 NO SE DILIGENCIA INFORMACIÓN PARA ESTE FORMULARIO EN ESTE PERÍODO DE REPORTE</v>
          </cell>
          <cell r="X33" t="str">
            <v>N/A</v>
          </cell>
          <cell r="Y33" t="str">
            <v>CRISTIAM JOSUE GARCIA TORRES</v>
          </cell>
          <cell r="Z33" t="str">
            <v>1 PÓLIZA</v>
          </cell>
          <cell r="AA33" t="str">
            <v xml:space="preserve">15 JMALUCELLI TRAVELERS SEGUROS S.A </v>
          </cell>
          <cell r="AB33" t="str">
            <v>2 CUMPLIMIENTO</v>
          </cell>
          <cell r="AC33">
            <v>43487</v>
          </cell>
          <cell r="AD33">
            <v>2004178</v>
          </cell>
          <cell r="AE33" t="str">
            <v>GRUPO DE COMUNICACIONES Y EDUCACION AMBIENTAL</v>
          </cell>
          <cell r="AF33" t="str">
            <v>2 SUPERVISOR</v>
          </cell>
          <cell r="AG33" t="str">
            <v>3 CÉDULA DE CIUDADANÍA</v>
          </cell>
          <cell r="AH33">
            <v>11342150</v>
          </cell>
          <cell r="AI33" t="str">
            <v>LUIS ALFONSO CANO RAMIREZ</v>
          </cell>
          <cell r="AJ33">
            <v>330</v>
          </cell>
          <cell r="AK33" t="str">
            <v>3 NO PACTADOS</v>
          </cell>
          <cell r="AL33">
            <v>43487</v>
          </cell>
          <cell r="AM33" t="str">
            <v>4 NO SE HA ADICIONADO NI EN VALOR y EN TIEMPO</v>
          </cell>
          <cell r="AN33">
            <v>0</v>
          </cell>
          <cell r="AO33">
            <v>0</v>
          </cell>
          <cell r="AQ33">
            <v>0</v>
          </cell>
          <cell r="AS33">
            <v>43487</v>
          </cell>
          <cell r="AT33">
            <v>43820</v>
          </cell>
          <cell r="AW33" t="str">
            <v>2. NO</v>
          </cell>
          <cell r="AZ33" t="str">
            <v>2. NO</v>
          </cell>
          <cell r="BA33">
            <v>0</v>
          </cell>
          <cell r="BE33" t="str">
            <v>2019420501000031E</v>
          </cell>
          <cell r="BF33">
            <v>28448882</v>
          </cell>
          <cell r="BH33" t="str">
            <v>https://www.secop.gov.co/CO1BusinessLine/Tendering/BuyerWorkArea/Index?docUniqueIdentifier=CO1.BDOS.681386&amp;prevCtxUrl=https%3a%2f%2fwww.secop.gov.co%2fCO1BusinessLine%2fTendering%2fBuyerDossierWorkspace%2fIndex%3fallWords2Search%3d31-20%26filteringState%3d0%26sortingState%3dLastModifiedDESC%26showAdvancedSearch%3dFalse%26showAdvancedSearchFields%3dFalse%26folderCode%3dALL%26selectedDossier%3dCO1.BDOS.681386%26selectedRequest%3dCO1.REQ.702635%26&amp;prevCtxLbl=Procesos+de+la+Entidad+Estatal</v>
          </cell>
          <cell r="BI33" t="str">
            <v>VIGENTE</v>
          </cell>
          <cell r="BK33" t="str">
            <v>https://community.secop.gov.co/Public/Tendering/OpportunityDetail/Index?noticeUID=CO1.NTC.672562&amp;isFromPublicArea=True&amp;isModal=False</v>
          </cell>
        </row>
        <row r="34">
          <cell r="A34" t="str">
            <v>CPS-032-N-2019</v>
          </cell>
          <cell r="B34" t="str">
            <v>2 NACIONAL</v>
          </cell>
          <cell r="C34" t="str">
            <v>CD-NC-049-2019</v>
          </cell>
          <cell r="D34">
            <v>32</v>
          </cell>
          <cell r="E34" t="str">
            <v>ALEJANDRO TAMAYO MONTOYA</v>
          </cell>
          <cell r="F34">
            <v>43487</v>
          </cell>
          <cell r="G34" t="str">
            <v>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 la página web de Parques Nacionales Naturales de Colombia</v>
          </cell>
          <cell r="H34" t="str">
            <v>2 CONTRATACIÓN DIRECTA</v>
          </cell>
          <cell r="I34" t="str">
            <v>14 PRESTACIÓN DE SERVICIOS</v>
          </cell>
          <cell r="J34" t="str">
            <v>N/A</v>
          </cell>
          <cell r="K34">
            <v>5219</v>
          </cell>
          <cell r="L34">
            <v>7919</v>
          </cell>
          <cell r="M34">
            <v>43487</v>
          </cell>
          <cell r="N34">
            <v>43487</v>
          </cell>
          <cell r="P34">
            <v>5240183</v>
          </cell>
          <cell r="Q34">
            <v>57642013</v>
          </cell>
          <cell r="R34">
            <v>0</v>
          </cell>
          <cell r="S34" t="str">
            <v>1 PERSONA NATURAL</v>
          </cell>
          <cell r="T34" t="str">
            <v>3 CÉDULA DE CIUDADANÍA</v>
          </cell>
          <cell r="U34">
            <v>16072644</v>
          </cell>
          <cell r="V34" t="str">
            <v>N/A</v>
          </cell>
          <cell r="W34" t="str">
            <v>11 NO SE DILIGENCIA INFORMACIÓN PARA ESTE FORMULARIO EN ESTE PERÍODO DE REPORTE</v>
          </cell>
          <cell r="X34" t="str">
            <v>N/A</v>
          </cell>
          <cell r="Y34" t="str">
            <v>ALEJANDRO TAMAYO MONTOYA</v>
          </cell>
          <cell r="Z34" t="str">
            <v>1 PÓLIZA</v>
          </cell>
          <cell r="AA34" t="str">
            <v>12 SEGUROS DEL ESTADO</v>
          </cell>
          <cell r="AB34" t="str">
            <v>2 CUMPLIMIENTO</v>
          </cell>
          <cell r="AC34">
            <v>43487</v>
          </cell>
          <cell r="AD34" t="str">
            <v>15-44-101207074</v>
          </cell>
          <cell r="AE34" t="str">
            <v>GRUPO DE COMUNICACIONES Y EDUCACION AMBIENTAL</v>
          </cell>
          <cell r="AF34" t="str">
            <v>2 SUPERVISOR</v>
          </cell>
          <cell r="AG34" t="str">
            <v>3 CÉDULA DE CIUDADANÍA</v>
          </cell>
          <cell r="AH34">
            <v>11342150</v>
          </cell>
          <cell r="AI34" t="str">
            <v>LUIS ALFONSO CANO RAMIREZ</v>
          </cell>
          <cell r="AJ34">
            <v>330</v>
          </cell>
          <cell r="AK34" t="str">
            <v>3 NO PACTADOS</v>
          </cell>
          <cell r="AL34">
            <v>43487</v>
          </cell>
          <cell r="AM34" t="str">
            <v>4 NO SE HA ADICIONADO NI EN VALOR y EN TIEMPO</v>
          </cell>
          <cell r="AN34">
            <v>0</v>
          </cell>
          <cell r="AO34">
            <v>0</v>
          </cell>
          <cell r="AQ34">
            <v>0</v>
          </cell>
          <cell r="AS34">
            <v>43487</v>
          </cell>
          <cell r="AT34">
            <v>43820</v>
          </cell>
          <cell r="AW34" t="str">
            <v>2. NO</v>
          </cell>
          <cell r="AZ34" t="str">
            <v>2. NO</v>
          </cell>
          <cell r="BA34">
            <v>0</v>
          </cell>
          <cell r="BE34" t="str">
            <v>2019420501000032E</v>
          </cell>
          <cell r="BF34">
            <v>57642013</v>
          </cell>
          <cell r="BH34" t="str">
            <v>https://www.secop.gov.co/CO1BusinessLine/Tendering/BuyerWorkArea/Index?docUniqueIdentifier=CO1.BDOS.685559&amp;prevCtxUrl=https%3a%2f%2fwww.secop.gov.co%2fCO1BusinessLine%2fTendering%2fBuyerDossierWorkspace%2fIndex%3fallWords2Search%3d49-20%26filteringState%3d0%26sortingState%3dLastModifiedDESC%26showAdvancedSearch%3dFalse%26showAdvancedSearchFields%3dFalse%26folderCode%3dALL%26selectedDossier%3dCO1.BDOS.685559%26selectedRequest%3dCO1.REQ.706749%26&amp;prevCtxLbl=Procesos+de+la+Entidad+Estatal</v>
          </cell>
          <cell r="BI34" t="str">
            <v>VIGENTE</v>
          </cell>
          <cell r="BK34" t="str">
            <v>https://community.secop.gov.co/Public/Tendering/OpportunityDetail/Index?noticeUID=CO1.NTC.675562&amp;isFromPublicArea=True&amp;isModal=False</v>
          </cell>
        </row>
        <row r="35">
          <cell r="A35" t="str">
            <v>CPS-033-N-2019</v>
          </cell>
          <cell r="B35" t="str">
            <v>2 NACIONAL</v>
          </cell>
          <cell r="C35" t="str">
            <v>CD-NC-037-2019</v>
          </cell>
          <cell r="D35">
            <v>33</v>
          </cell>
          <cell r="E35" t="str">
            <v>SHIARA VANESSA VELASQUEZ MENDEZ</v>
          </cell>
          <cell r="F35">
            <v>43487</v>
          </cell>
          <cell r="G35" t="str">
            <v>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internacional con el fin de favorecer la conservación y el reconocimiento de la importancia de las áreas protegidas para la sociedad.</v>
          </cell>
          <cell r="H35" t="str">
            <v>2 CONTRATACIÓN DIRECTA</v>
          </cell>
          <cell r="I35" t="str">
            <v>14 PRESTACIÓN DE SERVICIOS</v>
          </cell>
          <cell r="J35" t="str">
            <v>N/A</v>
          </cell>
          <cell r="K35">
            <v>7019</v>
          </cell>
          <cell r="L35">
            <v>8519</v>
          </cell>
          <cell r="M35">
            <v>43487</v>
          </cell>
          <cell r="N35">
            <v>43487</v>
          </cell>
          <cell r="P35">
            <v>5240183</v>
          </cell>
          <cell r="Q35">
            <v>59388741</v>
          </cell>
          <cell r="R35">
            <v>174673.10000000149</v>
          </cell>
          <cell r="S35" t="str">
            <v>1 PERSONA NATURAL</v>
          </cell>
          <cell r="T35" t="str">
            <v>3 CÉDULA DE CIUDADANÍA</v>
          </cell>
          <cell r="U35">
            <v>28549107</v>
          </cell>
          <cell r="V35" t="str">
            <v>N/A</v>
          </cell>
          <cell r="W35" t="str">
            <v>11 NO SE DILIGENCIA INFORMACIÓN PARA ESTE FORMULARIO EN ESTE PERÍODO DE REPORTE</v>
          </cell>
          <cell r="X35" t="str">
            <v>N/A</v>
          </cell>
          <cell r="Y35" t="str">
            <v>SHIARA VANESSA VELASQUEZ MENDEZ</v>
          </cell>
          <cell r="Z35" t="str">
            <v>1 PÓLIZA</v>
          </cell>
          <cell r="AA35" t="str">
            <v xml:space="preserve">15 JMALUCELLI TRAVELERS SEGUROS S.A </v>
          </cell>
          <cell r="AB35" t="str">
            <v>2 CUMPLIMIENTO</v>
          </cell>
          <cell r="AC35">
            <v>43487</v>
          </cell>
          <cell r="AD35">
            <v>2004171</v>
          </cell>
          <cell r="AE35" t="str">
            <v>SUBDIRECCIÓN DE SOSTENIBILIDAD Y NEGOCIOS AMBIENTALES</v>
          </cell>
          <cell r="AF35" t="str">
            <v>2 SUPERVISOR</v>
          </cell>
          <cell r="AG35" t="str">
            <v>3 CÉDULA DE CIUDADANÍA</v>
          </cell>
          <cell r="AH35">
            <v>70547559</v>
          </cell>
          <cell r="AI35" t="str">
            <v>CARLOS MARIO TAMAYO SALDARRIAGA</v>
          </cell>
          <cell r="AJ35">
            <v>339</v>
          </cell>
          <cell r="AK35" t="str">
            <v>3 NO PACTADOS</v>
          </cell>
          <cell r="AL35">
            <v>43487</v>
          </cell>
          <cell r="AM35" t="str">
            <v>4 NO SE HA ADICIONADO NI EN VALOR y EN TIEMPO</v>
          </cell>
          <cell r="AN35">
            <v>0</v>
          </cell>
          <cell r="AO35">
            <v>0</v>
          </cell>
          <cell r="AQ35">
            <v>0</v>
          </cell>
          <cell r="AS35">
            <v>43487</v>
          </cell>
          <cell r="AT35">
            <v>43829</v>
          </cell>
          <cell r="AW35" t="str">
            <v>2. NO</v>
          </cell>
          <cell r="AZ35" t="str">
            <v>2. NO</v>
          </cell>
          <cell r="BA35">
            <v>0</v>
          </cell>
          <cell r="BE35" t="str">
            <v>2019420501000033E</v>
          </cell>
          <cell r="BF35">
            <v>59388741</v>
          </cell>
          <cell r="BH35" t="str">
            <v>https://www.secop.gov.co/CO1BusinessLine/Tendering/BuyerWorkArea/Index?docUniqueIdentifier=CO1.BDOS.680877&amp;prevCtxUrl=https%3a%2f%2fwww.secop.gov.co%2fCO1BusinessLine%2fTendering%2fBuyerDossierWorkspace%2fIndex%3fallWords2Search%3d37-20%26filteringState%3d0%26sortingState%3dLastModifiedDESC%26showAdvancedSearch%3dFalse%26showAdvancedSearchFields%3dFalse%26folderCode%3dALL%26selectedDossier%3dCO1.BDOS.680877%26selectedRequest%3dCO1.REQ.703320%26&amp;prevCtxLbl=Procesos+de+la+Entidad+Estatal</v>
          </cell>
          <cell r="BI35" t="str">
            <v>VIGENTE</v>
          </cell>
          <cell r="BK35" t="str">
            <v>https://community.secop.gov.co/Public/Tendering/OpportunityDetail/Index?noticeUID=CO1.NTC.675913&amp;isFromPublicArea=True&amp;isModal=False</v>
          </cell>
        </row>
        <row r="36">
          <cell r="A36" t="str">
            <v>CPS-034-N-2019</v>
          </cell>
          <cell r="B36" t="str">
            <v>2 NACIONAL</v>
          </cell>
          <cell r="C36" t="str">
            <v>CD-NC-042-2019</v>
          </cell>
          <cell r="D36">
            <v>34</v>
          </cell>
          <cell r="E36" t="str">
            <v>JUAN CARLOS RONCANCIO RONCANCIO</v>
          </cell>
          <cell r="F36">
            <v>43487</v>
          </cell>
          <cell r="G36" t="str">
            <v>Prestación de servicios profesionales y de apoyo a la gestión en la Subdirección Administrativa y Financiera - Grupo de Infraestructura para ejecutar y desarrollar las actividades propias de la Ingeniería Eléctrica.</v>
          </cell>
          <cell r="H36" t="str">
            <v>2 CONTRATACIÓN DIRECTA</v>
          </cell>
          <cell r="I36" t="str">
            <v>14 PRESTACIÓN DE SERVICIOS</v>
          </cell>
          <cell r="J36" t="str">
            <v>N/A</v>
          </cell>
          <cell r="K36">
            <v>8819</v>
          </cell>
          <cell r="L36">
            <v>9019</v>
          </cell>
          <cell r="M36">
            <v>43487</v>
          </cell>
          <cell r="N36">
            <v>43488</v>
          </cell>
          <cell r="P36">
            <v>4682944</v>
          </cell>
          <cell r="Q36">
            <v>51512384</v>
          </cell>
          <cell r="R36">
            <v>0</v>
          </cell>
          <cell r="S36" t="str">
            <v>1 PERSONA NATURAL</v>
          </cell>
          <cell r="T36" t="str">
            <v>3 CÉDULA DE CIUDADANÍA</v>
          </cell>
          <cell r="U36">
            <v>79896417</v>
          </cell>
          <cell r="V36" t="str">
            <v>N/A</v>
          </cell>
          <cell r="W36" t="str">
            <v>11 NO SE DILIGENCIA INFORMACIÓN PARA ESTE FORMULARIO EN ESTE PERÍODO DE REPORTE</v>
          </cell>
          <cell r="X36" t="str">
            <v>N/A</v>
          </cell>
          <cell r="Y36" t="str">
            <v>JUAN CARLOS RONCANCIO RONCANCIO</v>
          </cell>
          <cell r="Z36" t="str">
            <v>1 PÓLIZA</v>
          </cell>
          <cell r="AA36" t="str">
            <v xml:space="preserve">15 JMALUCELLI TRAVELERS SEGUROS S.A </v>
          </cell>
          <cell r="AB36" t="str">
            <v>2 CUMPLIMIENTO</v>
          </cell>
          <cell r="AC36">
            <v>43487</v>
          </cell>
          <cell r="AD36">
            <v>2004164</v>
          </cell>
          <cell r="AE36" t="str">
            <v>GRUPO DE INFRAESTRUCTURA</v>
          </cell>
          <cell r="AF36" t="str">
            <v>2 SUPERVISOR</v>
          </cell>
          <cell r="AG36" t="str">
            <v>3 CÉDULA DE CIUDADANÍA</v>
          </cell>
          <cell r="AH36">
            <v>91209676</v>
          </cell>
          <cell r="AI36" t="str">
            <v>CARLOS ALBERTO PINZON BARCO</v>
          </cell>
          <cell r="AJ36">
            <v>330</v>
          </cell>
          <cell r="AK36" t="str">
            <v>3 NO PACTADOS</v>
          </cell>
          <cell r="AL36">
            <v>43487</v>
          </cell>
          <cell r="AM36" t="str">
            <v>4 NO SE HA ADICIONADO NI EN VALOR y EN TIEMPO</v>
          </cell>
          <cell r="AN36">
            <v>0</v>
          </cell>
          <cell r="AO36">
            <v>0</v>
          </cell>
          <cell r="AQ36">
            <v>0</v>
          </cell>
          <cell r="AS36">
            <v>43488</v>
          </cell>
          <cell r="AT36">
            <v>43820</v>
          </cell>
          <cell r="AU36">
            <v>43821</v>
          </cell>
          <cell r="AW36" t="str">
            <v>2. NO</v>
          </cell>
          <cell r="AZ36" t="str">
            <v>2. NO</v>
          </cell>
          <cell r="BA36">
            <v>0</v>
          </cell>
          <cell r="BE36" t="str">
            <v>2019420501000034E</v>
          </cell>
          <cell r="BF36">
            <v>51512384</v>
          </cell>
          <cell r="BH36" t="str">
            <v>https://www.secop.gov.co/CO1BusinessLine/Tendering/BuyerWorkArea/Index?docUniqueIdentifier=CO1.BDOS.686209&amp;prevCtxUrl=https%3a%2f%2fwww.secop.gov.co%2fCO1BusinessLine%2fTendering%2fBuyerDossierWorkspace%2fIndex%3fallWords2Search%3d42-20%26filteringState%3d0%26sortingState%3dLastModifiedDESC%26showAdvancedSearch%3dFalse%26showAdvancedSearchFields%3dFalse%26folderCode%3dALL%26selectedDossier%3dCO1.BDOS.686209%26selectedRequest%3dCO1.REQ.707244%26&amp;prevCtxLbl=Procesos+de+la+Entidad+Estatal</v>
          </cell>
          <cell r="BI36" t="str">
            <v>VIGENTE</v>
          </cell>
          <cell r="BK36" t="str">
            <v>https://community.secop.gov.co/Public/Tendering/OpportunityDetail/Index?noticeUID=CO1.NTC.675928&amp;isFromPublicArea=True&amp;isModal=False</v>
          </cell>
        </row>
        <row r="37">
          <cell r="A37" t="str">
            <v>CPS-035-N-2019</v>
          </cell>
          <cell r="B37" t="str">
            <v>2 NACIONAL</v>
          </cell>
          <cell r="C37" t="str">
            <v>CD-NC-038-2019</v>
          </cell>
          <cell r="D37">
            <v>35</v>
          </cell>
          <cell r="E37" t="str">
            <v>LIZETH ALEXANDRA PRIETO GONZALEZ</v>
          </cell>
          <cell r="F37">
            <v>43487</v>
          </cell>
          <cell r="G37" t="str">
            <v>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normatividad establecida por las entidades competentes</v>
          </cell>
          <cell r="H37" t="str">
            <v>2 CONTRATACIÓN DIRECTA</v>
          </cell>
          <cell r="I37" t="str">
            <v>14 PRESTACIÓN DE SERVICIOS</v>
          </cell>
          <cell r="J37" t="str">
            <v>N/A</v>
          </cell>
          <cell r="K37">
            <v>3919</v>
          </cell>
          <cell r="L37">
            <v>8719</v>
          </cell>
          <cell r="M37">
            <v>43487</v>
          </cell>
          <cell r="N37">
            <v>43487</v>
          </cell>
          <cell r="P37">
            <v>5240183</v>
          </cell>
          <cell r="Q37">
            <v>52401830</v>
          </cell>
          <cell r="R37">
            <v>0</v>
          </cell>
          <cell r="S37" t="str">
            <v>1 PERSONA NATURAL</v>
          </cell>
          <cell r="T37" t="str">
            <v>3 CÉDULA DE CIUDADANÍA</v>
          </cell>
          <cell r="U37">
            <v>1072365766</v>
          </cell>
          <cell r="V37" t="str">
            <v>N/A</v>
          </cell>
          <cell r="W37" t="str">
            <v>11 NO SE DILIGENCIA INFORMACIÓN PARA ESTE FORMULARIO EN ESTE PERÍODO DE REPORTE</v>
          </cell>
          <cell r="X37" t="str">
            <v>N/A</v>
          </cell>
          <cell r="Y37" t="str">
            <v>LIZETH ALEXANDRA PRIETO GONZALEZ</v>
          </cell>
          <cell r="Z37" t="str">
            <v>1 PÓLIZA</v>
          </cell>
          <cell r="AA37" t="str">
            <v>12 SEGUROS DEL ESTADO</v>
          </cell>
          <cell r="AB37" t="str">
            <v>2 CUMPLIMIENTO</v>
          </cell>
          <cell r="AC37">
            <v>43487</v>
          </cell>
          <cell r="AD37" t="str">
            <v>15-44-101207100</v>
          </cell>
          <cell r="AE37" t="str">
            <v>GRUPO DE GESTIÓN FINANCIERA</v>
          </cell>
          <cell r="AF37" t="str">
            <v>2 SUPERVISOR</v>
          </cell>
          <cell r="AG37" t="str">
            <v>3 CÉDULA DE CIUDADANÍA</v>
          </cell>
          <cell r="AH37">
            <v>52260278</v>
          </cell>
          <cell r="AI37" t="str">
            <v>LUZ MYRIAM ENRIQUEZ GUAVITA</v>
          </cell>
          <cell r="AJ37">
            <v>300</v>
          </cell>
          <cell r="AK37" t="str">
            <v>3 NO PACTADOS</v>
          </cell>
          <cell r="AL37">
            <v>43122</v>
          </cell>
          <cell r="AM37" t="str">
            <v>4 NO SE HA ADICIONADO NI EN VALOR y EN TIEMPO</v>
          </cell>
          <cell r="AN37">
            <v>0</v>
          </cell>
          <cell r="AO37">
            <v>0</v>
          </cell>
          <cell r="AQ37">
            <v>0</v>
          </cell>
          <cell r="AS37">
            <v>43487</v>
          </cell>
          <cell r="AT37">
            <v>43790</v>
          </cell>
          <cell r="AW37" t="str">
            <v>2. NO</v>
          </cell>
          <cell r="AZ37" t="str">
            <v>2. NO</v>
          </cell>
          <cell r="BA37">
            <v>0</v>
          </cell>
          <cell r="BE37" t="str">
            <v>2019420501000035E</v>
          </cell>
          <cell r="BF37">
            <v>52401830</v>
          </cell>
          <cell r="BH37" t="str">
            <v>https://www.secop.gov.co/CO1BusinessLine/Tendering/BuyerWorkArea/Index?docUniqueIdentifier=CO1.BDOS.681572&amp;prevCtxUrl=https%3a%2f%2fwww.secop.gov.co%2fCO1BusinessLine%2fTendering%2fBuyerDossierWorkspace%2fIndex%3fallWords2Search%3d38-20%26filteringState%3d0%26sortingState%3dLastModifiedDESC%26showAdvancedSearch%3dFalse%26showAdvancedSearchFields%3dFalse%26folderCode%3dALL%26selectedDossier%3dCO1.BDOS.681572%26selectedRequest%3dCO1.REQ.707556%26&amp;prevCtxLbl=Procesos+de+la+Entidad+Estatal</v>
          </cell>
          <cell r="BI37" t="str">
            <v>VIGENTE</v>
          </cell>
          <cell r="BK37" t="str">
            <v>https://community.secop.gov.co/Public/Tendering/OpportunityDetail/Index?noticeUID=CO1.NTC.677971&amp;isFromPublicArea=True&amp;isModal=False</v>
          </cell>
        </row>
        <row r="38">
          <cell r="A38" t="str">
            <v>CPS-036-N-2019</v>
          </cell>
          <cell r="B38" t="str">
            <v>2 NACIONAL</v>
          </cell>
          <cell r="C38" t="str">
            <v>CD-NC-039-2019</v>
          </cell>
          <cell r="D38">
            <v>36</v>
          </cell>
          <cell r="E38" t="str">
            <v>YILBERT STEVEN MATEUS CASTRO</v>
          </cell>
          <cell r="F38">
            <v>43487</v>
          </cell>
          <cell r="G38" t="str">
            <v>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v>
          </cell>
          <cell r="H38" t="str">
            <v>2 CONTRATACIÓN DIRECTA</v>
          </cell>
          <cell r="I38" t="str">
            <v>14 PRESTACIÓN DE SERVICIOS</v>
          </cell>
          <cell r="J38" t="str">
            <v>N/A</v>
          </cell>
          <cell r="K38">
            <v>8919</v>
          </cell>
          <cell r="L38">
            <v>8219</v>
          </cell>
          <cell r="M38">
            <v>43487</v>
          </cell>
          <cell r="N38">
            <v>43487</v>
          </cell>
          <cell r="P38">
            <v>4682944</v>
          </cell>
          <cell r="Q38">
            <v>53073365</v>
          </cell>
          <cell r="R38">
            <v>156097.79999999702</v>
          </cell>
          <cell r="S38" t="str">
            <v>1 PERSONA NATURAL</v>
          </cell>
          <cell r="T38" t="str">
            <v>3 CÉDULA DE CIUDADANÍA</v>
          </cell>
          <cell r="U38">
            <v>1032452082</v>
          </cell>
          <cell r="V38" t="str">
            <v>N/A</v>
          </cell>
          <cell r="W38" t="str">
            <v>11 NO SE DILIGENCIA INFORMACIÓN PARA ESTE FORMULARIO EN ESTE PERÍODO DE REPORTE</v>
          </cell>
          <cell r="X38" t="str">
            <v>N/A</v>
          </cell>
          <cell r="Y38" t="str">
            <v>YILBERT STEVEN MATEUS CASTRO</v>
          </cell>
          <cell r="Z38" t="str">
            <v>1 PÓLIZA</v>
          </cell>
          <cell r="AA38" t="str">
            <v xml:space="preserve">15 JMALUCELLI TRAVELERS SEGUROS S.A </v>
          </cell>
          <cell r="AB38" t="str">
            <v>2 CUMPLIMIENTO</v>
          </cell>
          <cell r="AC38">
            <v>43487</v>
          </cell>
          <cell r="AD38">
            <v>2004184</v>
          </cell>
          <cell r="AE38" t="str">
            <v>GRUPO DE GESTIÓN HUMANA</v>
          </cell>
          <cell r="AF38" t="str">
            <v>2 SUPERVISOR</v>
          </cell>
          <cell r="AG38" t="str">
            <v>3 CÉDULA DE CIUDADANÍA</v>
          </cell>
          <cell r="AH38">
            <v>52767503</v>
          </cell>
          <cell r="AI38" t="str">
            <v>SANDRA VIVIANA PEÑA ARIAS</v>
          </cell>
          <cell r="AJ38">
            <v>339</v>
          </cell>
          <cell r="AK38" t="str">
            <v>3 NO PACTADOS</v>
          </cell>
          <cell r="AL38">
            <v>43487</v>
          </cell>
          <cell r="AM38" t="str">
            <v>4 NO SE HA ADICIONADO NI EN VALOR y EN TIEMPO</v>
          </cell>
          <cell r="AN38">
            <v>0</v>
          </cell>
          <cell r="AO38">
            <v>0</v>
          </cell>
          <cell r="AQ38">
            <v>0</v>
          </cell>
          <cell r="AS38">
            <v>43487</v>
          </cell>
          <cell r="AT38">
            <v>43829</v>
          </cell>
          <cell r="AW38" t="str">
            <v>2. NO</v>
          </cell>
          <cell r="AZ38" t="str">
            <v>2. NO</v>
          </cell>
          <cell r="BA38">
            <v>0</v>
          </cell>
          <cell r="BE38" t="str">
            <v>2019420501000036E</v>
          </cell>
          <cell r="BF38">
            <v>53073365</v>
          </cell>
          <cell r="BH38" t="str">
            <v>https://www.secop.gov.co/CO1BusinessLine/Tendering/BuyerWorkArea/Index?docUniqueIdentifier=CO1.BDOS.682150&amp;prevCtxUrl=https%3a%2f%2fwww.secop.gov.co%2fCO1BusinessLine%2fTendering%2fBuyerDossierWorkspace%2fIndex%3fallWords2Search%3d39-20%26filteringState%3d0%26sortingState%3dLastModifiedDESC%26showAdvancedSearch%3dFalse%26showAdvancedSearchFields%3dFalse%26folderCode%3dALL%26selectedDossier%3dCO1.BDOS.682150%26selectedRequest%3dCO1.REQ.707511%26&amp;prevCtxLbl=Procesos+de+la+Entidad+Estatal</v>
          </cell>
          <cell r="BI38" t="str">
            <v>VIGENTE</v>
          </cell>
          <cell r="BK38" t="str">
            <v>https://community.secop.gov.co/Public/Tendering/OpportunityDetail/Index?noticeUID=CO1.NTC.677702&amp;isFromPublicArea=True&amp;isModal=False</v>
          </cell>
        </row>
        <row r="39">
          <cell r="A39" t="str">
            <v>CPS-037-N-2019</v>
          </cell>
          <cell r="B39" t="str">
            <v>2 NACIONAL</v>
          </cell>
          <cell r="C39" t="str">
            <v>CD-NC-056-2019</v>
          </cell>
          <cell r="D39">
            <v>37</v>
          </cell>
          <cell r="E39" t="str">
            <v>LEYDI AZUCENA MONROY LARGO</v>
          </cell>
          <cell r="F39">
            <v>43487</v>
          </cell>
          <cell r="G39" t="str">
            <v>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v>
          </cell>
          <cell r="H39" t="str">
            <v>2 CONTRATACIÓN DIRECTA</v>
          </cell>
          <cell r="I39" t="str">
            <v>14 PRESTACIÓN DE SERVICIOS</v>
          </cell>
          <cell r="J39" t="str">
            <v>N/A</v>
          </cell>
          <cell r="K39">
            <v>6319</v>
          </cell>
          <cell r="L39">
            <v>8619</v>
          </cell>
          <cell r="M39">
            <v>43487</v>
          </cell>
          <cell r="N39">
            <v>43487</v>
          </cell>
          <cell r="P39">
            <v>3739926</v>
          </cell>
          <cell r="Q39">
            <v>42261164</v>
          </cell>
          <cell r="R39">
            <v>0.20000000298023224</v>
          </cell>
          <cell r="S39" t="str">
            <v>1 PERSONA NATURAL</v>
          </cell>
          <cell r="T39" t="str">
            <v>3 CÉDULA DE CIUDADANÍA</v>
          </cell>
          <cell r="U39">
            <v>1049621201</v>
          </cell>
          <cell r="V39" t="str">
            <v>N/A</v>
          </cell>
          <cell r="W39" t="str">
            <v>11 NO SE DILIGENCIA INFORMACIÓN PARA ESTE FORMULARIO EN ESTE PERÍODO DE REPORTE</v>
          </cell>
          <cell r="X39" t="str">
            <v>N/A</v>
          </cell>
          <cell r="Y39" t="str">
            <v>LEYDI AZUCENA MONROY LARGO</v>
          </cell>
          <cell r="Z39" t="str">
            <v>1 PÓLIZA</v>
          </cell>
          <cell r="AA39" t="str">
            <v>12 SEGUROS DEL ESTADO</v>
          </cell>
          <cell r="AB39" t="str">
            <v>2 CUMPLIMIENTO</v>
          </cell>
          <cell r="AC39">
            <v>43487</v>
          </cell>
          <cell r="AD39" t="str">
            <v>11-46-101007443</v>
          </cell>
          <cell r="AE39" t="str">
            <v>GRUPO DE TRÁMITES Y EVALUACIÓN AMBIENTAL</v>
          </cell>
          <cell r="AF39" t="str">
            <v>2 SUPERVISOR</v>
          </cell>
          <cell r="AG39" t="str">
            <v>3 CÉDULA DE CIUDADANÍA</v>
          </cell>
          <cell r="AH39">
            <v>79690000</v>
          </cell>
          <cell r="AI39" t="str">
            <v>GUILLERMO ALBERTO SANTOS CEBALLOS</v>
          </cell>
          <cell r="AJ39">
            <v>339</v>
          </cell>
          <cell r="AK39" t="str">
            <v>3 NO PACTADOS</v>
          </cell>
          <cell r="AL39">
            <v>43487</v>
          </cell>
          <cell r="AM39" t="str">
            <v>4 NO SE HA ADICIONADO NI EN VALOR y EN TIEMPO</v>
          </cell>
          <cell r="AN39">
            <v>0</v>
          </cell>
          <cell r="AO39">
            <v>0</v>
          </cell>
          <cell r="AQ39">
            <v>0</v>
          </cell>
          <cell r="AS39">
            <v>43487</v>
          </cell>
          <cell r="AT39">
            <v>43829</v>
          </cell>
          <cell r="AW39" t="str">
            <v>2. NO</v>
          </cell>
          <cell r="AZ39" t="str">
            <v>2. NO</v>
          </cell>
          <cell r="BA39">
            <v>0</v>
          </cell>
          <cell r="BE39" t="str">
            <v>2019420501000037E</v>
          </cell>
          <cell r="BF39">
            <v>42261164</v>
          </cell>
          <cell r="BH39" t="str">
            <v>https://www.secop.gov.co/CO1BusinessLine/Tendering/BuyerWorkArea/Index?docUniqueIdentifier=CO1.BDOS.686667&amp;prevCtxUrl=https%3a%2f%2fwww.secop.gov.co%2fCO1BusinessLine%2fTendering%2fBuyerDossierWorkspace%2fIndex%3fallWords2Search%3d56-20%26filteringState%3d0%26sortingState%3dLastModifiedDESC%26showAdvancedSearch%3dFalse%26showAdvancedSearchFields%3dFalse%26folderCode%3dALL%26selectedDossier%3dCO1.BDOS.686667%26selectedRequest%3dCO1.REQ.708116%26&amp;prevCtxLbl=Procesos+de+la+Entidad+Estatal</v>
          </cell>
          <cell r="BI39" t="str">
            <v>VIGENTE</v>
          </cell>
          <cell r="BK39" t="str">
            <v>https://community.secop.gov.co/Public/Tendering/OpportunityDetail/Index?noticeUID=CO1.NTC.678681&amp;isFromPublicArea=True&amp;isModal=False</v>
          </cell>
        </row>
        <row r="40">
          <cell r="A40" t="str">
            <v>CPS-038-N-2019</v>
          </cell>
          <cell r="B40" t="str">
            <v>2 NACIONAL</v>
          </cell>
          <cell r="C40" t="str">
            <v>CD-NC-052-2019</v>
          </cell>
          <cell r="D40">
            <v>38</v>
          </cell>
          <cell r="E40" t="str">
            <v>JUDITH CAROLINA URREGO GUZMAN</v>
          </cell>
          <cell r="F40">
            <v>43487</v>
          </cell>
          <cell r="G40" t="str">
            <v>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v>
          </cell>
          <cell r="H40" t="str">
            <v>2 CONTRATACIÓN DIRECTA</v>
          </cell>
          <cell r="I40" t="str">
            <v>14 PRESTACIÓN DE SERVICIOS</v>
          </cell>
          <cell r="J40" t="str">
            <v>N/A</v>
          </cell>
          <cell r="K40">
            <v>9519</v>
          </cell>
          <cell r="L40">
            <v>8419</v>
          </cell>
          <cell r="M40">
            <v>43487</v>
          </cell>
          <cell r="N40">
            <v>43487</v>
          </cell>
          <cell r="P40">
            <v>4297164</v>
          </cell>
          <cell r="Q40">
            <v>48557953</v>
          </cell>
          <cell r="R40">
            <v>-0.19999999552965164</v>
          </cell>
          <cell r="S40" t="str">
            <v>1 PERSONA NATURAL</v>
          </cell>
          <cell r="T40" t="str">
            <v>3 CÉDULA DE CIUDADANÍA</v>
          </cell>
          <cell r="U40">
            <v>52760096</v>
          </cell>
          <cell r="V40" t="str">
            <v>N/A</v>
          </cell>
          <cell r="W40" t="str">
            <v>11 NO SE DILIGENCIA INFORMACIÓN PARA ESTE FORMULARIO EN ESTE PERÍODO DE REPORTE</v>
          </cell>
          <cell r="X40" t="str">
            <v>N/A</v>
          </cell>
          <cell r="Y40" t="str">
            <v>JUDITH CAROLINA URREGO GUZMAN</v>
          </cell>
          <cell r="Z40" t="str">
            <v>1 PÓLIZA</v>
          </cell>
          <cell r="AA40" t="str">
            <v xml:space="preserve">15 JMALUCELLI TRAVELERS SEGUROS S.A </v>
          </cell>
          <cell r="AB40" t="str">
            <v>2 CUMPLIMIENTO</v>
          </cell>
          <cell r="AC40">
            <v>43487</v>
          </cell>
          <cell r="AD40">
            <v>2004183</v>
          </cell>
          <cell r="AE40" t="str">
            <v>GRUPO DE GESTIÓN HUMANA</v>
          </cell>
          <cell r="AF40" t="str">
            <v>2 SUPERVISOR</v>
          </cell>
          <cell r="AG40" t="str">
            <v>3 CÉDULA DE CIUDADANÍA</v>
          </cell>
          <cell r="AH40">
            <v>52767503</v>
          </cell>
          <cell r="AI40" t="str">
            <v>SANDRA VIVIANA PEÑA ARIAS</v>
          </cell>
          <cell r="AJ40">
            <v>339</v>
          </cell>
          <cell r="AK40" t="str">
            <v>3 NO PACTADOS</v>
          </cell>
          <cell r="AL40">
            <v>43487</v>
          </cell>
          <cell r="AM40" t="str">
            <v>4 NO SE HA ADICIONADO NI EN VALOR y EN TIEMPO</v>
          </cell>
          <cell r="AN40">
            <v>0</v>
          </cell>
          <cell r="AO40">
            <v>0</v>
          </cell>
          <cell r="AQ40">
            <v>0</v>
          </cell>
          <cell r="AS40">
            <v>43487</v>
          </cell>
          <cell r="AT40">
            <v>43829</v>
          </cell>
          <cell r="AW40" t="str">
            <v>2. NO</v>
          </cell>
          <cell r="AZ40" t="str">
            <v>2. NO</v>
          </cell>
          <cell r="BA40">
            <v>0</v>
          </cell>
          <cell r="BE40" t="str">
            <v>2019420501000038E</v>
          </cell>
          <cell r="BF40">
            <v>48557953</v>
          </cell>
          <cell r="BH40" t="str">
            <v>https://www.secop.gov.co/CO1BusinessLine/Tendering/BuyerWorkArea/Index?docUniqueIdentifier=CO1.BDOS.688130&amp;prevCtxUrl=https%3a%2f%2fwww.secop.gov.co%2fCO1BusinessLine%2fTendering%2fBuyerDossierWorkspace%2fIndex%3fallWords2Search%3d52-20%26filteringState%3d0%26sortingState%3dLastModifiedDESC%26showAdvancedSearch%3dFalse%26showAdvancedSearchFields%3dFalse%26folderCode%3dALL%26selectedDossier%3dCO1.BDOS.688130%26selectedRequest%3dCO1.REQ.709261%26&amp;prevCtxLbl=Procesos+de+la+Entidad+Estatal</v>
          </cell>
          <cell r="BI40" t="str">
            <v>VIGENTE</v>
          </cell>
          <cell r="BK40" t="str">
            <v>https://community.secop.gov.co/Public/Tendering/OpportunityDetail/Index?noticeUID=CO1.NTC.678806&amp;isFromPublicArea=True&amp;isModal=False</v>
          </cell>
        </row>
        <row r="41">
          <cell r="A41" t="str">
            <v>CPS-039-N-2019</v>
          </cell>
          <cell r="B41" t="str">
            <v>2 NACIONAL</v>
          </cell>
          <cell r="C41" t="str">
            <v>CD-NC-019-2019</v>
          </cell>
          <cell r="D41">
            <v>39</v>
          </cell>
          <cell r="E41" t="str">
            <v>EFRAIN MOLANO VARGAS</v>
          </cell>
          <cell r="F41">
            <v>43487</v>
          </cell>
          <cell r="G41" t="str">
            <v>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v>
          </cell>
          <cell r="H41" t="str">
            <v>2 CONTRATACIÓN DIRECTA</v>
          </cell>
          <cell r="I41" t="str">
            <v>14 PRESTACIÓN DE SERVICIOS</v>
          </cell>
          <cell r="J41" t="str">
            <v>N/A</v>
          </cell>
          <cell r="K41">
            <v>4219</v>
          </cell>
          <cell r="L41">
            <v>8919</v>
          </cell>
          <cell r="M41">
            <v>43487</v>
          </cell>
          <cell r="N41">
            <v>43487</v>
          </cell>
          <cell r="P41">
            <v>6247498</v>
          </cell>
          <cell r="Q41">
            <v>24365242</v>
          </cell>
          <cell r="R41">
            <v>-0.19999999925494194</v>
          </cell>
          <cell r="S41" t="str">
            <v>1 PERSONA NATURAL</v>
          </cell>
          <cell r="T41" t="str">
            <v>3 CÉDULA DE CIUDADANÍA</v>
          </cell>
          <cell r="U41">
            <v>1010171738</v>
          </cell>
          <cell r="V41" t="str">
            <v>N/A</v>
          </cell>
          <cell r="W41" t="str">
            <v>11 NO SE DILIGENCIA INFORMACIÓN PARA ESTE FORMULARIO EN ESTE PERÍODO DE REPORTE</v>
          </cell>
          <cell r="X41" t="str">
            <v>N/A</v>
          </cell>
          <cell r="Y41" t="str">
            <v>EFRAIN MOLANO VARGAS</v>
          </cell>
          <cell r="Z41" t="str">
            <v>1 PÓLIZA</v>
          </cell>
          <cell r="AA41" t="str">
            <v>12 SEGUROS DEL ESTADO</v>
          </cell>
          <cell r="AB41" t="str">
            <v>2 CUMPLIMIENTO</v>
          </cell>
          <cell r="AC41">
            <v>43487</v>
          </cell>
          <cell r="AD41" t="str">
            <v>11-44-101132387</v>
          </cell>
          <cell r="AE41" t="str">
            <v>GRUPO DE PLANEACIÓN Y MANEJO</v>
          </cell>
          <cell r="AF41" t="str">
            <v>2 SUPERVISOR</v>
          </cell>
          <cell r="AG41" t="str">
            <v>3 CÉDULA DE CIUDADANÍA</v>
          </cell>
          <cell r="AH41">
            <v>52197050</v>
          </cell>
          <cell r="AI41" t="str">
            <v>EDNA MARIA CAROLINA JARRO FAJARDO</v>
          </cell>
          <cell r="AJ41">
            <v>117</v>
          </cell>
          <cell r="AK41" t="str">
            <v>3 NO PACTADOS</v>
          </cell>
          <cell r="AL41">
            <v>43487</v>
          </cell>
          <cell r="AM41" t="str">
            <v>4 NO SE HA ADICIONADO NI EN VALOR y EN TIEMPO</v>
          </cell>
          <cell r="AN41">
            <v>0</v>
          </cell>
          <cell r="AO41">
            <v>0</v>
          </cell>
          <cell r="AQ41">
            <v>0</v>
          </cell>
          <cell r="AS41">
            <v>43487</v>
          </cell>
          <cell r="AT41">
            <v>43603</v>
          </cell>
          <cell r="AW41" t="str">
            <v>2. NO</v>
          </cell>
          <cell r="AZ41" t="str">
            <v>2. NO</v>
          </cell>
          <cell r="BA41">
            <v>0</v>
          </cell>
          <cell r="BE41" t="str">
            <v>2019420501000039E</v>
          </cell>
          <cell r="BF41">
            <v>24365242</v>
          </cell>
          <cell r="BH41" t="str">
            <v>https://www.secop.gov.co/CO1BusinessLine/Tendering/BuyerWorkArea/Index?docUniqueIdentifier=CO1.BDOS.678564&amp;prevCtxUrl=https%3a%2f%2fwww.secop.gov.co%2fCO1BusinessLine%2fTendering%2fBuyerDossierWorkspace%2fIndex%3fallWords2Search%3d19-20%26filteringState%3d0%26sortingState%3dLastModifiedDESC%26showAdvancedSearch%3dFalse%26showAdvancedSearchFields%3dFalse%26folderCode%3dALL%26selectedDossier%3dCO1.BDOS.678564%26selectedRequest%3dCO1.REQ.699447%26&amp;prevCtxLbl=Procesos+de+la+Entidad+Estatal</v>
          </cell>
          <cell r="BI41" t="str">
            <v>TERMINADO</v>
          </cell>
          <cell r="BK41" t="str">
            <v>https://community.secop.gov.co/Public/Tendering/OpportunityDetail/Index?noticeUID=CO1.NTC.679098&amp;isFromPublicArea=True&amp;isModal=False</v>
          </cell>
        </row>
        <row r="42">
          <cell r="A42" t="str">
            <v>CPS-040-N-2019</v>
          </cell>
          <cell r="B42" t="str">
            <v>2 NACIONAL</v>
          </cell>
          <cell r="C42" t="str">
            <v>CD-NC-060-2019</v>
          </cell>
          <cell r="D42">
            <v>40</v>
          </cell>
          <cell r="E42" t="str">
            <v>SANDRA YANETH PEREZ SALAZAR</v>
          </cell>
          <cell r="F42">
            <v>43487</v>
          </cell>
          <cell r="G42" t="str">
            <v>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v>
          </cell>
          <cell r="H42" t="str">
            <v>2 CONTRATACIÓN DIRECTA</v>
          </cell>
          <cell r="I42" t="str">
            <v>14 PRESTACIÓN DE SERVICIOS</v>
          </cell>
          <cell r="J42" t="str">
            <v>N/A</v>
          </cell>
          <cell r="K42">
            <v>9719</v>
          </cell>
          <cell r="L42">
            <v>8819</v>
          </cell>
          <cell r="M42">
            <v>43487</v>
          </cell>
          <cell r="N42">
            <v>43487</v>
          </cell>
          <cell r="P42">
            <v>6129621</v>
          </cell>
          <cell r="Q42">
            <v>69264767</v>
          </cell>
          <cell r="R42">
            <v>49.700000002980232</v>
          </cell>
          <cell r="S42" t="str">
            <v>1 PERSONA NATURAL</v>
          </cell>
          <cell r="T42" t="str">
            <v>3 CÉDULA DE CIUDADANÍA</v>
          </cell>
          <cell r="U42">
            <v>46669762</v>
          </cell>
          <cell r="V42" t="str">
            <v>N/A</v>
          </cell>
          <cell r="W42" t="str">
            <v>11 NO SE DILIGENCIA INFORMACIÓN PARA ESTE FORMULARIO EN ESTE PERÍODO DE REPORTE</v>
          </cell>
          <cell r="X42" t="str">
            <v>N/A</v>
          </cell>
          <cell r="Y42" t="str">
            <v>SANDRA YANETH PEREZ SALAZAR</v>
          </cell>
          <cell r="Z42" t="str">
            <v>1 PÓLIZA</v>
          </cell>
          <cell r="AA42" t="str">
            <v>12 SEGUROS DEL ESTADO</v>
          </cell>
          <cell r="AB42" t="str">
            <v>2 CUMPLIMIENTO</v>
          </cell>
          <cell r="AC42">
            <v>43487</v>
          </cell>
          <cell r="AD42" t="str">
            <v>11-44-101132392</v>
          </cell>
          <cell r="AE42" t="str">
            <v>SUBDIRECCIÓN DE GESTIÓN Y MANEJO DE AREAS PROTEGIDAS</v>
          </cell>
          <cell r="AF42" t="str">
            <v>2 SUPERVISOR</v>
          </cell>
          <cell r="AG42" t="str">
            <v>3 CÉDULA DE CIUDADANÍA</v>
          </cell>
          <cell r="AH42">
            <v>52197050</v>
          </cell>
          <cell r="AI42" t="str">
            <v>EDNA MARIA CAROLINA JARRO FAJARDO</v>
          </cell>
          <cell r="AJ42">
            <v>339</v>
          </cell>
          <cell r="AK42" t="str">
            <v>3 NO PACTADOS</v>
          </cell>
          <cell r="AL42">
            <v>43487</v>
          </cell>
          <cell r="AM42" t="str">
            <v>4 NO SE HA ADICIONADO NI EN VALOR y EN TIEMPO</v>
          </cell>
          <cell r="AN42">
            <v>0</v>
          </cell>
          <cell r="AO42">
            <v>0</v>
          </cell>
          <cell r="AQ42">
            <v>0</v>
          </cell>
          <cell r="AS42">
            <v>43487</v>
          </cell>
          <cell r="AT42">
            <v>43829</v>
          </cell>
          <cell r="AW42" t="str">
            <v>2. NO</v>
          </cell>
          <cell r="AZ42" t="str">
            <v>2. NO</v>
          </cell>
          <cell r="BA42">
            <v>0</v>
          </cell>
          <cell r="BE42" t="str">
            <v>2019420501000040E</v>
          </cell>
          <cell r="BF42">
            <v>69264767</v>
          </cell>
          <cell r="BG42" t="str">
            <v>LEIDY VIVIANA SERRANO RAMOS</v>
          </cell>
          <cell r="BH42" t="str">
            <v>https://www.secop.gov.co/CO1BusinessLine/Tendering/BuyerWorkArea/Index?docUniqueIdentifier=CO1.BDOS.689906&amp;prevCtxUrl=https%3a%2f%2fwww.secop.gov.co%2fCO1BusinessLine%2fTendering%2fBuyerDossierWorkspace%2fIndex%3fallWords2Search%3d60-20%26filteringState%3d0%26sortingState%3dLastModifiedDESC%26showAdvancedSearch%3dFalse%26showAdvancedSearchFields%3dFalse%26folderCode%3dALL%26selectedDossier%3dCO1.BDOS.689906%26selectedRequest%3dCO1.REQ.710889%26&amp;prevCtxLbl=Procesos+de+la+Entidad+Estatal</v>
          </cell>
          <cell r="BI42" t="str">
            <v>VIGENTE</v>
          </cell>
          <cell r="BK42" t="str">
            <v>https://community.secop.gov.co/Public/Tendering/OpportunityDetail/Index?noticeUID=CO1.NTC.679249&amp;isFromPublicArea=True&amp;isModal=False</v>
          </cell>
        </row>
        <row r="43">
          <cell r="A43" t="str">
            <v>CPS-041-N-2019</v>
          </cell>
          <cell r="B43" t="str">
            <v>2 NACIONAL</v>
          </cell>
          <cell r="C43" t="str">
            <v>CD-NC-051-2019</v>
          </cell>
          <cell r="D43">
            <v>41</v>
          </cell>
          <cell r="E43" t="str">
            <v>MARTHA CECILIA MARQUEZ</v>
          </cell>
          <cell r="F43">
            <v>43488</v>
          </cell>
          <cell r="G43" t="str">
            <v>Prestación de servicios profesionales para la planeación y gestión de los diferentes procesos organizacionales que se adelantan en el Grupo de Gestión Humana, conforme las políticas contenidas en el Plan Estratégico del Talento Humano y los lineamientos la entidad.</v>
          </cell>
          <cell r="H43" t="str">
            <v>2 CONTRATACIÓN DIRECTA</v>
          </cell>
          <cell r="I43" t="str">
            <v>14 PRESTACIÓN DE SERVICIOS</v>
          </cell>
          <cell r="J43" t="str">
            <v>N/A</v>
          </cell>
          <cell r="K43">
            <v>9319</v>
          </cell>
          <cell r="L43">
            <v>9719</v>
          </cell>
          <cell r="M43">
            <v>43488</v>
          </cell>
          <cell r="N43">
            <v>43488</v>
          </cell>
          <cell r="P43">
            <v>6247498</v>
          </cell>
          <cell r="Q43">
            <v>70596727</v>
          </cell>
          <cell r="R43">
            <v>208249.53333333135</v>
          </cell>
          <cell r="S43" t="str">
            <v>1 PERSONA NATURAL</v>
          </cell>
          <cell r="T43" t="str">
            <v>3 CÉDULA DE CIUDADANÍA</v>
          </cell>
          <cell r="U43">
            <v>51748041</v>
          </cell>
          <cell r="V43" t="str">
            <v>N/A</v>
          </cell>
          <cell r="W43" t="str">
            <v>11 NO SE DILIGENCIA INFORMACIÓN PARA ESTE FORMULARIO EN ESTE PERÍODO DE REPORTE</v>
          </cell>
          <cell r="X43" t="str">
            <v>N/A</v>
          </cell>
          <cell r="Y43" t="str">
            <v>MARTHA CECILIA MARQUEZ</v>
          </cell>
          <cell r="Z43" t="str">
            <v>1 PÓLIZA</v>
          </cell>
          <cell r="AA43" t="str">
            <v xml:space="preserve">15 JMALUCELLI TRAVELERS SEGUROS S.A </v>
          </cell>
          <cell r="AB43" t="str">
            <v>2 CUMPLIMIENTO</v>
          </cell>
          <cell r="AC43">
            <v>43488</v>
          </cell>
          <cell r="AD43">
            <v>2004189</v>
          </cell>
          <cell r="AE43" t="str">
            <v>GRUPO DE GESTIÓN HUMANA</v>
          </cell>
          <cell r="AF43" t="str">
            <v>2 SUPERVISOR</v>
          </cell>
          <cell r="AG43" t="str">
            <v>3 CÉDULA DE CIUDADANÍA</v>
          </cell>
          <cell r="AH43">
            <v>52767503</v>
          </cell>
          <cell r="AI43" t="str">
            <v>SANDRA VIVIANA PEÑA ARIAS</v>
          </cell>
          <cell r="AJ43">
            <v>338</v>
          </cell>
          <cell r="AK43" t="str">
            <v>3 NO PACTADOS</v>
          </cell>
          <cell r="AL43">
            <v>43488</v>
          </cell>
          <cell r="AM43" t="str">
            <v>4 NO SE HA ADICIONADO NI EN VALOR y EN TIEMPO</v>
          </cell>
          <cell r="AN43">
            <v>0</v>
          </cell>
          <cell r="AO43">
            <v>0</v>
          </cell>
          <cell r="AQ43">
            <v>0</v>
          </cell>
          <cell r="AS43">
            <v>43488</v>
          </cell>
          <cell r="AT43">
            <v>43829</v>
          </cell>
          <cell r="AW43" t="str">
            <v>2. NO</v>
          </cell>
          <cell r="AZ43" t="str">
            <v>2. NO</v>
          </cell>
          <cell r="BA43">
            <v>0</v>
          </cell>
          <cell r="BE43" t="str">
            <v>2019420501000041E</v>
          </cell>
          <cell r="BF43">
            <v>70596727</v>
          </cell>
          <cell r="BH43" t="str">
            <v>https://www.secop.gov.co/CO1BusinessLine/Tendering/BuyerWorkArea/Index?docUniqueIdentifier=CO1.BDOS.688047&amp;prevCtxUrl=https%3a%2f%2fwww.secop.gov.co%2fCO1BusinessLine%2fTendering%2fBuyerDossierWorkspace%2fIndex%3fallWords2Search%3d51-20%26filteringState%3d0%26sortingState%3dLastModifiedDESC%26showAdvancedSearch%3dFalse%26showAdvancedSearchFields%3dFalse%26folderCode%3dALL%26selectedDossier%3dCO1.BDOS.688047%26selectedRequest%3dCO1.REQ.709333%26&amp;prevCtxLbl=Procesos+de+la+Entidad+Estatal</v>
          </cell>
          <cell r="BI43" t="str">
            <v>VIGENTE</v>
          </cell>
          <cell r="BK43" t="str">
            <v>https://community.secop.gov.co/Public/Tendering/OpportunityDetail/Index?noticeUID=CO1.NTC.678652&amp;isFromPublicArea=True&amp;isModal=False</v>
          </cell>
        </row>
        <row r="44">
          <cell r="A44" t="str">
            <v>CPS-042-N-2019</v>
          </cell>
          <cell r="B44" t="str">
            <v>2 NACIONAL</v>
          </cell>
          <cell r="C44" t="str">
            <v>CD-NC-055-2019</v>
          </cell>
          <cell r="D44">
            <v>42</v>
          </cell>
          <cell r="E44" t="str">
            <v>OLGA LUCIA CHAVARRO VASQUEZ</v>
          </cell>
          <cell r="F44">
            <v>43488</v>
          </cell>
          <cell r="G44" t="str">
            <v>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v>
          </cell>
          <cell r="H44" t="str">
            <v>2 CONTRATACIÓN DIRECTA</v>
          </cell>
          <cell r="I44" t="str">
            <v>14 PRESTACIÓN DE SERVICIOS</v>
          </cell>
          <cell r="J44" t="str">
            <v>N/A</v>
          </cell>
          <cell r="K44">
            <v>7219</v>
          </cell>
          <cell r="L44">
            <v>9519</v>
          </cell>
          <cell r="M44">
            <v>43488</v>
          </cell>
          <cell r="N44">
            <v>43488</v>
          </cell>
          <cell r="P44">
            <v>8251412</v>
          </cell>
          <cell r="Q44">
            <v>93240956</v>
          </cell>
          <cell r="R44">
            <v>275047.46666666865</v>
          </cell>
          <cell r="S44" t="str">
            <v>1 PERSONA NATURAL</v>
          </cell>
          <cell r="T44" t="str">
            <v>3 CÉDULA DE CIUDADANÍA</v>
          </cell>
          <cell r="U44">
            <v>52419515</v>
          </cell>
          <cell r="V44" t="str">
            <v>N/A</v>
          </cell>
          <cell r="W44" t="str">
            <v>11 NO SE DILIGENCIA INFORMACIÓN PARA ESTE FORMULARIO EN ESTE PERÍODO DE REPORTE</v>
          </cell>
          <cell r="X44" t="str">
            <v>N/A</v>
          </cell>
          <cell r="Y44" t="str">
            <v>OLGA LUCIA CHAVARRO VASQUEZ</v>
          </cell>
          <cell r="Z44" t="str">
            <v>1 PÓLIZA</v>
          </cell>
          <cell r="AA44" t="str">
            <v xml:space="preserve">15 JMALUCELLI TRAVELERS SEGUROS S.A </v>
          </cell>
          <cell r="AB44" t="str">
            <v>2 CUMPLIMIENTO</v>
          </cell>
          <cell r="AC44">
            <v>43488</v>
          </cell>
          <cell r="AD44">
            <v>2004228</v>
          </cell>
          <cell r="AE44" t="str">
            <v>SUBDIRECCIÓN DE SOSTENIBILIDAD Y NEGOCIOS AMBIENTALES</v>
          </cell>
          <cell r="AF44" t="str">
            <v>2 SUPERVISOR</v>
          </cell>
          <cell r="AG44" t="str">
            <v>3 CÉDULA DE CIUDADANÍA</v>
          </cell>
          <cell r="AH44">
            <v>70547559</v>
          </cell>
          <cell r="AI44" t="str">
            <v>CARLOS MARIO TAMAYO SALDARRIAGA</v>
          </cell>
          <cell r="AJ44">
            <v>338</v>
          </cell>
          <cell r="AK44" t="str">
            <v>3 NO PACTADOS</v>
          </cell>
          <cell r="AL44">
            <v>43488</v>
          </cell>
          <cell r="AM44" t="str">
            <v>4 NO SE HA ADICIONADO NI EN VALOR y EN TIEMPO</v>
          </cell>
          <cell r="AN44">
            <v>0</v>
          </cell>
          <cell r="AO44">
            <v>0</v>
          </cell>
          <cell r="AQ44">
            <v>0</v>
          </cell>
          <cell r="AS44">
            <v>43488</v>
          </cell>
          <cell r="AT44">
            <v>43829</v>
          </cell>
          <cell r="AW44" t="str">
            <v>2. NO</v>
          </cell>
          <cell r="AZ44" t="str">
            <v>1. SI</v>
          </cell>
          <cell r="BA44">
            <v>1</v>
          </cell>
          <cell r="BB44" t="str">
            <v>OBLIGACIONES DEL CONTRATISTA</v>
          </cell>
          <cell r="BC44">
            <v>43580</v>
          </cell>
          <cell r="BD44" t="str">
            <v>SE SUSCRIBIO EL 24 DE ABRIL Y SE PUBLICO EL 25 DE ABRIL</v>
          </cell>
          <cell r="BE44" t="str">
            <v>2019420501000042E</v>
          </cell>
          <cell r="BF44">
            <v>93240956</v>
          </cell>
          <cell r="BH44" t="str">
            <v>https://www.secop.gov.co/CO1BusinessLine/Tendering/BuyerWorkArea/Index?docUniqueIdentifier=CO1.BDOS.686819&amp;prevCtxUrl=https%3a%2f%2fwww.secop.gov.co%2fCO1BusinessLine%2fTendering%2fBuyerDossierWorkspace%2fIndex%3fallWords2Search%3d55-20%26filteringState%3d0%26sortingState%3dLastModifiedDESC%26showAdvancedSearch%3dFalse%26showAdvancedSearchFields%3dFalse%26folderCode%3dALL%26selectedDossier%3dCO1.BDOS.686819%26selectedRequest%3dCO1.REQ.708055%26&amp;prevCtxLbl=Procesos+de+la+Entidad+Estatal</v>
          </cell>
          <cell r="BI44" t="str">
            <v>VIGENTE</v>
          </cell>
          <cell r="BK44" t="str">
            <v>https://community.secop.gov.co/Public/Tendering/OpportunityDetail/Index?noticeUID=CO1.NTC.678976&amp;isFromPublicArea=True&amp;isModal=False</v>
          </cell>
        </row>
        <row r="45">
          <cell r="A45" t="str">
            <v>CPS-043-N-2019</v>
          </cell>
          <cell r="B45" t="str">
            <v>2 NACIONAL</v>
          </cell>
          <cell r="C45" t="str">
            <v>CD-NC-050-2019</v>
          </cell>
          <cell r="D45">
            <v>43</v>
          </cell>
          <cell r="E45" t="str">
            <v>DAVID SANTIAGO TORRES MARTINEZ</v>
          </cell>
          <cell r="F45">
            <v>43488</v>
          </cell>
          <cell r="G45" t="str">
            <v>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v>
          </cell>
          <cell r="H45" t="str">
            <v>2 CONTRATACIÓN DIRECTA</v>
          </cell>
          <cell r="I45" t="str">
            <v>14 PRESTACIÓN DE SERVICIOS</v>
          </cell>
          <cell r="J45" t="str">
            <v>N/A</v>
          </cell>
          <cell r="K45">
            <v>7819</v>
          </cell>
          <cell r="L45">
            <v>9619</v>
          </cell>
          <cell r="M45">
            <v>43488</v>
          </cell>
          <cell r="N45">
            <v>43488</v>
          </cell>
          <cell r="P45">
            <v>3461307</v>
          </cell>
          <cell r="Q45">
            <v>39112769</v>
          </cell>
          <cell r="R45">
            <v>115376.80000000447</v>
          </cell>
          <cell r="S45" t="str">
            <v>1 PERSONA NATURAL</v>
          </cell>
          <cell r="T45" t="str">
            <v>3 CÉDULA DE CIUDADANÍA</v>
          </cell>
          <cell r="U45">
            <v>1020745397</v>
          </cell>
          <cell r="V45" t="str">
            <v>N/A</v>
          </cell>
          <cell r="W45" t="str">
            <v>11 NO SE DILIGENCIA INFORMACIÓN PARA ESTE FORMULARIO EN ESTE PERÍODO DE REPORTE</v>
          </cell>
          <cell r="X45" t="str">
            <v>N/A</v>
          </cell>
          <cell r="Y45" t="str">
            <v>DAVID SANTIAGO TORRES MARTINEZ</v>
          </cell>
          <cell r="Z45" t="str">
            <v>1 PÓLIZA</v>
          </cell>
          <cell r="AA45" t="str">
            <v>8 MUNDIAL SEGUROS</v>
          </cell>
          <cell r="AB45" t="str">
            <v>2 CUMPLIMIENTO</v>
          </cell>
          <cell r="AC45">
            <v>43488</v>
          </cell>
          <cell r="AD45" t="str">
            <v>NB-100101357</v>
          </cell>
          <cell r="AE45" t="str">
            <v>SUBDIRECCIÓN DE SOSTENIBILIDAD Y NEGOCIOS AMBIENTALES</v>
          </cell>
          <cell r="AF45" t="str">
            <v>2 SUPERVISOR</v>
          </cell>
          <cell r="AG45" t="str">
            <v>3 CÉDULA DE CIUDADANÍA</v>
          </cell>
          <cell r="AH45">
            <v>70547559</v>
          </cell>
          <cell r="AI45" t="str">
            <v>CARLOS MARIO TAMAYO SALDARRIAGA</v>
          </cell>
          <cell r="AJ45">
            <v>338</v>
          </cell>
          <cell r="AK45" t="str">
            <v>3 NO PACTADOS</v>
          </cell>
          <cell r="AL45">
            <v>43488</v>
          </cell>
          <cell r="AM45" t="str">
            <v>4 NO SE HA ADICIONADO NI EN VALOR y EN TIEMPO</v>
          </cell>
          <cell r="AN45">
            <v>0</v>
          </cell>
          <cell r="AO45">
            <v>0</v>
          </cell>
          <cell r="AQ45">
            <v>0</v>
          </cell>
          <cell r="AS45">
            <v>43488</v>
          </cell>
          <cell r="AT45">
            <v>43829</v>
          </cell>
          <cell r="AW45" t="str">
            <v>2. NO</v>
          </cell>
          <cell r="AZ45" t="str">
            <v>2. NO</v>
          </cell>
          <cell r="BA45">
            <v>0</v>
          </cell>
          <cell r="BE45" t="str">
            <v>2019420501000043E</v>
          </cell>
          <cell r="BF45">
            <v>39112769</v>
          </cell>
          <cell r="BH45" t="str">
            <v>https://www.secop.gov.co/CO1BusinessLine/Tendering/BuyerWorkArea/Index?docUniqueIdentifier=CO1.BDOS.685930&amp;prevCtxUrl=https%3a%2f%2fwww.secop.gov.co%2fCO1BusinessLine%2fTendering%2fBuyerDossierWorkspace%2fIndex%3fallWords2Search%3d50-20%26filteringState%3d0%26sortingState%3dLastModifiedDESC%26showAdvancedSearch%3dFalse%26showAdvancedSearchFields%3dFalse%26folderCode%3dALL%26selectedDossier%3dCO1.BDOS.685930%26selectedRequest%3dCO1.REQ.706962%26&amp;prevCtxLbl=Procesos+de+la+Entidad+Estatal</v>
          </cell>
          <cell r="BI45" t="str">
            <v>VIGENTE</v>
          </cell>
          <cell r="BK45" t="str">
            <v>https://community.secop.gov.co/Public/Tendering/OpportunityDetail/Index?noticeUID=CO1.NTC.678755&amp;isFromPublicArea=True&amp;isModal=False</v>
          </cell>
        </row>
        <row r="46">
          <cell r="A46" t="str">
            <v>CPS-044-N-2019</v>
          </cell>
          <cell r="B46" t="str">
            <v>2 NACIONAL</v>
          </cell>
          <cell r="C46" t="str">
            <v>CD-NC-047-2019</v>
          </cell>
          <cell r="D46">
            <v>44</v>
          </cell>
          <cell r="E46" t="str">
            <v>PAULO ANDRES PACHECO ZABALA</v>
          </cell>
          <cell r="F46">
            <v>43488</v>
          </cell>
          <cell r="G46" t="str">
            <v>Prestación de servicios profesionales y de apoyo a la gestión en la Subdirección Administrativa y Financiera – Grupo de Infraestructura para ejecutar y desarrollar las actividades propias de la Ingeniería Civil</v>
          </cell>
          <cell r="H46" t="str">
            <v>2 CONTRATACIÓN DIRECTA</v>
          </cell>
          <cell r="I46" t="str">
            <v>14 PRESTACIÓN DE SERVICIOS</v>
          </cell>
          <cell r="J46" t="str">
            <v>N/A</v>
          </cell>
          <cell r="K46">
            <v>8119</v>
          </cell>
          <cell r="L46">
            <v>9819</v>
          </cell>
          <cell r="M46">
            <v>43488</v>
          </cell>
          <cell r="N46">
            <v>43488</v>
          </cell>
          <cell r="P46">
            <v>5240183</v>
          </cell>
          <cell r="Q46">
            <v>57642013</v>
          </cell>
          <cell r="R46">
            <v>0</v>
          </cell>
          <cell r="S46" t="str">
            <v>1 PERSONA NATURAL</v>
          </cell>
          <cell r="T46" t="str">
            <v>3 CÉDULA DE CIUDADANÍA</v>
          </cell>
          <cell r="U46">
            <v>74371263</v>
          </cell>
          <cell r="V46" t="str">
            <v>N/A</v>
          </cell>
          <cell r="W46" t="str">
            <v>11 NO SE DILIGENCIA INFORMACIÓN PARA ESTE FORMULARIO EN ESTE PERÍODO DE REPORTE</v>
          </cell>
          <cell r="X46" t="str">
            <v>N/A</v>
          </cell>
          <cell r="Y46" t="str">
            <v>PAULO ANDRES PACHECO ZABALA</v>
          </cell>
          <cell r="Z46" t="str">
            <v>1 PÓLIZA</v>
          </cell>
          <cell r="AA46" t="str">
            <v xml:space="preserve">15 JMALUCELLI TRAVELERS SEGUROS S.A </v>
          </cell>
          <cell r="AB46" t="str">
            <v>2 CUMPLIMIENTO</v>
          </cell>
          <cell r="AC46">
            <v>43488</v>
          </cell>
          <cell r="AD46">
            <v>2004245</v>
          </cell>
          <cell r="AE46" t="str">
            <v>GRUPO DE INFRAESTRUCTURA</v>
          </cell>
          <cell r="AF46" t="str">
            <v>2 SUPERVISOR</v>
          </cell>
          <cell r="AG46" t="str">
            <v>3 CÉDULA DE CIUDADANÍA</v>
          </cell>
          <cell r="AH46">
            <v>91209676</v>
          </cell>
          <cell r="AI46" t="str">
            <v>CARLOS ALBERTO PINZON BARCO</v>
          </cell>
          <cell r="AJ46">
            <v>330</v>
          </cell>
          <cell r="AK46" t="str">
            <v>3 NO PACTADOS</v>
          </cell>
          <cell r="AL46">
            <v>43488</v>
          </cell>
          <cell r="AM46" t="str">
            <v>4 NO SE HA ADICIONADO NI EN VALOR y EN TIEMPO</v>
          </cell>
          <cell r="AN46">
            <v>0</v>
          </cell>
          <cell r="AO46">
            <v>0</v>
          </cell>
          <cell r="AQ46">
            <v>0</v>
          </cell>
          <cell r="AS46">
            <v>43488</v>
          </cell>
          <cell r="AT46">
            <v>43821</v>
          </cell>
          <cell r="AW46" t="str">
            <v>2. NO</v>
          </cell>
          <cell r="AZ46" t="str">
            <v>2. NO</v>
          </cell>
          <cell r="BA46">
            <v>0</v>
          </cell>
          <cell r="BE46" t="str">
            <v>2019420501000044E</v>
          </cell>
          <cell r="BF46">
            <v>57642013</v>
          </cell>
          <cell r="BH46" t="str">
            <v>https://www.secop.gov.co/CO1BusinessLine/Tendering/BuyerWorkArea/Index?docUniqueIdentifier=CO1.BDOS.688508&amp;prevCtxUrl=https%3a%2f%2fwww.secop.gov.co%2fCO1BusinessLine%2fTendering%2fBuyerDossierWorkspace%2fIndex%3fallWords2Search%3d47-20%26filteringState%3d0%26sortingState%3dLastModifiedDESC%26showAdvancedSearch%3dFalse%26showAdvancedSearchFields%3dFalse%26folderCode%3dALL%26selectedDossier%3dCO1.BDOS.688508%26selectedRequest%3dCO1.REQ.709807%26&amp;prevCtxLbl=Procesos+de+la+Entidad+Estatal</v>
          </cell>
          <cell r="BI46" t="str">
            <v>VIGENTE</v>
          </cell>
          <cell r="BK46" t="str">
            <v>https://community.secop.gov.co/Public/Tendering/OpportunityDetail/Index?noticeUID=CO1.NTC.678013&amp;isFromPublicArea=True&amp;isModal=False</v>
          </cell>
        </row>
        <row r="47">
          <cell r="A47" t="str">
            <v>CPS-045-N-2019</v>
          </cell>
          <cell r="B47" t="str">
            <v>2 NACIONAL</v>
          </cell>
          <cell r="C47" t="str">
            <v>CD-NC-046-2019</v>
          </cell>
          <cell r="D47">
            <v>45</v>
          </cell>
          <cell r="E47" t="str">
            <v>EMANUELE VIRZI</v>
          </cell>
          <cell r="F47">
            <v>43488</v>
          </cell>
          <cell r="G47" t="str">
            <v>Prestación de servicios profesionales y de apoyo a la gestión en la Subdirección Administrativa y Financiera – Grupo de Infraestructura para el fortalecimiento, ejecución y desarrollo de las actividades propias de la Arquitectura e Infraestructura.</v>
          </cell>
          <cell r="H47" t="str">
            <v>2 CONTRATACIÓN DIRECTA</v>
          </cell>
          <cell r="I47" t="str">
            <v>14 PRESTACIÓN DE SERVICIOS</v>
          </cell>
          <cell r="J47" t="str">
            <v>N/A</v>
          </cell>
          <cell r="K47">
            <v>8719</v>
          </cell>
          <cell r="L47">
            <v>9919</v>
          </cell>
          <cell r="M47">
            <v>43488</v>
          </cell>
          <cell r="N47">
            <v>43488</v>
          </cell>
          <cell r="P47">
            <v>5240183</v>
          </cell>
          <cell r="Q47">
            <v>57624013</v>
          </cell>
          <cell r="R47">
            <v>-18000</v>
          </cell>
          <cell r="S47" t="str">
            <v>1 PERSONA NATURAL</v>
          </cell>
          <cell r="T47" t="str">
            <v>3 CÉDULA DE CIUDADANÍA</v>
          </cell>
          <cell r="U47">
            <v>427735</v>
          </cell>
          <cell r="V47" t="str">
            <v>N/A</v>
          </cell>
          <cell r="W47" t="str">
            <v>11 NO SE DILIGENCIA INFORMACIÓN PARA ESTE FORMULARIO EN ESTE PERÍODO DE REPORTE</v>
          </cell>
          <cell r="X47">
            <v>427735</v>
          </cell>
          <cell r="Y47" t="str">
            <v>EMANUELE VIRZI</v>
          </cell>
          <cell r="Z47" t="str">
            <v>1 PÓLIZA</v>
          </cell>
          <cell r="AA47" t="str">
            <v>12 SEGUROS DEL ESTADO</v>
          </cell>
          <cell r="AB47" t="str">
            <v>2 CUMPLIMIENTO</v>
          </cell>
          <cell r="AC47">
            <v>43488</v>
          </cell>
          <cell r="AD47" t="str">
            <v>37-44-101031312</v>
          </cell>
          <cell r="AE47" t="str">
            <v>GRUPO DE INFRAESTRUCTURA</v>
          </cell>
          <cell r="AF47" t="str">
            <v>2 SUPERVISOR</v>
          </cell>
          <cell r="AG47" t="str">
            <v>3 CÉDULA DE CIUDADANÍA</v>
          </cell>
          <cell r="AH47">
            <v>91209676</v>
          </cell>
          <cell r="AI47" t="str">
            <v>CARLOS ALBERTO PINZON BARCO</v>
          </cell>
          <cell r="AJ47">
            <v>330</v>
          </cell>
          <cell r="AK47" t="str">
            <v>3 NO PACTADOS</v>
          </cell>
          <cell r="AL47">
            <v>43488</v>
          </cell>
          <cell r="AM47" t="str">
            <v>4 NO SE HA ADICIONADO NI EN VALOR y EN TIEMPO</v>
          </cell>
          <cell r="AN47">
            <v>0</v>
          </cell>
          <cell r="AO47">
            <v>0</v>
          </cell>
          <cell r="AQ47">
            <v>0</v>
          </cell>
          <cell r="AS47">
            <v>43488</v>
          </cell>
          <cell r="AT47">
            <v>43821</v>
          </cell>
          <cell r="AW47" t="str">
            <v>2. NO</v>
          </cell>
          <cell r="AZ47" t="str">
            <v>2. NO</v>
          </cell>
          <cell r="BA47">
            <v>0</v>
          </cell>
          <cell r="BE47" t="str">
            <v>2019420501000045E</v>
          </cell>
          <cell r="BF47">
            <v>57624013</v>
          </cell>
          <cell r="BH47" t="str">
            <v>https://www.secop.gov.co/CO1BusinessLine/Tendering/BuyerWorkArea/Index?docUniqueIdentifier=CO1.BDOS.687263&amp;prevCtxUrl=https%3a%2f%2fwww.secop.gov.co%2fCO1BusinessLine%2fTendering%2fBuyerDossierWorkspace%2fIndex%3fallWords2Search%3d46-20%26filteringState%3d0%26sortingState%3dLastModifiedDESC%26showAdvancedSearch%3dFalse%26showAdvancedSearchFields%3dFalse%26folderCode%3dALL%26selectedDossier%3dCO1.BDOS.687263%26selectedRequest%3dCO1.REQ.711239%26&amp;prevCtxLbl=Procesos+de+la+Entidad+Estatal</v>
          </cell>
          <cell r="BI47" t="str">
            <v>VIGENTE</v>
          </cell>
          <cell r="BK47" t="str">
            <v>https://community.secop.gov.co/Public/Tendering/OpportunityDetail/Index?noticeUID=CO1.NTC.681777&amp;isFromPublicArea=True&amp;isModal=False</v>
          </cell>
        </row>
        <row r="48">
          <cell r="A48" t="str">
            <v>CPS-046-N-2019</v>
          </cell>
          <cell r="B48" t="str">
            <v>2 NACIONAL</v>
          </cell>
          <cell r="C48" t="str">
            <v>CD-NC-041-2019</v>
          </cell>
          <cell r="D48">
            <v>46</v>
          </cell>
          <cell r="E48" t="str">
            <v>OSCAR MUÑOZ</v>
          </cell>
          <cell r="F48">
            <v>43488</v>
          </cell>
          <cell r="G48" t="str">
            <v>Prestación de servicios técnicos en la Subdirección Administrativa y Financiera - Grupo de Infraestructura, para el mantenimiento de la infraestructura perteneciente al Sistema de Parques Nacionales Naturales de Colombia.</v>
          </cell>
          <cell r="H48" t="str">
            <v>2 CONTRATACIÓN DIRECTA</v>
          </cell>
          <cell r="I48" t="str">
            <v>14 PRESTACIÓN DE SERVICIOS</v>
          </cell>
          <cell r="J48" t="str">
            <v>N/A</v>
          </cell>
          <cell r="K48">
            <v>8019</v>
          </cell>
          <cell r="L48">
            <v>11419</v>
          </cell>
          <cell r="M48">
            <v>43488</v>
          </cell>
          <cell r="N48">
            <v>43490</v>
          </cell>
          <cell r="P48">
            <v>2586262</v>
          </cell>
          <cell r="Q48">
            <v>28448882</v>
          </cell>
          <cell r="R48">
            <v>0</v>
          </cell>
          <cell r="S48" t="str">
            <v>1 PERSONA NATURAL</v>
          </cell>
          <cell r="T48" t="str">
            <v>3 CÉDULA DE CIUDADANÍA</v>
          </cell>
          <cell r="U48">
            <v>79368519</v>
          </cell>
          <cell r="V48" t="str">
            <v>N/A</v>
          </cell>
          <cell r="W48" t="str">
            <v>11 NO SE DILIGENCIA INFORMACIÓN PARA ESTE FORMULARIO EN ESTE PERÍODO DE REPORTE</v>
          </cell>
          <cell r="X48" t="str">
            <v>N/A</v>
          </cell>
          <cell r="Y48" t="str">
            <v>OSCAR MUÑOZ</v>
          </cell>
          <cell r="Z48" t="str">
            <v>1 PÓLIZA</v>
          </cell>
          <cell r="AA48" t="str">
            <v>8 MUNDIAL SEGUROS</v>
          </cell>
          <cell r="AB48" t="str">
            <v>2 CUMPLIMIENTO</v>
          </cell>
          <cell r="AC48">
            <v>43488</v>
          </cell>
          <cell r="AD48" t="str">
            <v>NB-100101364</v>
          </cell>
          <cell r="AE48" t="str">
            <v>GRUPO DE INFRAESTRUCTURA</v>
          </cell>
          <cell r="AF48" t="str">
            <v>2 SUPERVISOR</v>
          </cell>
          <cell r="AG48" t="str">
            <v>3 CÉDULA DE CIUDADANÍA</v>
          </cell>
          <cell r="AH48">
            <v>91209676</v>
          </cell>
          <cell r="AI48" t="str">
            <v>CARLOS ALBERTO PINZON BARCO</v>
          </cell>
          <cell r="AJ48">
            <v>330</v>
          </cell>
          <cell r="AK48" t="str">
            <v>3 NO PACTADOS</v>
          </cell>
          <cell r="AL48">
            <v>43488</v>
          </cell>
          <cell r="AM48" t="str">
            <v>4 NO SE HA ADICIONADO NI EN VALOR y EN TIEMPO</v>
          </cell>
          <cell r="AN48">
            <v>0</v>
          </cell>
          <cell r="AO48">
            <v>0</v>
          </cell>
          <cell r="AQ48">
            <v>0</v>
          </cell>
          <cell r="AS48">
            <v>43490</v>
          </cell>
          <cell r="AT48">
            <v>43821</v>
          </cell>
          <cell r="AU48">
            <v>43823</v>
          </cell>
          <cell r="AW48" t="str">
            <v>2. NO</v>
          </cell>
          <cell r="AZ48" t="str">
            <v>1. SI</v>
          </cell>
          <cell r="BA48">
            <v>1</v>
          </cell>
          <cell r="BB48" t="str">
            <v>Numeral 1(Información general): Cuenta bancaria del proveedor</v>
          </cell>
          <cell r="BC48">
            <v>43643</v>
          </cell>
          <cell r="BE48" t="str">
            <v>2019420501000046E</v>
          </cell>
          <cell r="BF48">
            <v>28448882</v>
          </cell>
          <cell r="BH48" t="str">
            <v>https://www.secop.gov.co/CO1BusinessLine/Tendering/BuyerWorkArea/Index?docUniqueIdentifier=CO1.BDOS.687057&amp;prevCtxUrl=https%3a%2f%2fwww.secop.gov.co%2fCO1BusinessLine%2fTendering%2fBuyerDossierWorkspace%2fIndex%3fallWords2Search%3d41-20%26filteringState%3d0%26sortingState%3dLastModifiedDESC%26showAdvancedSearch%3dFalse%26showAdvancedSearchFields%3dFalse%26folderCode%3dALL%26selectedDossier%3dCO1.BDOS.687057%26selectedRequest%3dCO1.REQ.708520%26&amp;prevCtxLbl=Procesos+de+la+Entidad+Estatal</v>
          </cell>
          <cell r="BI48" t="str">
            <v>VIGENTE</v>
          </cell>
          <cell r="BK48" t="str">
            <v>https://community.secop.gov.co/Public/Tendering/OpportunityDetail/Index?noticeUID=CO1.NTC.681540&amp;isFromPublicArea=True&amp;isModal=False</v>
          </cell>
        </row>
        <row r="49">
          <cell r="A49" t="str">
            <v>CPS-047-N-2019</v>
          </cell>
          <cell r="B49" t="str">
            <v>2 NACIONAL</v>
          </cell>
          <cell r="C49" t="str">
            <v>CD-NC-064-2019</v>
          </cell>
          <cell r="D49">
            <v>47</v>
          </cell>
          <cell r="E49" t="str">
            <v>ELSSYE MARIETH MORALES DE ALCALÁ</v>
          </cell>
          <cell r="F49">
            <v>43488</v>
          </cell>
          <cell r="G49" t="str">
            <v>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biodiversidad y sus servicios ecosistémicos en las áreas protegidas del Sistema de Parques Nacionales Naturales, así como asesorar y apoyar las iniciativas e intervenciones de los organismos gubernamentales dirigidas a la atención de la vulnerabilidad en las áreas protegidas, ocasionadas por situaciones económicas, políticas, sociales o culturales</v>
          </cell>
          <cell r="H49" t="str">
            <v>2 CONTRATACIÓN DIRECTA</v>
          </cell>
          <cell r="I49" t="str">
            <v>14 PRESTACIÓN DE SERVICIOS</v>
          </cell>
          <cell r="J49" t="str">
            <v>N/A</v>
          </cell>
          <cell r="K49">
            <v>13319</v>
          </cell>
          <cell r="L49">
            <v>10219</v>
          </cell>
          <cell r="M49">
            <v>43488</v>
          </cell>
          <cell r="N49">
            <v>43488</v>
          </cell>
          <cell r="P49">
            <v>11316223</v>
          </cell>
          <cell r="Q49">
            <v>127496112</v>
          </cell>
          <cell r="R49">
            <v>-0.46666666865348816</v>
          </cell>
          <cell r="S49" t="str">
            <v>1 PERSONA NATURAL</v>
          </cell>
          <cell r="T49" t="str">
            <v>3 CÉDULA DE CIUDADANÍA</v>
          </cell>
          <cell r="U49">
            <v>41360693</v>
          </cell>
          <cell r="V49" t="str">
            <v>N/A</v>
          </cell>
          <cell r="W49" t="str">
            <v>11 NO SE DILIGENCIA INFORMACIÓN PARA ESTE FORMULARIO EN ESTE PERÍODO DE REPORTE</v>
          </cell>
          <cell r="X49" t="str">
            <v>N/A</v>
          </cell>
          <cell r="Y49" t="str">
            <v>ELSSYE MARIETH MORALES DE ALCALÁ</v>
          </cell>
          <cell r="Z49" t="str">
            <v>1 PÓLIZA</v>
          </cell>
          <cell r="AA49" t="str">
            <v>8 MUNDIAL SEGUROS</v>
          </cell>
          <cell r="AB49" t="str">
            <v>2 CUMPLIMIENTO</v>
          </cell>
          <cell r="AC49">
            <v>43488</v>
          </cell>
          <cell r="AD49" t="str">
            <v>NB-100101372</v>
          </cell>
          <cell r="AE49" t="str">
            <v>DIRECCIÓN GENERAL</v>
          </cell>
          <cell r="AF49" t="str">
            <v>2 SUPERVISOR</v>
          </cell>
          <cell r="AG49" t="str">
            <v>3 CÉDULA DE CIUDADANÍA</v>
          </cell>
          <cell r="AH49">
            <v>41779996</v>
          </cell>
          <cell r="AI49" t="str">
            <v>JULIA MIRANDA LONDOÑO</v>
          </cell>
          <cell r="AJ49">
            <v>338</v>
          </cell>
          <cell r="AK49" t="str">
            <v>3 NO PACTADOS</v>
          </cell>
          <cell r="AL49">
            <v>43488</v>
          </cell>
          <cell r="AM49" t="str">
            <v>4 NO SE HA ADICIONADO NI EN VALOR y EN TIEMPO</v>
          </cell>
          <cell r="AN49">
            <v>0</v>
          </cell>
          <cell r="AO49">
            <v>0</v>
          </cell>
          <cell r="AQ49">
            <v>0</v>
          </cell>
          <cell r="AS49">
            <v>43488</v>
          </cell>
          <cell r="AT49">
            <v>43829</v>
          </cell>
          <cell r="AW49" t="str">
            <v>2. NO</v>
          </cell>
          <cell r="AZ49" t="str">
            <v>2. NO</v>
          </cell>
          <cell r="BA49">
            <v>0</v>
          </cell>
          <cell r="BE49" t="str">
            <v>2019420501000047E</v>
          </cell>
          <cell r="BF49">
            <v>127496112</v>
          </cell>
          <cell r="BH49" t="str">
            <v>https://www.secop.gov.co/CO1BusinessLine/Tendering/BuyerWorkArea/Index?docUniqueIdentifier=CO1.BDOS.692391&amp;prevCtxUrl=https%3a%2f%2fwww.secop.gov.co%2fCO1BusinessLine%2fTendering%2fBuyerDossierWorkspace%2fIndex%3fallWords2Search%3d64-20%26filteringState%3d0%26sortingState%3dLastModifiedDESC%26showAdvancedSearch%3dFalse%26showAdvancedSearchFields%3dFalse%26folderCode%3dALL%26selectedDossier%3dCO1.BDOS.692391%26selectedRequest%3dCO1.REQ.714201%26&amp;prevCtxLbl=Procesos+de+la+Entidad+Estatal</v>
          </cell>
          <cell r="BI49" t="str">
            <v>VIGENTE</v>
          </cell>
          <cell r="BK49" t="str">
            <v>https://community.secop.gov.co/Public/Tendering/OpportunityDetail/Index?noticeUID=CO1.NTC.682625&amp;isFromPublicArea=True&amp;isModal=False</v>
          </cell>
        </row>
        <row r="50">
          <cell r="A50" t="str">
            <v>CPS-048-N-2019</v>
          </cell>
          <cell r="B50" t="str">
            <v>2 NACIONAL</v>
          </cell>
          <cell r="C50" t="str">
            <v>CD-NC-075-2019</v>
          </cell>
          <cell r="D50">
            <v>48</v>
          </cell>
          <cell r="E50" t="str">
            <v>GIOVANNY ALEJANDRO PULIDO ARCILA</v>
          </cell>
          <cell r="F50">
            <v>43488</v>
          </cell>
          <cell r="G50" t="str">
            <v>Prestación de Servicios Profesionales de apoyo en procesos de Educación para implementar el mecanismo de acción de comunicación comunitaria de la estrategia de comunicación y educación de los Parques Nacionales Naturales de Colombia</v>
          </cell>
          <cell r="H50" t="str">
            <v>2 CONTRATACIÓN DIRECTA</v>
          </cell>
          <cell r="I50" t="str">
            <v>14 PRESTACIÓN DE SERVICIOS</v>
          </cell>
          <cell r="J50" t="str">
            <v>N/A</v>
          </cell>
          <cell r="K50">
            <v>10219</v>
          </cell>
          <cell r="L50">
            <v>10019</v>
          </cell>
          <cell r="M50">
            <v>43488</v>
          </cell>
          <cell r="N50">
            <v>43488</v>
          </cell>
          <cell r="P50">
            <v>6129621</v>
          </cell>
          <cell r="Q50">
            <v>67425831</v>
          </cell>
          <cell r="R50">
            <v>0</v>
          </cell>
          <cell r="S50" t="str">
            <v>1 PERSONA NATURAL</v>
          </cell>
          <cell r="T50" t="str">
            <v>3 CÉDULA DE CIUDADANÍA</v>
          </cell>
          <cell r="U50">
            <v>80037842</v>
          </cell>
          <cell r="V50" t="str">
            <v>N/A</v>
          </cell>
          <cell r="W50" t="str">
            <v>11 NO SE DILIGENCIA INFORMACIÓN PARA ESTE FORMULARIO EN ESTE PERÍODO DE REPORTE</v>
          </cell>
          <cell r="X50" t="str">
            <v>N/A</v>
          </cell>
          <cell r="Y50" t="str">
            <v>GIOVANNY ALEJANDRO PULIDO ARCILA</v>
          </cell>
          <cell r="Z50" t="str">
            <v>1 PÓLIZA</v>
          </cell>
          <cell r="AA50" t="str">
            <v>8 MUNDIAL SEGUROS</v>
          </cell>
          <cell r="AB50" t="str">
            <v>2 CUMPLIMIENTO</v>
          </cell>
          <cell r="AC50">
            <v>43488</v>
          </cell>
          <cell r="AD50" t="str">
            <v>NB-100101367</v>
          </cell>
          <cell r="AE50" t="str">
            <v>GRUPO DE COMUNICACIONES Y EDUCACION AMBIENTAL</v>
          </cell>
          <cell r="AF50" t="str">
            <v>2 SUPERVISOR</v>
          </cell>
          <cell r="AG50" t="str">
            <v>3 CÉDULA DE CIUDADANÍA</v>
          </cell>
          <cell r="AH50">
            <v>11342150</v>
          </cell>
          <cell r="AI50" t="str">
            <v>LUIS ALFONSO CANO RAMIREZ</v>
          </cell>
          <cell r="AJ50">
            <v>330</v>
          </cell>
          <cell r="AK50" t="str">
            <v>3 NO PACTADOS</v>
          </cell>
          <cell r="AL50">
            <v>43488</v>
          </cell>
          <cell r="AM50" t="str">
            <v>4 NO SE HA ADICIONADO NI EN VALOR y EN TIEMPO</v>
          </cell>
          <cell r="AN50">
            <v>0</v>
          </cell>
          <cell r="AO50">
            <v>0</v>
          </cell>
          <cell r="AQ50">
            <v>0</v>
          </cell>
          <cell r="AS50">
            <v>43488</v>
          </cell>
          <cell r="AT50">
            <v>43821</v>
          </cell>
          <cell r="AW50" t="str">
            <v>2. NO</v>
          </cell>
          <cell r="AZ50" t="str">
            <v>2. NO</v>
          </cell>
          <cell r="BA50">
            <v>0</v>
          </cell>
          <cell r="BE50" t="str">
            <v>2019420501000048E</v>
          </cell>
          <cell r="BF50">
            <v>67425831</v>
          </cell>
          <cell r="BH50" t="str">
            <v>https://www.secop.gov.co/CO1BusinessLine/Tendering/BuyerWorkArea/Index?docUniqueIdentifier=CO1.BDOS.693129&amp;prevCtxUrl=https%3a%2f%2fwww.secop.gov.co%2fCO1BusinessLine%2fTendering%2fBuyerDossierWorkspace%2fIndex%3fallWords2Search%3d75-20%26filteringState%3d0%26sortingState%3dLastModifiedDESC%26showAdvancedSearch%3dFalse%26showAdvancedSearchFields%3dFalse%26folderCode%3dALL%26selectedDossier%3dCO1.BDOS.693129%26selectedRequest%3dCO1.REQ.714311%26&amp;prevCtxLbl=Procesos+de+la+Entidad+Estatal</v>
          </cell>
          <cell r="BI50" t="str">
            <v>VIGENTE</v>
          </cell>
          <cell r="BK50" t="str">
            <v>https://community.secop.gov.co/Public/Tendering/OpportunityDetail/Index?noticeUID=CO1.NTC.682701&amp;isFromPublicArea=True&amp;isModal=False</v>
          </cell>
        </row>
        <row r="51">
          <cell r="A51" t="str">
            <v>CPS-049-N-2019</v>
          </cell>
          <cell r="B51" t="str">
            <v>2 NACIONAL</v>
          </cell>
          <cell r="C51" t="str">
            <v>CD-NC-053-2019</v>
          </cell>
          <cell r="D51">
            <v>49</v>
          </cell>
          <cell r="E51" t="str">
            <v>SERGIO HERNANDO OROZCO CHAPARRO</v>
          </cell>
          <cell r="F51">
            <v>43488</v>
          </cell>
          <cell r="G51"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virtual de Parques Nacionales.</v>
          </cell>
          <cell r="H51" t="str">
            <v>2 CONTRATACIÓN DIRECTA</v>
          </cell>
          <cell r="I51" t="str">
            <v>14 PRESTACIÓN DE SERVICIOS</v>
          </cell>
          <cell r="J51" t="str">
            <v>N/A</v>
          </cell>
          <cell r="K51">
            <v>7119</v>
          </cell>
          <cell r="L51">
            <v>10419</v>
          </cell>
          <cell r="M51">
            <v>43488</v>
          </cell>
          <cell r="N51">
            <v>43489</v>
          </cell>
          <cell r="P51">
            <v>4297164</v>
          </cell>
          <cell r="Q51">
            <v>38674476</v>
          </cell>
          <cell r="R51">
            <v>0</v>
          </cell>
          <cell r="S51" t="str">
            <v>1 PERSONA NATURAL</v>
          </cell>
          <cell r="T51" t="str">
            <v>3 CÉDULA DE CIUDADANÍA</v>
          </cell>
          <cell r="U51">
            <v>1015399346</v>
          </cell>
          <cell r="V51" t="str">
            <v>N/A</v>
          </cell>
          <cell r="W51" t="str">
            <v>11 NO SE DILIGENCIA INFORMACIÓN PARA ESTE FORMULARIO EN ESTE PERÍODO DE REPORTE</v>
          </cell>
          <cell r="X51" t="str">
            <v>N/A</v>
          </cell>
          <cell r="Y51" t="str">
            <v>SERGIO HERNANDO OROZCO CHAPARRO</v>
          </cell>
          <cell r="Z51" t="str">
            <v>1 PÓLIZA</v>
          </cell>
          <cell r="AA51" t="str">
            <v xml:space="preserve">15 JMALUCELLI TRAVELERS SEGUROS S.A </v>
          </cell>
          <cell r="AB51" t="str">
            <v>2 CUMPLIMIENTO</v>
          </cell>
          <cell r="AC51">
            <v>43488</v>
          </cell>
          <cell r="AD51">
            <v>2004242</v>
          </cell>
          <cell r="AE51" t="str">
            <v>GRUPO DE COMUNICACIONES Y EDUCACION AMBIENTAL</v>
          </cell>
          <cell r="AF51" t="str">
            <v>2 SUPERVISOR</v>
          </cell>
          <cell r="AG51" t="str">
            <v>3 CÉDULA DE CIUDADANÍA</v>
          </cell>
          <cell r="AH51">
            <v>11342150</v>
          </cell>
          <cell r="AI51" t="str">
            <v>LUIS ALFONSO CANO RAMIREZ</v>
          </cell>
          <cell r="AJ51">
            <v>270</v>
          </cell>
          <cell r="AK51" t="str">
            <v>3 NO PACTADOS</v>
          </cell>
          <cell r="AL51">
            <v>43489</v>
          </cell>
          <cell r="AM51" t="str">
            <v>4 NO SE HA ADICIONADO NI EN VALOR y EN TIEMPO</v>
          </cell>
          <cell r="AN51">
            <v>0</v>
          </cell>
          <cell r="AO51">
            <v>0</v>
          </cell>
          <cell r="AQ51">
            <v>0</v>
          </cell>
          <cell r="AS51">
            <v>43489</v>
          </cell>
          <cell r="AT51">
            <v>43760</v>
          </cell>
          <cell r="AU51">
            <v>43761</v>
          </cell>
          <cell r="AW51" t="str">
            <v>2. NO</v>
          </cell>
          <cell r="AZ51" t="str">
            <v>2. NO</v>
          </cell>
          <cell r="BA51">
            <v>0</v>
          </cell>
          <cell r="BE51" t="str">
            <v>2019420501000049E</v>
          </cell>
          <cell r="BF51">
            <v>38674476</v>
          </cell>
          <cell r="BH51" t="str">
            <v>https://www.secop.gov.co/CO1BusinessLine/Tendering/BuyerWorkArea/Index?docUniqueIdentifier=CO1.BDOS.686268&amp;prevCtxUrl=https%3a%2f%2fwww.secop.gov.co%2fCO1BusinessLine%2fTendering%2fBuyerDossierWorkspace%2fIndex%3fallWords2Search%3d53-20%26filteringState%3d0%26sortingState%3dLastModifiedDESC%26showAdvancedSearch%3dFalse%26showAdvancedSearchFields%3dFalse%26folderCode%3dALL%26selectedDossier%3dCO1.BDOS.686268%26selectedRequest%3dCO1.REQ.707529%26&amp;prevCtxLbl=Procesos+de+la+Entidad+Estatal</v>
          </cell>
          <cell r="BI51" t="str">
            <v>VIGENTE</v>
          </cell>
          <cell r="BK51" t="str">
            <v>https://community.secop.gov.co/Public/Tendering/OpportunityDetail/Index?noticeUID=CO1.NTC.681963&amp;isFromPublicArea=True&amp;isModal=False</v>
          </cell>
        </row>
        <row r="52">
          <cell r="A52" t="str">
            <v>CPS-050-N-2019</v>
          </cell>
          <cell r="B52" t="str">
            <v>2 NACIONAL</v>
          </cell>
          <cell r="C52" t="str">
            <v>CD-NC-061-2019</v>
          </cell>
          <cell r="D52">
            <v>50</v>
          </cell>
          <cell r="E52" t="str">
            <v>EDWARD DEYVID OCAMPO TELLEZ</v>
          </cell>
          <cell r="F52">
            <v>43488</v>
          </cell>
          <cell r="G52" t="str">
            <v>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efectos en las áreas protegidas del Sistema de Parques Nacionales Naturales.</v>
          </cell>
          <cell r="H52" t="str">
            <v>2 CONTRATACIÓN DIRECTA</v>
          </cell>
          <cell r="I52" t="str">
            <v>14 PRESTACIÓN DE SERVICIOS</v>
          </cell>
          <cell r="J52" t="str">
            <v>N/A</v>
          </cell>
          <cell r="K52">
            <v>9119</v>
          </cell>
          <cell r="L52">
            <v>10519</v>
          </cell>
          <cell r="M52">
            <v>43488</v>
          </cell>
          <cell r="N52">
            <v>43489</v>
          </cell>
          <cell r="P52">
            <v>5240183</v>
          </cell>
          <cell r="Q52">
            <v>59039395</v>
          </cell>
          <cell r="R52">
            <v>174672.63333333284</v>
          </cell>
          <cell r="S52" t="str">
            <v>1 PERSONA NATURAL</v>
          </cell>
          <cell r="T52" t="str">
            <v>3 CÉDULA DE CIUDADANÍA</v>
          </cell>
          <cell r="U52">
            <v>93437545</v>
          </cell>
          <cell r="V52" t="str">
            <v>N/A</v>
          </cell>
          <cell r="W52" t="str">
            <v>11 NO SE DILIGENCIA INFORMACIÓN PARA ESTE FORMULARIO EN ESTE PERÍODO DE REPORTE</v>
          </cell>
          <cell r="X52" t="str">
            <v>N/A</v>
          </cell>
          <cell r="Y52" t="str">
            <v>EDWARD DEYVID OCAMPO TELLEZ</v>
          </cell>
          <cell r="Z52" t="str">
            <v>1 PÓLIZA</v>
          </cell>
          <cell r="AA52" t="str">
            <v xml:space="preserve">15 JMALUCELLI TRAVELERS SEGUROS S.A </v>
          </cell>
          <cell r="AB52" t="str">
            <v>2 CUMPLIMIENTO</v>
          </cell>
          <cell r="AC52">
            <v>43489</v>
          </cell>
          <cell r="AD52">
            <v>2004255</v>
          </cell>
          <cell r="AE52" t="str">
            <v>OFICINA DE GESTION DEL RIESGO</v>
          </cell>
          <cell r="AF52" t="str">
            <v>2 SUPERVISOR</v>
          </cell>
          <cell r="AG52" t="str">
            <v>3 CÉDULA DE CIUDADANÍA</v>
          </cell>
          <cell r="AH52">
            <v>52807498</v>
          </cell>
          <cell r="AI52" t="str">
            <v>JAZMIN EMILCE GONZALEZ DAZA</v>
          </cell>
          <cell r="AJ52">
            <v>337</v>
          </cell>
          <cell r="AK52" t="str">
            <v>3 NO PACTADOS</v>
          </cell>
          <cell r="AL52">
            <v>43489</v>
          </cell>
          <cell r="AM52" t="str">
            <v>4 NO SE HA ADICIONADO NI EN VALOR y EN TIEMPO</v>
          </cell>
          <cell r="AN52">
            <v>0</v>
          </cell>
          <cell r="AO52">
            <v>0</v>
          </cell>
          <cell r="AQ52">
            <v>0</v>
          </cell>
          <cell r="AS52">
            <v>43489</v>
          </cell>
          <cell r="AT52">
            <v>43829</v>
          </cell>
          <cell r="AW52" t="str">
            <v>2. NO</v>
          </cell>
          <cell r="AZ52" t="str">
            <v>2. NO</v>
          </cell>
          <cell r="BA52">
            <v>0</v>
          </cell>
          <cell r="BE52" t="str">
            <v>2019420501000050E</v>
          </cell>
          <cell r="BF52">
            <v>59039395</v>
          </cell>
          <cell r="BH52" t="str">
            <v>https://www.secop.gov.co/CO1BusinessLine/Tendering/BuyerWorkArea/Index?docUniqueIdentifier=CO1.BDOS.690721&amp;prevCtxUrl=https%3a%2f%2fwww.secop.gov.co%2fCO1BusinessLine%2fTendering%2fBuyerDossierWorkspace%2fIndex%3fallWords2Search%3d61-20%26filteringState%3d0%26sortingState%3dLastModifiedDESC%26showAdvancedSearch%3dFalse%26showAdvancedSearchFields%3dFalse%26folderCode%3dALL%26selectedDossier%3dCO1.BDOS.690721%26selectedRequest%3dCO1.REQ.711951%26&amp;prevCtxLbl=Procesos+de+la+Entidad+Estatal</v>
          </cell>
          <cell r="BI52" t="str">
            <v>VIGENTE</v>
          </cell>
          <cell r="BK52" t="str">
            <v>https://community.secop.gov.co/Public/Tendering/OpportunityDetail/Index?noticeUID=CO1.NTC.681908&amp;isFromPublicArea=True&amp;isModal=False</v>
          </cell>
        </row>
        <row r="53">
          <cell r="A53" t="str">
            <v>CPS-051-N-2019</v>
          </cell>
          <cell r="B53" t="str">
            <v>2 NACIONAL</v>
          </cell>
          <cell r="C53" t="str">
            <v>CD-NC-043-2019</v>
          </cell>
          <cell r="D53">
            <v>51</v>
          </cell>
          <cell r="E53" t="str">
            <v>LUZ DARY GONZALEZ MUÑOZ</v>
          </cell>
          <cell r="F53">
            <v>43488</v>
          </cell>
          <cell r="G53" t="str">
            <v>Prestación de servicios profesionales y de apoyo a la gestión para el mantenimiento y mejora de los instrumentos de evaluación y control adoptados por Parques Nacionales Naturales de Colombia en la Subdirección Administrativa y Financiera.</v>
          </cell>
          <cell r="H53" t="str">
            <v>2 CONTRATACIÓN DIRECTA</v>
          </cell>
          <cell r="I53" t="str">
            <v>14 PRESTACIÓN DE SERVICIOS</v>
          </cell>
          <cell r="J53" t="str">
            <v>N/A</v>
          </cell>
          <cell r="K53">
            <v>7719</v>
          </cell>
          <cell r="L53">
            <v>10619</v>
          </cell>
          <cell r="M53">
            <v>43488</v>
          </cell>
          <cell r="N53">
            <v>43489</v>
          </cell>
          <cell r="P53">
            <v>4682944</v>
          </cell>
          <cell r="Q53">
            <v>52917267</v>
          </cell>
          <cell r="R53">
            <v>312196.06666667014</v>
          </cell>
          <cell r="S53" t="str">
            <v>1 PERSONA NATURAL</v>
          </cell>
          <cell r="T53" t="str">
            <v>3 CÉDULA DE CIUDADANÍA</v>
          </cell>
          <cell r="U53">
            <v>52896623</v>
          </cell>
          <cell r="V53" t="str">
            <v>N/A</v>
          </cell>
          <cell r="W53" t="str">
            <v>11 NO SE DILIGENCIA INFORMACIÓN PARA ESTE FORMULARIO EN ESTE PERÍODO DE REPORTE</v>
          </cell>
          <cell r="X53" t="str">
            <v>N/A</v>
          </cell>
          <cell r="Y53" t="str">
            <v>LUZ DARY GONZALEZ MUÑOZ</v>
          </cell>
          <cell r="Z53" t="str">
            <v>1 PÓLIZA</v>
          </cell>
          <cell r="AA53" t="str">
            <v xml:space="preserve">15 JMALUCELLI TRAVELERS SEGUROS S.A </v>
          </cell>
          <cell r="AB53" t="str">
            <v>2 CUMPLIMIENTO</v>
          </cell>
          <cell r="AC53">
            <v>43489</v>
          </cell>
          <cell r="AD53">
            <v>2004250</v>
          </cell>
          <cell r="AE53" t="str">
            <v>SUBDIRECCIÓN ADMINISTRATIVA Y FINANCIERA</v>
          </cell>
          <cell r="AF53" t="str">
            <v>2 SUPERVISOR</v>
          </cell>
          <cell r="AG53" t="str">
            <v>3 CÉDULA DE CIUDADANÍA</v>
          </cell>
          <cell r="AH53">
            <v>51725551</v>
          </cell>
          <cell r="AI53" t="str">
            <v>NUBIA LUCIA WILCHES QUINTANA</v>
          </cell>
          <cell r="AJ53">
            <v>337</v>
          </cell>
          <cell r="AK53" t="str">
            <v>3 NO PACTADOS</v>
          </cell>
          <cell r="AL53">
            <v>43489</v>
          </cell>
          <cell r="AM53" t="str">
            <v>4 NO SE HA ADICIONADO NI EN VALOR y EN TIEMPO</v>
          </cell>
          <cell r="AN53">
            <v>0</v>
          </cell>
          <cell r="AO53">
            <v>0</v>
          </cell>
          <cell r="AQ53">
            <v>0</v>
          </cell>
          <cell r="AS53">
            <v>43489</v>
          </cell>
          <cell r="AT53">
            <v>43829</v>
          </cell>
          <cell r="AW53" t="str">
            <v>2. NO</v>
          </cell>
          <cell r="AZ53" t="str">
            <v>2. NO</v>
          </cell>
          <cell r="BA53">
            <v>0</v>
          </cell>
          <cell r="BE53" t="str">
            <v>2019420501000051E</v>
          </cell>
          <cell r="BF53">
            <v>52917267</v>
          </cell>
          <cell r="BH53" t="str">
            <v>https://www.secop.gov.co/CO1BusinessLine/Tendering/BuyerWorkArea/Index?docUniqueIdentifier=CO1.BDOS.685798&amp;prevCtxUrl=https%3a%2f%2fwww.secop.gov.co%2fCO1BusinessLine%2fTendering%2fBuyerDossierWorkspace%2fIndex%3fallWords2Search%3d43-20%26filteringState%3d0%26sortingState%3dLastModifiedDESC%26showAdvancedSearch%3dFalse%26showAdvancedSearchFields%3dFalse%26folderCode%3dALL%26selectedDossier%3dCO1.BDOS.685798%26selectedRequest%3dCO1.REQ.707210%26&amp;prevCtxLbl=Procesos+de+la+Entidad+Estatal</v>
          </cell>
          <cell r="BI53" t="str">
            <v>VIGENTE</v>
          </cell>
          <cell r="BK53" t="str">
            <v>https://community.secop.gov.co/Public/Tendering/OpportunityDetail/Index?noticeUID=CO1.NTC.681618&amp;isFromPublicArea=True&amp;isModal=False</v>
          </cell>
        </row>
        <row r="54">
          <cell r="A54" t="str">
            <v>CPS-052-N-2019</v>
          </cell>
          <cell r="B54" t="str">
            <v>2 NACIONAL</v>
          </cell>
          <cell r="C54" t="str">
            <v>CD-NC-062-2019</v>
          </cell>
          <cell r="D54">
            <v>52</v>
          </cell>
          <cell r="E54" t="str">
            <v>CAROLINA GONZALEZ DELGADO</v>
          </cell>
          <cell r="F54">
            <v>43489</v>
          </cell>
          <cell r="G54" t="str">
            <v>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ecosistémicos de las áreas protegidas</v>
          </cell>
          <cell r="H54" t="str">
            <v>2 CONTRATACIÓN DIRECTA</v>
          </cell>
          <cell r="I54" t="str">
            <v>14 PRESTACIÓN DE SERVICIOS</v>
          </cell>
          <cell r="J54" t="str">
            <v>N/A</v>
          </cell>
          <cell r="K54">
            <v>8419</v>
          </cell>
          <cell r="L54">
            <v>10919</v>
          </cell>
          <cell r="M54">
            <v>43489</v>
          </cell>
          <cell r="N54">
            <v>43489</v>
          </cell>
          <cell r="P54">
            <v>5797421</v>
          </cell>
          <cell r="Q54">
            <v>65317610</v>
          </cell>
          <cell r="R54">
            <v>193247.43333332986</v>
          </cell>
          <cell r="S54" t="str">
            <v>1 PERSONA NATURAL</v>
          </cell>
          <cell r="T54" t="str">
            <v>3 CÉDULA DE CIUDADANÍA</v>
          </cell>
          <cell r="U54">
            <v>52807982</v>
          </cell>
          <cell r="V54" t="str">
            <v>N/A</v>
          </cell>
          <cell r="W54" t="str">
            <v>11 NO SE DILIGENCIA INFORMACIÓN PARA ESTE FORMULARIO EN ESTE PERÍODO DE REPORTE</v>
          </cell>
          <cell r="X54" t="str">
            <v>N/A</v>
          </cell>
          <cell r="Y54" t="str">
            <v>CAROLINA GONZALEZ DELGADO</v>
          </cell>
          <cell r="Z54" t="str">
            <v>1 PÓLIZA</v>
          </cell>
          <cell r="AA54" t="str">
            <v>8 MUNDIAL SEGUROS</v>
          </cell>
          <cell r="AB54" t="str">
            <v>2 CUMPLIMIENTO</v>
          </cell>
          <cell r="AC54">
            <v>43489</v>
          </cell>
          <cell r="AD54" t="str">
            <v>NB-100101474</v>
          </cell>
          <cell r="AE54" t="str">
            <v>SUBDIRECCIÓN DE SOSTENIBILIDAD Y NEGOCIOS AMBIENTALES</v>
          </cell>
          <cell r="AF54" t="str">
            <v>2 SUPERVISOR</v>
          </cell>
          <cell r="AG54" t="str">
            <v>3 CÉDULA DE CIUDADANÍA</v>
          </cell>
          <cell r="AH54">
            <v>70547559</v>
          </cell>
          <cell r="AI54" t="str">
            <v>CARLOS MARIO TAMAYO SALDARRIAGA</v>
          </cell>
          <cell r="AJ54">
            <v>337</v>
          </cell>
          <cell r="AK54" t="str">
            <v>3 NO PACTADOS</v>
          </cell>
          <cell r="AL54">
            <v>43489</v>
          </cell>
          <cell r="AM54" t="str">
            <v>4 NO SE HA ADICIONADO NI EN VALOR y EN TIEMPO</v>
          </cell>
          <cell r="AN54">
            <v>0</v>
          </cell>
          <cell r="AO54">
            <v>0</v>
          </cell>
          <cell r="AQ54">
            <v>0</v>
          </cell>
          <cell r="AS54">
            <v>43489</v>
          </cell>
          <cell r="AT54">
            <v>43829</v>
          </cell>
          <cell r="AW54" t="str">
            <v>2. NO</v>
          </cell>
          <cell r="AZ54" t="str">
            <v>2. NO</v>
          </cell>
          <cell r="BA54">
            <v>0</v>
          </cell>
          <cell r="BE54" t="str">
            <v>2019420501000052E</v>
          </cell>
          <cell r="BF54">
            <v>65317610</v>
          </cell>
          <cell r="BH54" t="str">
            <v>https://www.secop.gov.co/CO1BusinessLine/Tendering/BuyerWorkArea/Index?docUniqueIdentifier=CO1.BDOS.690778&amp;prevCtxUrl=https%3a%2f%2fwww.secop.gov.co%2fCO1BusinessLine%2fTendering%2fBuyerDossierWorkspace%2fIndex%3fallWords2Search%3d62-20%26filteringState%3d0%26sortingState%3dLastModifiedDESC%26showAdvancedSearch%3dFalse%26showAdvancedSearchFields%3dFalse%26folderCode%3dALL%26selectedDossier%3dCO1.BDOS.690778%26selectedRequest%3dCO1.REQ.712087%26&amp;prevCtxLbl=Procesos+de+la+Entidad+Estatal</v>
          </cell>
          <cell r="BI54" t="str">
            <v>VIGENTE</v>
          </cell>
          <cell r="BK54" t="str">
            <v>https://community.secop.gov.co/Public/Tendering/OpportunityDetail/Index?noticeUID=CO1.NTC.681997&amp;isFromPublicArea=True&amp;isModal=False</v>
          </cell>
        </row>
        <row r="55">
          <cell r="A55" t="str">
            <v>CPS-053-N-2019</v>
          </cell>
          <cell r="B55" t="str">
            <v>2 NACIONAL</v>
          </cell>
          <cell r="C55" t="str">
            <v>CD-NC-079-2019</v>
          </cell>
          <cell r="D55">
            <v>53</v>
          </cell>
          <cell r="E55" t="str">
            <v>JOSE JOAQUIN BENAVIDES ARRIETA</v>
          </cell>
          <cell r="F55">
            <v>43489</v>
          </cell>
          <cell r="G55" t="str">
            <v>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Oficina de la Gestión del Riesgo, en el marco de los instrumentos definidos por la entidad en el Sistema de Gestión Integrado</v>
          </cell>
          <cell r="H55" t="str">
            <v>2 CONTRATACIÓN DIRECTA</v>
          </cell>
          <cell r="I55" t="str">
            <v>14 PRESTACIÓN DE SERVICIOS</v>
          </cell>
          <cell r="J55" t="str">
            <v>N/A</v>
          </cell>
          <cell r="K55">
            <v>12619</v>
          </cell>
          <cell r="L55">
            <v>11319</v>
          </cell>
          <cell r="M55">
            <v>43489</v>
          </cell>
          <cell r="N55">
            <v>43489</v>
          </cell>
          <cell r="P55">
            <v>5240183</v>
          </cell>
          <cell r="Q55">
            <v>58864723</v>
          </cell>
          <cell r="R55">
            <v>0.63333333283662796</v>
          </cell>
          <cell r="S55" t="str">
            <v>1 PERSONA NATURAL</v>
          </cell>
          <cell r="T55" t="str">
            <v>3 CÉDULA DE CIUDADANÍA</v>
          </cell>
          <cell r="U55">
            <v>1071348647</v>
          </cell>
          <cell r="V55" t="str">
            <v>N/A</v>
          </cell>
          <cell r="W55" t="str">
            <v>11 NO SE DILIGENCIA INFORMACIÓN PARA ESTE FORMULARIO EN ESTE PERÍODO DE REPORTE</v>
          </cell>
          <cell r="X55" t="str">
            <v>N/A</v>
          </cell>
          <cell r="Y55" t="str">
            <v>JOSE JOAQUIN BENAVIDES ARRIETA</v>
          </cell>
          <cell r="Z55" t="str">
            <v>1 PÓLIZA</v>
          </cell>
          <cell r="AA55" t="str">
            <v xml:space="preserve">15 JMALUCELLI TRAVELERS SEGUROS S.A </v>
          </cell>
          <cell r="AB55" t="str">
            <v>2 CUMPLIMIENTO</v>
          </cell>
          <cell r="AC55">
            <v>43489</v>
          </cell>
          <cell r="AD55">
            <v>2004279</v>
          </cell>
          <cell r="AE55" t="str">
            <v>OFICINA DE GESTION DEL RIESGO</v>
          </cell>
          <cell r="AF55" t="str">
            <v>2 SUPERVISOR</v>
          </cell>
          <cell r="AG55" t="str">
            <v>3 CÉDULA DE CIUDADANÍA</v>
          </cell>
          <cell r="AH55">
            <v>52807498</v>
          </cell>
          <cell r="AI55" t="str">
            <v>JAZMIN EMILCE GONZALEZ DAZA</v>
          </cell>
          <cell r="AJ55">
            <v>337</v>
          </cell>
          <cell r="AK55" t="str">
            <v>3 NO PACTADOS</v>
          </cell>
          <cell r="AL55">
            <v>43489</v>
          </cell>
          <cell r="AM55" t="str">
            <v>4 NO SE HA ADICIONADO NI EN VALOR y EN TIEMPO</v>
          </cell>
          <cell r="AN55">
            <v>0</v>
          </cell>
          <cell r="AO55">
            <v>0</v>
          </cell>
          <cell r="AQ55">
            <v>0</v>
          </cell>
          <cell r="AS55">
            <v>43489</v>
          </cell>
          <cell r="AT55">
            <v>43829</v>
          </cell>
          <cell r="AW55" t="str">
            <v>2. NO</v>
          </cell>
          <cell r="AZ55" t="str">
            <v>2. NO</v>
          </cell>
          <cell r="BA55">
            <v>0</v>
          </cell>
          <cell r="BE55" t="str">
            <v>2019420501000053E</v>
          </cell>
          <cell r="BF55">
            <v>58864723</v>
          </cell>
          <cell r="BH55" t="str">
            <v>https://www.secop.gov.co/CO1BusinessLine/Tendering/BuyerWorkArea/Index?docUniqueIdentifier=CO1.BDOS.692833&amp;prevCtxUrl=https%3a%2f%2fwww.secop.gov.co%2fCO1BusinessLine%2fTendering%2fBuyerDossierWorkspace%2fIndex%3fallWords2Search%3d79-20%26filteringState%3d0%26sortingState%3dLastModifiedDESC%26showAdvancedSearch%3dFalse%26showAdvancedSearchFields%3dFalse%26folderCode%3dALL%26selectedDossier%3dCO1.BDOS.692833%26selectedRequest%3dCO1.REQ.713963%26&amp;prevCtxLbl=Procesos+de+la+Entidad+Estatal</v>
          </cell>
          <cell r="BI55" t="str">
            <v>VIGENTE</v>
          </cell>
          <cell r="BK55" t="str">
            <v>https://community.secop.gov.co/Public/Tendering/OpportunityDetail/Index?noticeUID=CO1.NTC.682365&amp;isFromPublicArea=True&amp;isModal=False</v>
          </cell>
        </row>
        <row r="56">
          <cell r="A56" t="str">
            <v>CPS-054-N-2019</v>
          </cell>
          <cell r="B56" t="str">
            <v>2 NACIONAL</v>
          </cell>
          <cell r="C56" t="str">
            <v>CD-NC-044-2019</v>
          </cell>
          <cell r="D56">
            <v>54</v>
          </cell>
          <cell r="E56" t="str">
            <v>PAULA ANDREA MOJICA MEDELLIN</v>
          </cell>
          <cell r="F56">
            <v>43489</v>
          </cell>
          <cell r="G56" t="str">
            <v>Prestación de Servicios profesionales y de apoyo a la gestión en la Subdirección Administrativa y Financiera - Grupo de Infraestructura para el fortalecimiento, ejecución y desarrollo de las actividades propias de la arquitectura e infraestructura.</v>
          </cell>
          <cell r="H56" t="str">
            <v>2 CONTRATACIÓN DIRECTA</v>
          </cell>
          <cell r="I56" t="str">
            <v>14 PRESTACIÓN DE SERVICIOS</v>
          </cell>
          <cell r="J56" t="str">
            <v>N/A</v>
          </cell>
          <cell r="K56">
            <v>7919</v>
          </cell>
          <cell r="L56">
            <v>11119</v>
          </cell>
          <cell r="M56">
            <v>43489</v>
          </cell>
          <cell r="N56">
            <v>43489</v>
          </cell>
          <cell r="P56">
            <v>5240183</v>
          </cell>
          <cell r="Q56">
            <v>57642013</v>
          </cell>
          <cell r="R56">
            <v>0</v>
          </cell>
          <cell r="S56" t="str">
            <v>1 PERSONA NATURAL</v>
          </cell>
          <cell r="T56" t="str">
            <v>3 CÉDULA DE CIUDADANÍA</v>
          </cell>
          <cell r="U56">
            <v>35530986</v>
          </cell>
          <cell r="V56" t="str">
            <v>N/A</v>
          </cell>
          <cell r="W56" t="str">
            <v>11 NO SE DILIGENCIA INFORMACIÓN PARA ESTE FORMULARIO EN ESTE PERÍODO DE REPORTE</v>
          </cell>
          <cell r="X56" t="str">
            <v>N/A</v>
          </cell>
          <cell r="Y56" t="str">
            <v>PAULA ANDREA MOJICA MEDELLIN</v>
          </cell>
          <cell r="Z56" t="str">
            <v>1 PÓLIZA</v>
          </cell>
          <cell r="AA56" t="str">
            <v xml:space="preserve">15 JMALUCELLI TRAVELERS SEGUROS S.A </v>
          </cell>
          <cell r="AB56" t="str">
            <v>2 CUMPLIMIENTO</v>
          </cell>
          <cell r="AC56">
            <v>43489</v>
          </cell>
          <cell r="AD56">
            <v>2004300</v>
          </cell>
          <cell r="AE56" t="str">
            <v>GRUPO DE INFRAESTRUCTURA</v>
          </cell>
          <cell r="AF56" t="str">
            <v>2 SUPERVISOR</v>
          </cell>
          <cell r="AG56" t="str">
            <v>3 CÉDULA DE CIUDADANÍA</v>
          </cell>
          <cell r="AH56">
            <v>91209676</v>
          </cell>
          <cell r="AI56" t="str">
            <v>CARLOS ALBERTO PINZON BARCO</v>
          </cell>
          <cell r="AJ56">
            <v>330</v>
          </cell>
          <cell r="AK56" t="str">
            <v>3 NO PACTADOS</v>
          </cell>
          <cell r="AL56">
            <v>43489</v>
          </cell>
          <cell r="AM56" t="str">
            <v>4 NO SE HA ADICIONADO NI EN VALOR y EN TIEMPO</v>
          </cell>
          <cell r="AN56">
            <v>0</v>
          </cell>
          <cell r="AO56">
            <v>0</v>
          </cell>
          <cell r="AQ56">
            <v>0</v>
          </cell>
          <cell r="AS56">
            <v>43489</v>
          </cell>
          <cell r="AT56">
            <v>43822</v>
          </cell>
          <cell r="AW56" t="str">
            <v>2. NO</v>
          </cell>
          <cell r="AZ56" t="str">
            <v>2. NO</v>
          </cell>
          <cell r="BA56">
            <v>0</v>
          </cell>
          <cell r="BE56" t="str">
            <v>2019420501000054E</v>
          </cell>
          <cell r="BF56">
            <v>57642013</v>
          </cell>
          <cell r="BH56" t="str">
            <v>https://www.secop.gov.co/CO1BusinessLine/Tendering/BuyerWorkArea/Index?docUniqueIdentifier=CO1.BDOS.687176&amp;prevCtxUrl=https%3a%2f%2fwww.secop.gov.co%2fCO1BusinessLine%2fTendering%2fBuyerDossierWorkspace%2fIndex%3fallWords2Search%3d44-20%26filteringState%3d0%26sortingState%3dLastModifiedDESC%26showAdvancedSearch%3dFalse%26showAdvancedSearchFields%3dFalse%26folderCode%3dALL%26selectedDossier%3dCO1.BDOS.687176%26selectedRequest%3dCO1.REQ.710436%26&amp;prevCtxLbl=Procesos+de+la+Entidad+Estatal</v>
          </cell>
          <cell r="BI56" t="str">
            <v>VIGENTE</v>
          </cell>
          <cell r="BK56" t="str">
            <v>https://community.secop.gov.co/Public/Tendering/OpportunityDetail/Index?noticeUID=CO1.NTC.681794&amp;isFromPublicArea=True&amp;isModal=False</v>
          </cell>
        </row>
        <row r="57">
          <cell r="A57" t="str">
            <v>CPS-055-N-2019</v>
          </cell>
          <cell r="B57" t="str">
            <v>2 NACIONAL</v>
          </cell>
          <cell r="C57" t="str">
            <v>CD-NC-089-2019</v>
          </cell>
          <cell r="D57">
            <v>55</v>
          </cell>
          <cell r="E57" t="str">
            <v>MIGUEL ORLANDO BENAVIDES PENAGOS</v>
          </cell>
          <cell r="F57">
            <v>43489</v>
          </cell>
          <cell r="G57" t="str">
            <v>Prestación de servicios profesionales y de apoyo a la gestión en la Subdirección Administrativa y Financiera - Grupo de Infraestructura para el fortalecimiento, ejecución y desarrollo de las actividades propias de la Arquitectura e Infraestructura</v>
          </cell>
          <cell r="H57" t="str">
            <v>2 CONTRATACIÓN DIRECTA</v>
          </cell>
          <cell r="I57" t="str">
            <v>14 PRESTACIÓN DE SERVICIOS</v>
          </cell>
          <cell r="J57" t="str">
            <v>N/A</v>
          </cell>
          <cell r="K57">
            <v>8619</v>
          </cell>
          <cell r="L57">
            <v>11019</v>
          </cell>
          <cell r="M57">
            <v>43489</v>
          </cell>
          <cell r="N57">
            <v>43489</v>
          </cell>
          <cell r="P57">
            <v>3064810</v>
          </cell>
          <cell r="Q57">
            <v>33712910</v>
          </cell>
          <cell r="R57">
            <v>0</v>
          </cell>
          <cell r="S57" t="str">
            <v>1 PERSONA NATURAL</v>
          </cell>
          <cell r="T57" t="str">
            <v>3 CÉDULA DE CIUDADANÍA</v>
          </cell>
          <cell r="U57">
            <v>75086969</v>
          </cell>
          <cell r="V57" t="str">
            <v>N/A</v>
          </cell>
          <cell r="W57" t="str">
            <v>11 NO SE DILIGENCIA INFORMACIÓN PARA ESTE FORMULARIO EN ESTE PERÍODO DE REPORTE</v>
          </cell>
          <cell r="X57" t="str">
            <v>N/A</v>
          </cell>
          <cell r="Y57" t="str">
            <v>MIGUEL ORLANDO BENAVIDES PENAGOS</v>
          </cell>
          <cell r="Z57" t="str">
            <v>1 PÓLIZA</v>
          </cell>
          <cell r="AA57" t="str">
            <v xml:space="preserve">15 JMALUCELLI TRAVELERS SEGUROS S.A </v>
          </cell>
          <cell r="AB57" t="str">
            <v>2 CUMPLIMIENTO</v>
          </cell>
          <cell r="AC57">
            <v>43489</v>
          </cell>
          <cell r="AD57">
            <v>2004393</v>
          </cell>
          <cell r="AE57" t="str">
            <v>GRUPO DE INFRAESTRUCTURA</v>
          </cell>
          <cell r="AF57" t="str">
            <v>2 SUPERVISOR</v>
          </cell>
          <cell r="AG57" t="str">
            <v>3 CÉDULA DE CIUDADANÍA</v>
          </cell>
          <cell r="AH57">
            <v>91209676</v>
          </cell>
          <cell r="AI57" t="str">
            <v>CARLOS ALBERTO PINZON BARCO</v>
          </cell>
          <cell r="AJ57">
            <v>330</v>
          </cell>
          <cell r="AK57" t="str">
            <v>3 NO PACTADOS</v>
          </cell>
          <cell r="AL57">
            <v>43489</v>
          </cell>
          <cell r="AM57" t="str">
            <v>4 NO SE HA ADICIONADO NI EN VALOR y EN TIEMPO</v>
          </cell>
          <cell r="AN57">
            <v>0</v>
          </cell>
          <cell r="AO57">
            <v>0</v>
          </cell>
          <cell r="AQ57">
            <v>0</v>
          </cell>
          <cell r="AS57">
            <v>43489</v>
          </cell>
          <cell r="AT57">
            <v>43822</v>
          </cell>
          <cell r="AW57" t="str">
            <v>2. NO</v>
          </cell>
          <cell r="AZ57" t="str">
            <v>2. NO</v>
          </cell>
          <cell r="BA57">
            <v>0</v>
          </cell>
          <cell r="BE57" t="str">
            <v>2019420501000055E</v>
          </cell>
          <cell r="BF57">
            <v>33712910</v>
          </cell>
          <cell r="BH57" t="str">
            <v>https://www.secop.gov.co/CO1BusinessLine/Tendering/BuyerWorkArea/Index?docUniqueIdentifier=CO1.BDOS.694859&amp;prevCtxUrl=https%3a%2f%2fwww.secop.gov.co%2fCO1BusinessLine%2fTendering%2fBuyerDossierWorkspace%2fIndex%3fallWords2Search%3d89-20%26filteringState%3d0%26sortingState%3dLastModifiedDESC%26showAdvancedSearch%3dFalse%26showAdvancedSearchFields%3dFalse%26folderCode%3dALL%26selectedDossier%3dCO1.BDOS.694859%26selectedRequest%3dCO1.REQ.715968%26&amp;prevCtxLbl=Procesos+de+la+Entidad+Estatal</v>
          </cell>
          <cell r="BI57" t="str">
            <v>VIGENTE</v>
          </cell>
          <cell r="BK57" t="str">
            <v>https://community.secop.gov.co/Public/Tendering/OpportunityDetail/Index?noticeUID=CO1.NTC.685624&amp;isFromPublicArea=True&amp;isModal=False</v>
          </cell>
        </row>
        <row r="58">
          <cell r="A58" t="str">
            <v>CPS-056-N-2019</v>
          </cell>
          <cell r="B58" t="str">
            <v>2 NACIONAL</v>
          </cell>
          <cell r="C58" t="str">
            <v>CD-NC-088-2019</v>
          </cell>
          <cell r="D58">
            <v>56</v>
          </cell>
          <cell r="E58" t="str">
            <v>JAZMIN ANGELICA RICO HERNANDEZ</v>
          </cell>
          <cell r="F58">
            <v>43489</v>
          </cell>
          <cell r="G58" t="str">
            <v>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v>
          </cell>
          <cell r="H58" t="str">
            <v>2 CONTRATACIÓN DIRECTA</v>
          </cell>
          <cell r="I58" t="str">
            <v>14 PRESTACIÓN DE SERVICIOS</v>
          </cell>
          <cell r="J58" t="str">
            <v>N/A</v>
          </cell>
          <cell r="K58">
            <v>10019</v>
          </cell>
          <cell r="L58">
            <v>11219</v>
          </cell>
          <cell r="M58">
            <v>43489</v>
          </cell>
          <cell r="N58">
            <v>43489</v>
          </cell>
          <cell r="P58">
            <v>2142594</v>
          </cell>
          <cell r="Q58">
            <v>23568534</v>
          </cell>
          <cell r="R58">
            <v>0</v>
          </cell>
          <cell r="S58" t="str">
            <v>1 PERSONA NATURAL</v>
          </cell>
          <cell r="T58" t="str">
            <v>3 CÉDULA DE CIUDADANÍA</v>
          </cell>
          <cell r="U58">
            <v>52277869</v>
          </cell>
          <cell r="V58" t="str">
            <v>N/A</v>
          </cell>
          <cell r="W58" t="str">
            <v>11 NO SE DILIGENCIA INFORMACIÓN PARA ESTE FORMULARIO EN ESTE PERÍODO DE REPORTE</v>
          </cell>
          <cell r="X58" t="str">
            <v>N/A</v>
          </cell>
          <cell r="Y58" t="str">
            <v>JAZMIN ANGELICA RICO HERNANDEZ</v>
          </cell>
          <cell r="Z58" t="str">
            <v>1 PÓLIZA</v>
          </cell>
          <cell r="AA58" t="str">
            <v>8 MUNDIAL SEGUROS</v>
          </cell>
          <cell r="AB58" t="str">
            <v>2 CUMPLIMIENTO</v>
          </cell>
          <cell r="AC58">
            <v>43489</v>
          </cell>
          <cell r="AD58" t="str">
            <v>NB-100101473</v>
          </cell>
          <cell r="AE58" t="str">
            <v>GRUPO DE PROCESOS CORPORATIVOS</v>
          </cell>
          <cell r="AF58" t="str">
            <v>2 SUPERVISOR</v>
          </cell>
          <cell r="AG58" t="str">
            <v>3 CÉDULA DE CIUDADANÍA</v>
          </cell>
          <cell r="AH58">
            <v>16356940</v>
          </cell>
          <cell r="AI58" t="str">
            <v>LUIS ALBERTO ORTIZ MORALES</v>
          </cell>
          <cell r="AJ58">
            <v>330</v>
          </cell>
          <cell r="AK58" t="str">
            <v>3 NO PACTADOS</v>
          </cell>
          <cell r="AL58">
            <v>43489</v>
          </cell>
          <cell r="AM58" t="str">
            <v>4 NO SE HA ADICIONADO NI EN VALOR y EN TIEMPO</v>
          </cell>
          <cell r="AN58">
            <v>0</v>
          </cell>
          <cell r="AO58">
            <v>0</v>
          </cell>
          <cell r="AQ58">
            <v>0</v>
          </cell>
          <cell r="AS58">
            <v>43489</v>
          </cell>
          <cell r="AT58">
            <v>43822</v>
          </cell>
          <cell r="AW58" t="str">
            <v>2. NO</v>
          </cell>
          <cell r="AZ58" t="str">
            <v>2. NO</v>
          </cell>
          <cell r="BA58">
            <v>0</v>
          </cell>
          <cell r="BE58" t="str">
            <v>2019420501000056E</v>
          </cell>
          <cell r="BF58">
            <v>23568534</v>
          </cell>
          <cell r="BH58" t="str">
            <v>https://www.secop.gov.co/CO1BusinessLine/Tendering/BuyerWorkArea/Index?docUniqueIdentifier=CO1.BDOS.694805&amp;prevCtxUrl=https%3a%2f%2fwww.secop.gov.co%3a443%2fCO1BusinessLine%2fTendering%2fBuyerDossierWorkspace%2fIndex%3fallWords2Search%3d88-20%26filteringState%3d0%26sortingState%3dLastModifiedDESC%26showAdvancedSearch%3dFalse%26showAdvancedSearchFields%3dFalse%26folderCode%3dALL%26selectedDossier%3dCO1.BDOS.694805%26selectedRequest%3dCO1.REQ.715952%26&amp;prevCtxLbl=Procesos+de+la+Entidad+Estatal</v>
          </cell>
          <cell r="BI58" t="str">
            <v>VIGENTE</v>
          </cell>
          <cell r="BK58" t="str">
            <v>https://community.secop.gov.co/Public/Tendering/OpportunityDetail/Index?noticeUID=CO1.NTC.685554&amp;isFromPublicArea=True&amp;isModal=False</v>
          </cell>
        </row>
        <row r="59">
          <cell r="A59" t="str">
            <v>CPS-057-N-2019</v>
          </cell>
          <cell r="B59" t="str">
            <v>2 NACIONAL</v>
          </cell>
          <cell r="C59" t="str">
            <v>CD-NC-085-2019</v>
          </cell>
          <cell r="D59">
            <v>57</v>
          </cell>
          <cell r="E59" t="str">
            <v>NUBIA STELLA MOSQUERA QUILINDO</v>
          </cell>
          <cell r="F59">
            <v>43489</v>
          </cell>
          <cell r="G59" t="str">
            <v>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v>
          </cell>
          <cell r="H59" t="str">
            <v>2 CONTRATACIÓN DIRECTA</v>
          </cell>
          <cell r="I59" t="str">
            <v>14 PRESTACIÓN DE SERVICIOS</v>
          </cell>
          <cell r="J59" t="str">
            <v>N/A</v>
          </cell>
          <cell r="K59">
            <v>9819</v>
          </cell>
          <cell r="L59">
            <v>13219</v>
          </cell>
          <cell r="M59">
            <v>43492</v>
          </cell>
          <cell r="N59">
            <v>43494</v>
          </cell>
          <cell r="P59">
            <v>3064810</v>
          </cell>
          <cell r="Q59">
            <v>34280032</v>
          </cell>
          <cell r="R59">
            <v>362801.33333333582</v>
          </cell>
          <cell r="S59" t="str">
            <v>1 PERSONA NATURAL</v>
          </cell>
          <cell r="T59" t="str">
            <v>3 CÉDULA DE CIUDADANÍA</v>
          </cell>
          <cell r="U59">
            <v>52072983</v>
          </cell>
          <cell r="V59" t="str">
            <v>N/A</v>
          </cell>
          <cell r="W59" t="str">
            <v>11 NO SE DILIGENCIA INFORMACIÓN PARA ESTE FORMULARIO EN ESTE PERÍODO DE REPORTE</v>
          </cell>
          <cell r="X59" t="str">
            <v>N/A</v>
          </cell>
          <cell r="Y59" t="str">
            <v>NUBIA STELLA MOSQUERA QUILINDO</v>
          </cell>
          <cell r="Z59" t="str">
            <v>1 PÓLIZA</v>
          </cell>
          <cell r="AA59" t="str">
            <v>8 MUNDIAL SEGUROS</v>
          </cell>
          <cell r="AB59" t="str">
            <v>2 CUMPLIMIENTO</v>
          </cell>
          <cell r="AC59">
            <v>43489</v>
          </cell>
          <cell r="AD59" t="str">
            <v>NB-100101471</v>
          </cell>
          <cell r="AE59" t="str">
            <v>GRUPO DE PROCESOS CORPORATIVOS</v>
          </cell>
          <cell r="AF59" t="str">
            <v>2 SUPERVISOR</v>
          </cell>
          <cell r="AG59" t="str">
            <v>3 CÉDULA DE CIUDADANÍA</v>
          </cell>
          <cell r="AH59">
            <v>16356940</v>
          </cell>
          <cell r="AI59" t="str">
            <v>LUIS ALBERTO ORTIZ MORALES</v>
          </cell>
          <cell r="AJ59">
            <v>332</v>
          </cell>
          <cell r="AK59" t="str">
            <v>3 NO PACTADOS</v>
          </cell>
          <cell r="AL59">
            <v>43489</v>
          </cell>
          <cell r="AM59" t="str">
            <v>4 NO SE HA ADICIONADO NI EN VALOR y EN TIEMPO</v>
          </cell>
          <cell r="AN59">
            <v>0</v>
          </cell>
          <cell r="AO59">
            <v>0</v>
          </cell>
          <cell r="AQ59">
            <v>0</v>
          </cell>
          <cell r="AS59">
            <v>43494</v>
          </cell>
          <cell r="AT59">
            <v>43829</v>
          </cell>
          <cell r="AW59" t="str">
            <v>2. NO</v>
          </cell>
          <cell r="AZ59" t="str">
            <v>2. NO</v>
          </cell>
          <cell r="BA59">
            <v>0</v>
          </cell>
          <cell r="BE59" t="str">
            <v>2019420501000057E</v>
          </cell>
          <cell r="BF59">
            <v>34280032</v>
          </cell>
          <cell r="BH59" t="str">
            <v>https://www.secop.gov.co/CO1BusinessLine/Tendering/BuyerWorkArea/Index?docUniqueIdentifier=CO1.BDOS.693733&amp;prevCtxUrl=https%3a%2f%2fwww.secop.gov.co%2fCO1BusinessLine%2fTendering%2fBuyerDossierWorkspace%2fIndex%3fallWords2Search%3d85-20%26filteringState%3d0%26sortingState%3dLastModifiedDESC%26showAdvancedSearch%3dFalse%26showAdvancedSearchFields%3dFalse%26folderCode%3dALL%26selectedDossier%3dCO1.BDOS.693733%26selectedRequest%3dCO1.REQ.714789%26&amp;prevCtxLbl=Procesos+de+la+Entidad+Estatal</v>
          </cell>
          <cell r="BI59" t="str">
            <v>VIGENTE</v>
          </cell>
          <cell r="BK59" t="str">
            <v>https://community.secop.gov.co/Public/Tendering/OpportunityDetail/Index?noticeUID=CO1.NTC.685314&amp;isFromPublicArea=True&amp;isModal=False</v>
          </cell>
        </row>
        <row r="60">
          <cell r="A60" t="str">
            <v>CPS-058-N-2019</v>
          </cell>
          <cell r="B60" t="str">
            <v>2 NACIONAL</v>
          </cell>
          <cell r="C60" t="str">
            <v>CD-NC-090-2019</v>
          </cell>
          <cell r="D60">
            <v>58</v>
          </cell>
          <cell r="E60" t="str">
            <v>AMALYN CAROLINA ROJAS SANCHEZ</v>
          </cell>
          <cell r="F60">
            <v>43489</v>
          </cell>
          <cell r="G60" t="str">
            <v>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v>
          </cell>
          <cell r="H60" t="str">
            <v>2 CONTRATACIÓN DIRECTA</v>
          </cell>
          <cell r="I60" t="str">
            <v>14 PRESTACIÓN DE SERVICIOS</v>
          </cell>
          <cell r="J60" t="str">
            <v>N/A</v>
          </cell>
          <cell r="K60">
            <v>9419</v>
          </cell>
          <cell r="L60">
            <v>11519</v>
          </cell>
          <cell r="M60">
            <v>43489</v>
          </cell>
          <cell r="N60">
            <v>43490</v>
          </cell>
          <cell r="P60">
            <v>2586262</v>
          </cell>
          <cell r="Q60">
            <v>28448882</v>
          </cell>
          <cell r="R60">
            <v>0</v>
          </cell>
          <cell r="S60" t="str">
            <v>1 PERSONA NATURAL</v>
          </cell>
          <cell r="T60" t="str">
            <v>3 CÉDULA DE CIUDADANÍA</v>
          </cell>
          <cell r="U60">
            <v>1032462158</v>
          </cell>
          <cell r="V60" t="str">
            <v>N/A</v>
          </cell>
          <cell r="W60" t="str">
            <v>11 NO SE DILIGENCIA INFORMACIÓN PARA ESTE FORMULARIO EN ESTE PERÍODO DE REPORTE</v>
          </cell>
          <cell r="X60" t="str">
            <v>N/A</v>
          </cell>
          <cell r="Y60" t="str">
            <v>AMALYN CAROLINA ROJAS SANCHEZ</v>
          </cell>
          <cell r="Z60" t="str">
            <v>1 PÓLIZA</v>
          </cell>
          <cell r="AA60" t="str">
            <v>8 MUNDIAL SEGUROS</v>
          </cell>
          <cell r="AB60" t="str">
            <v>2 CUMPLIMIENTO</v>
          </cell>
          <cell r="AC60">
            <v>43489</v>
          </cell>
          <cell r="AD60" t="str">
            <v>NB-100101475</v>
          </cell>
          <cell r="AE60" t="str">
            <v>GRUPO DE PROCESOS CORPORATIVOS</v>
          </cell>
          <cell r="AF60" t="str">
            <v>2 SUPERVISOR</v>
          </cell>
          <cell r="AG60" t="str">
            <v>3 CÉDULA DE CIUDADANÍA</v>
          </cell>
          <cell r="AH60">
            <v>16356940</v>
          </cell>
          <cell r="AI60" t="str">
            <v>LUIS ALBERTO ORTIZ MORALES</v>
          </cell>
          <cell r="AJ60">
            <v>330</v>
          </cell>
          <cell r="AK60" t="str">
            <v>3 NO PACTADOS</v>
          </cell>
          <cell r="AL60">
            <v>43489</v>
          </cell>
          <cell r="AM60" t="str">
            <v>4 NO SE HA ADICIONADO NI EN VALOR y EN TIEMPO</v>
          </cell>
          <cell r="AN60">
            <v>0</v>
          </cell>
          <cell r="AO60">
            <v>0</v>
          </cell>
          <cell r="AQ60">
            <v>0</v>
          </cell>
          <cell r="AS60">
            <v>43490</v>
          </cell>
          <cell r="AT60">
            <v>43822</v>
          </cell>
          <cell r="AU60">
            <v>43823</v>
          </cell>
          <cell r="AV60" t="str">
            <v>SEGUN PLAZO</v>
          </cell>
          <cell r="AW60" t="str">
            <v>2. NO</v>
          </cell>
          <cell r="AZ60" t="str">
            <v>2. NO</v>
          </cell>
          <cell r="BA60">
            <v>0</v>
          </cell>
          <cell r="BE60" t="str">
            <v>2019420501000058E</v>
          </cell>
          <cell r="BF60">
            <v>28448882</v>
          </cell>
          <cell r="BH60" t="str">
            <v>https://www.secop.gov.co/CO1BusinessLine/Tendering/BuyerWorkArea/Index?docUniqueIdentifier=CO1.BDOS.695482&amp;prevCtxUrl=https%3a%2f%2fwww.secop.gov.co%2fCO1BusinessLine%2fTendering%2fBuyerDossierWorkspace%2fIndex%3fallWords2Search%3d90-20%26filteringState%3d0%26sortingState%3dLastModifiedDESC%26showAdvancedSearch%3dFalse%26showAdvancedSearchFields%3dFalse%26folderCode%3dALL%26selectedDossier%3dCO1.BDOS.695482%26selectedRequest%3dCO1.REQ.716772%26&amp;prevCtxLbl=Procesos+de+la+Entidad+Estatal</v>
          </cell>
          <cell r="BI60" t="str">
            <v>VIGENTE</v>
          </cell>
          <cell r="BK60" t="str">
            <v>https://community.secop.gov.co/Public/Tendering/OpportunityDetail/Index?noticeUID=CO1.NTC.685424&amp;isFromPublicArea=True&amp;isModal=False</v>
          </cell>
        </row>
        <row r="61">
          <cell r="A61" t="str">
            <v>CPS-059-N-2019</v>
          </cell>
          <cell r="B61" t="str">
            <v>2 NACIONAL</v>
          </cell>
          <cell r="C61" t="str">
            <v>CD-NC-054-2019</v>
          </cell>
          <cell r="D61">
            <v>59</v>
          </cell>
          <cell r="E61" t="str">
            <v>YIRA NATALY DIAZ MENDOZA</v>
          </cell>
          <cell r="F61">
            <v>43490</v>
          </cell>
          <cell r="G61" t="str">
            <v>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v>
          </cell>
          <cell r="H61" t="str">
            <v>2 CONTRATACIÓN DIRECTA</v>
          </cell>
          <cell r="I61" t="str">
            <v>14 PRESTACIÓN DE SERVICIOS</v>
          </cell>
          <cell r="J61" t="str">
            <v>N/A</v>
          </cell>
          <cell r="K61">
            <v>6719</v>
          </cell>
          <cell r="L61" t="str">
            <v>12819 - 12219</v>
          </cell>
          <cell r="M61">
            <v>43490</v>
          </cell>
          <cell r="N61">
            <v>43490</v>
          </cell>
          <cell r="P61">
            <v>3739926</v>
          </cell>
          <cell r="Q61">
            <v>41139186</v>
          </cell>
          <cell r="R61">
            <v>0</v>
          </cell>
          <cell r="S61" t="str">
            <v>1 PERSONA NATURAL</v>
          </cell>
          <cell r="T61" t="str">
            <v>3 CÉDULA DE CIUDADANÍA</v>
          </cell>
          <cell r="U61">
            <v>57462775</v>
          </cell>
          <cell r="V61" t="str">
            <v>N/A</v>
          </cell>
          <cell r="W61" t="str">
            <v>11 NO SE DILIGENCIA INFORMACIÓN PARA ESTE FORMULARIO EN ESTE PERÍODO DE REPORTE</v>
          </cell>
          <cell r="X61" t="str">
            <v>N/A</v>
          </cell>
          <cell r="Y61" t="str">
            <v>YIRA NATALY DIAZ MENDOZA</v>
          </cell>
          <cell r="Z61" t="str">
            <v>1 PÓLIZA</v>
          </cell>
          <cell r="AA61" t="str">
            <v>8 MUNDIAL SEGUROS</v>
          </cell>
          <cell r="AB61" t="str">
            <v>2 CUMPLIMIENTO</v>
          </cell>
          <cell r="AC61">
            <v>43490</v>
          </cell>
          <cell r="AD61" t="str">
            <v xml:space="preserve">	NB-100101533</v>
          </cell>
          <cell r="AE61" t="str">
            <v>GRUPO DE COMUNICACIONES Y EDUCACION AMBIENTAL</v>
          </cell>
          <cell r="AF61" t="str">
            <v>2 SUPERVISOR</v>
          </cell>
          <cell r="AG61" t="str">
            <v>3 CÉDULA DE CIUDADANÍA</v>
          </cell>
          <cell r="AH61">
            <v>11342150</v>
          </cell>
          <cell r="AI61" t="str">
            <v>LUIS ALFONSO CANO RAMIREZ</v>
          </cell>
          <cell r="AJ61">
            <v>330</v>
          </cell>
          <cell r="AK61" t="str">
            <v>3 NO PACTADOS</v>
          </cell>
          <cell r="AL61">
            <v>43490</v>
          </cell>
          <cell r="AM61" t="str">
            <v>4 NO SE HA ADICIONADO NI EN VALOR y EN TIEMPO</v>
          </cell>
          <cell r="AN61">
            <v>0</v>
          </cell>
          <cell r="AO61">
            <v>0</v>
          </cell>
          <cell r="AQ61">
            <v>0</v>
          </cell>
          <cell r="AS61">
            <v>43490</v>
          </cell>
          <cell r="AT61">
            <v>43823</v>
          </cell>
          <cell r="AW61" t="str">
            <v>2. NO</v>
          </cell>
          <cell r="AZ61" t="str">
            <v>2. NO</v>
          </cell>
          <cell r="BA61">
            <v>0</v>
          </cell>
          <cell r="BE61" t="str">
            <v>2019420501000059E</v>
          </cell>
          <cell r="BF61">
            <v>41139186</v>
          </cell>
          <cell r="BH61" t="str">
            <v>https://www.secop.gov.co/CO1BusinessLine/Tendering/BuyerWorkArea/Index?docUniqueIdentifier=CO1.BDOS.686632&amp;prevCtxUrl=https%3a%2f%2fwww.secop.gov.co%2fCO1BusinessLine%2fTendering%2fBuyerDossierWorkspace%2fIndex%3fallWords2Search%3d54-20%26filteringState%3d0%26sortingState%3dLastModifiedDESC%26showAdvancedSearch%3dFalse%26showAdvancedSearchFields%3dFalse%26folderCode%3dALL%26selectedDossier%3dCO1.BDOS.686632%26selectedRequest%3dCO1.REQ.707764%26&amp;prevCtxLbl=Procesos+de+la+Entidad+Estatal</v>
          </cell>
          <cell r="BI61" t="str">
            <v>VIGENTE</v>
          </cell>
          <cell r="BK61" t="str">
            <v>https://community.secop.gov.co/Public/Tendering/OpportunityDetail/Index?noticeUID=CO1.NTC.681784&amp;isFromPublicArea=True&amp;isModal=False</v>
          </cell>
        </row>
        <row r="62">
          <cell r="A62" t="str">
            <v>CPS-060-N-2019</v>
          </cell>
          <cell r="B62" t="str">
            <v>2 NACIONAL</v>
          </cell>
          <cell r="C62" t="str">
            <v>CD-NC-036-2019</v>
          </cell>
          <cell r="D62">
            <v>60</v>
          </cell>
          <cell r="E62" t="str">
            <v>ENRIQUE HARLEY CANO MORENO</v>
          </cell>
          <cell r="F62">
            <v>43490</v>
          </cell>
          <cell r="G62" t="str">
            <v>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v>
          </cell>
          <cell r="H62" t="str">
            <v>2 CONTRATACIÓN DIRECTA</v>
          </cell>
          <cell r="I62" t="str">
            <v>14 PRESTACIÓN DE SERVICIOS</v>
          </cell>
          <cell r="J62" t="str">
            <v>N/A</v>
          </cell>
          <cell r="K62">
            <v>6919</v>
          </cell>
          <cell r="L62">
            <v>12619</v>
          </cell>
          <cell r="M62">
            <v>43490</v>
          </cell>
          <cell r="N62">
            <v>43490</v>
          </cell>
          <cell r="P62">
            <v>2586262</v>
          </cell>
          <cell r="Q62">
            <v>29224761</v>
          </cell>
          <cell r="R62">
            <v>258626.59999999776</v>
          </cell>
          <cell r="S62" t="str">
            <v>1 PERSONA NATURAL</v>
          </cell>
          <cell r="T62" t="str">
            <v>3 CÉDULA DE CIUDADANÍA</v>
          </cell>
          <cell r="U62">
            <v>79657592</v>
          </cell>
          <cell r="V62" t="str">
            <v>N/A</v>
          </cell>
          <cell r="W62" t="str">
            <v>11 NO SE DILIGENCIA INFORMACIÓN PARA ESTE FORMULARIO EN ESTE PERÍODO DE REPORTE</v>
          </cell>
          <cell r="X62" t="str">
            <v>N/A</v>
          </cell>
          <cell r="Y62" t="str">
            <v>ENRIQUE HARLEY CANO MORENO</v>
          </cell>
          <cell r="Z62" t="str">
            <v>1 PÓLIZA</v>
          </cell>
          <cell r="AA62" t="str">
            <v xml:space="preserve">15 JMALUCELLI TRAVELERS SEGUROS S.A </v>
          </cell>
          <cell r="AB62" t="str">
            <v>2 CUMPLIMIENTO</v>
          </cell>
          <cell r="AC62">
            <v>43490</v>
          </cell>
          <cell r="AD62">
            <v>2004319</v>
          </cell>
          <cell r="AE62" t="str">
            <v>SUBDIRECCIÓN DE SOSTENIBILIDAD Y NEGOCIOS AMBIENTALES</v>
          </cell>
          <cell r="AF62" t="str">
            <v>2 SUPERVISOR</v>
          </cell>
          <cell r="AG62" t="str">
            <v>3 CÉDULA DE CIUDADANÍA</v>
          </cell>
          <cell r="AH62">
            <v>70547559</v>
          </cell>
          <cell r="AI62" t="str">
            <v>CARLOS MARIO TAMAYO SALDARRIAGA</v>
          </cell>
          <cell r="AJ62">
            <v>336</v>
          </cell>
          <cell r="AK62" t="str">
            <v>3 NO PACTADOS</v>
          </cell>
          <cell r="AL62">
            <v>43490</v>
          </cell>
          <cell r="AM62" t="str">
            <v>4 NO SE HA ADICIONADO NI EN VALOR y EN TIEMPO</v>
          </cell>
          <cell r="AN62">
            <v>0</v>
          </cell>
          <cell r="AO62">
            <v>0</v>
          </cell>
          <cell r="AQ62">
            <v>0</v>
          </cell>
          <cell r="AS62">
            <v>43490</v>
          </cell>
          <cell r="AT62">
            <v>43829</v>
          </cell>
          <cell r="AW62" t="str">
            <v>2. NO</v>
          </cell>
          <cell r="AZ62" t="str">
            <v>2. NO</v>
          </cell>
          <cell r="BA62">
            <v>0</v>
          </cell>
          <cell r="BE62" t="str">
            <v>2019420501000060E</v>
          </cell>
          <cell r="BF62">
            <v>29224761</v>
          </cell>
          <cell r="BH62" t="str">
            <v>https://www.secop.gov.co/CO1BusinessLine/Tendering/BuyerWorkArea/Index?docUniqueIdentifier=CO1.BDOS.685764&amp;prevCtxUrl=https%3a%2f%2fwww.secop.gov.co%2fCO1BusinessLine%2fTendering%2fBuyerDossierWorkspace%2fIndex%3fallWords2Search%3d36-20%26filteringState%3d0%26sortingState%3dLastModifiedDESC%26showAdvancedSearch%3dFalse%26showAdvancedSearchFields%3dFalse%26folderCode%3dALL%26selectedDossier%3dCO1.BDOS.685764%26selectedRequest%3dCO1.REQ.706984%26&amp;prevCtxLbl=Procesos+de+la+Entidad+Estatal</v>
          </cell>
          <cell r="BI62" t="str">
            <v>VIGENTE</v>
          </cell>
          <cell r="BK62" t="str">
            <v>https://community.secop.gov.co/Public/Tendering/OpportunityDetail/Index?noticeUID=CO1.NTC.681580&amp;isFromPublicArea=True&amp;isModal=False</v>
          </cell>
        </row>
        <row r="63">
          <cell r="A63" t="str">
            <v>CPS-061-N-2019</v>
          </cell>
          <cell r="B63" t="str">
            <v>2 NACIONAL</v>
          </cell>
          <cell r="C63" t="str">
            <v>CD-NC-057-2019</v>
          </cell>
          <cell r="D63">
            <v>61</v>
          </cell>
          <cell r="E63" t="str">
            <v>MAYRA ALEJANDRA LUNA GELVEZ</v>
          </cell>
          <cell r="F63">
            <v>43490</v>
          </cell>
          <cell r="G63" t="str">
            <v>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 por la Oficina Asesora Jurídica, y acompañamiento jurídico en asuntos asociados con la resolución de conflictos socio ambientales, y el relacionamiento con grupos étnicos en territorios traslapados con áreas protegidas.</v>
          </cell>
          <cell r="H63" t="str">
            <v>2 CONTRATACIÓN DIRECTA</v>
          </cell>
          <cell r="I63" t="str">
            <v>14 PRESTACIÓN DE SERVICIOS</v>
          </cell>
          <cell r="J63" t="str">
            <v>N/A</v>
          </cell>
          <cell r="K63">
            <v>9019</v>
          </cell>
          <cell r="L63">
            <v>12019</v>
          </cell>
          <cell r="M63">
            <v>43490</v>
          </cell>
          <cell r="N63">
            <v>43490</v>
          </cell>
          <cell r="P63">
            <v>5240183</v>
          </cell>
          <cell r="Q63">
            <v>58864722</v>
          </cell>
          <cell r="R63">
            <v>174672.39999999851</v>
          </cell>
          <cell r="S63" t="str">
            <v>1 PERSONA NATURAL</v>
          </cell>
          <cell r="T63" t="str">
            <v>3 CÉDULA DE CIUDADANÍA</v>
          </cell>
          <cell r="U63">
            <v>1020759512</v>
          </cell>
          <cell r="V63" t="str">
            <v>N/A</v>
          </cell>
          <cell r="W63" t="str">
            <v>11 NO SE DILIGENCIA INFORMACIÓN PARA ESTE FORMULARIO EN ESTE PERÍODO DE REPORTE</v>
          </cell>
          <cell r="X63" t="str">
            <v>N/A</v>
          </cell>
          <cell r="Y63" t="str">
            <v>MAYRA ALEJANDRA LUNA GELVEZ</v>
          </cell>
          <cell r="Z63" t="str">
            <v>1 PÓLIZA</v>
          </cell>
          <cell r="AA63" t="str">
            <v xml:space="preserve">15 JMALUCELLI TRAVELERS SEGUROS S.A </v>
          </cell>
          <cell r="AB63" t="str">
            <v>2 CUMPLIMIENTO</v>
          </cell>
          <cell r="AC63">
            <v>43490</v>
          </cell>
          <cell r="AD63">
            <v>2004235</v>
          </cell>
          <cell r="AE63" t="str">
            <v>OFICINA ASESORA JURIDICA</v>
          </cell>
          <cell r="AF63" t="str">
            <v>2 SUPERVISOR</v>
          </cell>
          <cell r="AG63" t="str">
            <v>3 CÉDULA DE CIUDADANÍA</v>
          </cell>
          <cell r="AH63">
            <v>40041023</v>
          </cell>
          <cell r="AI63" t="str">
            <v>ANDREA NAYIBE PINZON TORRES</v>
          </cell>
          <cell r="AJ63">
            <v>336</v>
          </cell>
          <cell r="AK63" t="str">
            <v>3 NO PACTADOS</v>
          </cell>
          <cell r="AL63">
            <v>43490</v>
          </cell>
          <cell r="AM63" t="str">
            <v>4 NO SE HA ADICIONADO NI EN VALOR y EN TIEMPO</v>
          </cell>
          <cell r="AN63">
            <v>0</v>
          </cell>
          <cell r="AO63">
            <v>0</v>
          </cell>
          <cell r="AQ63">
            <v>0</v>
          </cell>
          <cell r="AS63">
            <v>43490</v>
          </cell>
          <cell r="AT63">
            <v>43829</v>
          </cell>
          <cell r="AW63" t="str">
            <v>2. NO</v>
          </cell>
          <cell r="AZ63" t="str">
            <v>2. NO</v>
          </cell>
          <cell r="BA63">
            <v>0</v>
          </cell>
          <cell r="BE63" t="str">
            <v>2019420501000061E</v>
          </cell>
          <cell r="BF63">
            <v>58864722</v>
          </cell>
          <cell r="BH63" t="str">
            <v>https://www.secop.gov.co/CO1BusinessLine/Tendering/BuyerWorkArea/Index?docUniqueIdentifier=CO1.BDOS.688852&amp;prevCtxUrl=https%3a%2f%2fwww.secop.gov.co%2fCO1BusinessLine%2fTendering%2fBuyerDossierWorkspace%2fIndex%3fallWords2Search%3d57-20%26filteringState%3d0%26sortingState%3dLastModifiedDESC%26showAdvancedSearch%3dFalse%26showAdvancedSearchFields%3dFalse%26folderCode%3dALL%26selectedDossier%3dCO1.BDOS.688852%26selectedRequest%3dCO1.REQ.710446%26&amp;prevCtxLbl=Procesos+de+la+Entidad+Estatal</v>
          </cell>
          <cell r="BI63" t="str">
            <v>VIGENTE</v>
          </cell>
          <cell r="BK63" t="str">
            <v>https://community.secop.gov.co/Public/Tendering/OpportunityDetail/Index?noticeUID=CO1.NTC.685169&amp;isFromPublicArea=True&amp;isModal=False</v>
          </cell>
        </row>
        <row r="64">
          <cell r="A64" t="str">
            <v>CPS-062-N-2019</v>
          </cell>
          <cell r="B64" t="str">
            <v>2 NACIONAL</v>
          </cell>
          <cell r="C64" t="str">
            <v>CD-NC-068-2019</v>
          </cell>
          <cell r="D64">
            <v>62</v>
          </cell>
          <cell r="E64" t="str">
            <v>JOHN JAIRO PERDOMO CASTAÑEDA</v>
          </cell>
          <cell r="F64">
            <v>43490</v>
          </cell>
          <cell r="G64" t="str">
            <v>Prestación de servicios profesionales y de apoyo a la gestión para atender la formulación, seguimiento y evaluación de la planeación anual de la entidad, para el cumplimiento de la misión y objetivos institucionales.</v>
          </cell>
          <cell r="H64" t="str">
            <v>2 CONTRATACIÓN DIRECTA</v>
          </cell>
          <cell r="I64" t="str">
            <v>14 PRESTACIÓN DE SERVICIOS</v>
          </cell>
          <cell r="J64" t="str">
            <v>N/A</v>
          </cell>
          <cell r="K64">
            <v>6619</v>
          </cell>
          <cell r="L64">
            <v>11819</v>
          </cell>
          <cell r="M64">
            <v>43490</v>
          </cell>
          <cell r="N64">
            <v>43490</v>
          </cell>
          <cell r="P64">
            <v>6965478</v>
          </cell>
          <cell r="Q64">
            <v>78477719</v>
          </cell>
          <cell r="R64">
            <v>464365.39999999106</v>
          </cell>
          <cell r="S64" t="str">
            <v>1 PERSONA NATURAL</v>
          </cell>
          <cell r="T64" t="str">
            <v>3 CÉDULA DE CIUDADANÍA</v>
          </cell>
          <cell r="U64">
            <v>79542169</v>
          </cell>
          <cell r="V64" t="str">
            <v>N/A</v>
          </cell>
          <cell r="W64" t="str">
            <v>11 NO SE DILIGENCIA INFORMACIÓN PARA ESTE FORMULARIO EN ESTE PERÍODO DE REPORTE</v>
          </cell>
          <cell r="X64" t="str">
            <v>N/A</v>
          </cell>
          <cell r="Y64" t="str">
            <v>JOHN JAIRO PERDOMO CASTAÑEDA</v>
          </cell>
          <cell r="Z64" t="str">
            <v>1 PÓLIZA</v>
          </cell>
          <cell r="AA64" t="str">
            <v xml:space="preserve">15 JMALUCELLI TRAVELERS SEGUROS S.A </v>
          </cell>
          <cell r="AB64" t="str">
            <v>2 CUMPLIMIENTO</v>
          </cell>
          <cell r="AC64">
            <v>43490</v>
          </cell>
          <cell r="AD64">
            <v>2004324</v>
          </cell>
          <cell r="AE64" t="str">
            <v>OFICINA ASESORA PLANEACIÓN</v>
          </cell>
          <cell r="AF64" t="str">
            <v>2 SUPERVISOR</v>
          </cell>
          <cell r="AG64" t="str">
            <v>3 CÉDULA DE CIUDADANÍA</v>
          </cell>
          <cell r="AH64">
            <v>52821677</v>
          </cell>
          <cell r="AI64" t="str">
            <v>ANDREA DEL PILAR MORENO HERNANDEZ</v>
          </cell>
          <cell r="AJ64">
            <v>336</v>
          </cell>
          <cell r="AK64" t="str">
            <v>3 NO PACTADOS</v>
          </cell>
          <cell r="AL64">
            <v>43490</v>
          </cell>
          <cell r="AM64" t="str">
            <v>4 NO SE HA ADICIONADO NI EN VALOR y EN TIEMPO</v>
          </cell>
          <cell r="AN64">
            <v>0</v>
          </cell>
          <cell r="AO64">
            <v>0</v>
          </cell>
          <cell r="AQ64">
            <v>0</v>
          </cell>
          <cell r="AS64">
            <v>43490</v>
          </cell>
          <cell r="AT64">
            <v>43829</v>
          </cell>
          <cell r="AW64" t="str">
            <v>2. NO</v>
          </cell>
          <cell r="AZ64" t="str">
            <v>2. NO</v>
          </cell>
          <cell r="BA64">
            <v>0</v>
          </cell>
          <cell r="BE64" t="str">
            <v>2019420501000062E</v>
          </cell>
          <cell r="BF64">
            <v>78477719</v>
          </cell>
          <cell r="BH64" t="str">
            <v>https://www.secop.gov.co/CO1BusinessLine/Tendering/BuyerWorkArea/Index?docUniqueIdentifier=CO1.BDOS.692796&amp;prevCtxUrl=https%3a%2f%2fwww.secop.gov.co%2fCO1BusinessLine%2fTendering%2fBuyerDossierWorkspace%2fIndex%3fallWords2Search%3d68-20%26filteringState%3d0%26sortingState%3dLastModifiedDESC%26showAdvancedSearch%3dFalse%26showAdvancedSearchFields%3dFalse%26folderCode%3dALL%26selectedDossier%3dCO1.BDOS.692796%26selectedRequest%3dCO1.REQ.714055%26&amp;prevCtxLbl=Procesos+de+la+Entidad+Estatal</v>
          </cell>
          <cell r="BI64" t="str">
            <v>VIGENTE</v>
          </cell>
          <cell r="BK64" t="str">
            <v>https://community.secop.gov.co/Public/Tendering/OpportunityDetail/Index?noticeUID=CO1.NTC.685092&amp;isFromPublicArea=True&amp;isModal=False</v>
          </cell>
        </row>
        <row r="65">
          <cell r="A65" t="str">
            <v>CPS-063-N-2019</v>
          </cell>
          <cell r="B65" t="str">
            <v>2 NACIONAL</v>
          </cell>
          <cell r="C65" t="str">
            <v>CD-NC-073-2019</v>
          </cell>
          <cell r="D65">
            <v>63</v>
          </cell>
          <cell r="E65" t="str">
            <v>CAROLINA MATEUS GUTIERREZ</v>
          </cell>
          <cell r="F65">
            <v>43490</v>
          </cell>
          <cell r="G65" t="str">
            <v>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v>
          </cell>
          <cell r="H65" t="str">
            <v>2 CONTRATACIÓN DIRECTA</v>
          </cell>
          <cell r="I65" t="str">
            <v>14 PRESTACIÓN DE SERVICIOS</v>
          </cell>
          <cell r="J65" t="str">
            <v>N/A</v>
          </cell>
          <cell r="K65">
            <v>10719</v>
          </cell>
          <cell r="L65">
            <v>11919</v>
          </cell>
          <cell r="M65">
            <v>43490</v>
          </cell>
          <cell r="N65">
            <v>43490</v>
          </cell>
          <cell r="P65">
            <v>4682944</v>
          </cell>
          <cell r="Q65">
            <v>52761169</v>
          </cell>
          <cell r="R65">
            <v>312196.20000000298</v>
          </cell>
          <cell r="S65" t="str">
            <v>1 PERSONA NATURAL</v>
          </cell>
          <cell r="T65" t="str">
            <v>3 CÉDULA DE CIUDADANÍA</v>
          </cell>
          <cell r="U65">
            <v>52487485</v>
          </cell>
          <cell r="V65" t="str">
            <v>N/A</v>
          </cell>
          <cell r="W65" t="str">
            <v>11 NO SE DILIGENCIA INFORMACIÓN PARA ESTE FORMULARIO EN ESTE PERÍODO DE REPORTE</v>
          </cell>
          <cell r="X65" t="str">
            <v>N/A</v>
          </cell>
          <cell r="Y65" t="str">
            <v>CAROLINA MATEUS GUTIERREZ</v>
          </cell>
          <cell r="Z65" t="str">
            <v>1 PÓLIZA</v>
          </cell>
          <cell r="AA65" t="str">
            <v>12 SEGUROS DEL ESTADO</v>
          </cell>
          <cell r="AB65" t="str">
            <v>2 CUMPLIMIENTO</v>
          </cell>
          <cell r="AC65">
            <v>43490</v>
          </cell>
          <cell r="AD65" t="str">
            <v>11-46-101007656</v>
          </cell>
          <cell r="AE65" t="str">
            <v>GRUPO DE TRÁMITES Y EVALUACIÓN AMBIENTAL</v>
          </cell>
          <cell r="AF65" t="str">
            <v>2 SUPERVISOR</v>
          </cell>
          <cell r="AG65" t="str">
            <v>3 CÉDULA DE CIUDADANÍA</v>
          </cell>
          <cell r="AH65">
            <v>79690000</v>
          </cell>
          <cell r="AI65" t="str">
            <v>GUILLERMO ALBERTO SANTOS CEBALLOS</v>
          </cell>
          <cell r="AJ65">
            <v>336</v>
          </cell>
          <cell r="AK65" t="str">
            <v>3 NO PACTADOS</v>
          </cell>
          <cell r="AL65">
            <v>43490</v>
          </cell>
          <cell r="AM65" t="str">
            <v>4 NO SE HA ADICIONADO NI EN VALOR y EN TIEMPO</v>
          </cell>
          <cell r="AN65">
            <v>0</v>
          </cell>
          <cell r="AO65">
            <v>0</v>
          </cell>
          <cell r="AQ65">
            <v>0</v>
          </cell>
          <cell r="AS65">
            <v>43490</v>
          </cell>
          <cell r="AT65">
            <v>43829</v>
          </cell>
          <cell r="AW65" t="str">
            <v>2. NO</v>
          </cell>
          <cell r="AZ65" t="str">
            <v>2. NO</v>
          </cell>
          <cell r="BA65">
            <v>0</v>
          </cell>
          <cell r="BE65" t="str">
            <v>2019420501000063E</v>
          </cell>
          <cell r="BF65">
            <v>52761169</v>
          </cell>
          <cell r="BH65" t="str">
            <v>https://www.secop.gov.co/CO1BusinessLine/Tendering/BuyerWorkArea/Index?docUniqueIdentifier=CO1.BDOS.693289&amp;prevCtxUrl=https%3a%2f%2fwww.secop.gov.co%2fCO1BusinessLine%2fTendering%2fBuyerDossierWorkspace%2fIndex%3fallWords2Search%3d73-20%26filteringState%3d0%26sortingState%3dLastModifiedDESC%26showAdvancedSearch%3dFalse%26showAdvancedSearchFields%3dFalse%26folderCode%3dALL%26selectedDossier%3dCO1.BDOS.693289%26selectedRequest%3dCO1.REQ.714566%26&amp;prevCtxLbl=Procesos+de+la+Entidad+Estatal</v>
          </cell>
          <cell r="BI65" t="str">
            <v>VIGENTE</v>
          </cell>
          <cell r="BK65" t="str">
            <v>https://community.secop.gov.co/Public/Tendering/OpportunityDetail/Index?noticeUID=CO1.NTC.685500&amp;isFromPublicArea=True&amp;isModal=False</v>
          </cell>
        </row>
        <row r="66">
          <cell r="A66" t="str">
            <v>CPS-064-N-2019</v>
          </cell>
          <cell r="B66" t="str">
            <v>2 NACIONAL</v>
          </cell>
          <cell r="C66" t="str">
            <v>CD-NC-063-2019</v>
          </cell>
          <cell r="D66">
            <v>64</v>
          </cell>
          <cell r="E66" t="str">
            <v>MARIA ANGÉLICA JIMENEZ POVEDA</v>
          </cell>
          <cell r="F66">
            <v>43490</v>
          </cell>
          <cell r="G66" t="str">
            <v>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misionales del organismo.</v>
          </cell>
          <cell r="H66" t="str">
            <v>2 CONTRATACIÓN DIRECTA</v>
          </cell>
          <cell r="I66" t="str">
            <v>14 PRESTACIÓN DE SERVICIOS</v>
          </cell>
          <cell r="J66" t="str">
            <v>N/A</v>
          </cell>
          <cell r="K66">
            <v>11919</v>
          </cell>
          <cell r="L66">
            <v>13119</v>
          </cell>
          <cell r="M66">
            <v>43490</v>
          </cell>
          <cell r="N66">
            <v>43490</v>
          </cell>
          <cell r="P66">
            <v>4682944</v>
          </cell>
          <cell r="Q66">
            <v>52605071</v>
          </cell>
          <cell r="R66">
            <v>156098.20000000298</v>
          </cell>
          <cell r="S66" t="str">
            <v>1 PERSONA NATURAL</v>
          </cell>
          <cell r="T66" t="str">
            <v>3 CÉDULA DE CIUDADANÍA</v>
          </cell>
          <cell r="U66">
            <v>1018428725</v>
          </cell>
          <cell r="V66" t="str">
            <v>N/A</v>
          </cell>
          <cell r="W66" t="str">
            <v>11 NO SE DILIGENCIA INFORMACIÓN PARA ESTE FORMULARIO EN ESTE PERÍODO DE REPORTE</v>
          </cell>
          <cell r="X66" t="str">
            <v>N/A</v>
          </cell>
          <cell r="Y66" t="str">
            <v>MARIA ANGÉLICA JIMENEZ POVEDA</v>
          </cell>
          <cell r="Z66" t="str">
            <v>1 PÓLIZA</v>
          </cell>
          <cell r="AA66" t="str">
            <v xml:space="preserve">15 JMALUCELLI TRAVELERS SEGUROS S.A </v>
          </cell>
          <cell r="AB66" t="str">
            <v>2 CUMPLIMIENTO</v>
          </cell>
          <cell r="AC66">
            <v>43490</v>
          </cell>
          <cell r="AD66">
            <v>2004323</v>
          </cell>
          <cell r="AE66" t="str">
            <v>GRUPO DE PROCESOS CORPORATIVOS</v>
          </cell>
          <cell r="AF66" t="str">
            <v>2 SUPERVISOR</v>
          </cell>
          <cell r="AG66" t="str">
            <v>3 CÉDULA DE CIUDADANÍA</v>
          </cell>
          <cell r="AH66">
            <v>16356940</v>
          </cell>
          <cell r="AI66" t="str">
            <v>LUIS ALBERTO ORTIZ MORALES</v>
          </cell>
          <cell r="AJ66">
            <v>336</v>
          </cell>
          <cell r="AK66" t="str">
            <v>3 NO PACTADOS</v>
          </cell>
          <cell r="AL66">
            <v>43490</v>
          </cell>
          <cell r="AM66" t="str">
            <v>4 NO SE HA ADICIONADO NI EN VALOR y EN TIEMPO</v>
          </cell>
          <cell r="AN66">
            <v>0</v>
          </cell>
          <cell r="AO66">
            <v>0</v>
          </cell>
          <cell r="AQ66">
            <v>0</v>
          </cell>
          <cell r="AS66">
            <v>43490</v>
          </cell>
          <cell r="AT66">
            <v>43829</v>
          </cell>
          <cell r="AW66" t="str">
            <v>2. NO</v>
          </cell>
          <cell r="AZ66" t="str">
            <v>2. NO</v>
          </cell>
          <cell r="BA66">
            <v>0</v>
          </cell>
          <cell r="BE66" t="str">
            <v>2019420501000064E</v>
          </cell>
          <cell r="BF66">
            <v>52605071</v>
          </cell>
          <cell r="BH66" t="str">
            <v>https://www.secop.gov.co/CO1BusinessLine/Tendering/BuyerWorkArea/Index?docUniqueIdentifier=CO1.BDOS.694101&amp;prevCtxUrl=https%3a%2f%2fwww.secop.gov.co%2fCO1BusinessLine%2fTendering%2fBuyerDossierWorkspace%2fIndex%3fallWords2Search%3d63-20%26filteringState%3d0%26sortingState%3dLastModifiedDESC%26showAdvancedSearch%3dFalse%26showAdvancedSearchFields%3dFalse%26folderCode%3dALL%26selectedDossier%3dCO1.BDOS.694101%26selectedRequest%3dCO1.REQ.715496%26&amp;prevCtxLbl=Procesos+de+la+Entidad+Estatal</v>
          </cell>
          <cell r="BI66" t="str">
            <v>VIGENTE</v>
          </cell>
          <cell r="BK66" t="str">
            <v>https://community.secop.gov.co/Public/Tendering/OpportunityDetail/Index?noticeUID=CO1.NTC.686051&amp;isFromPublicArea=True&amp;isModal=False</v>
          </cell>
        </row>
        <row r="67">
          <cell r="A67" t="str">
            <v>CPS-065-N-2019</v>
          </cell>
          <cell r="B67" t="str">
            <v>2 NACIONAL</v>
          </cell>
          <cell r="C67" t="str">
            <v>CD-NC-071-2019</v>
          </cell>
          <cell r="D67">
            <v>65</v>
          </cell>
          <cell r="E67" t="str">
            <v>PILAR LEMUS ESPINOSA</v>
          </cell>
          <cell r="F67">
            <v>43490</v>
          </cell>
          <cell r="G67" t="str">
            <v>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v>
          </cell>
          <cell r="H67" t="str">
            <v>2 CONTRATACIÓN DIRECTA</v>
          </cell>
          <cell r="I67" t="str">
            <v>14 PRESTACIÓN DE SERVICIOS</v>
          </cell>
          <cell r="J67" t="str">
            <v>N/A</v>
          </cell>
          <cell r="K67">
            <v>10619</v>
          </cell>
          <cell r="L67">
            <v>12319</v>
          </cell>
          <cell r="M67">
            <v>43490</v>
          </cell>
          <cell r="N67">
            <v>43490</v>
          </cell>
          <cell r="P67">
            <v>4682944</v>
          </cell>
          <cell r="Q67">
            <v>51512384</v>
          </cell>
          <cell r="R67">
            <v>0</v>
          </cell>
          <cell r="S67" t="str">
            <v>1 PERSONA NATURAL</v>
          </cell>
          <cell r="T67" t="str">
            <v>3 CÉDULA DE CIUDADANÍA</v>
          </cell>
          <cell r="U67">
            <v>51984445</v>
          </cell>
          <cell r="V67" t="str">
            <v>N/A</v>
          </cell>
          <cell r="W67" t="str">
            <v>11 NO SE DILIGENCIA INFORMACIÓN PARA ESTE FORMULARIO EN ESTE PERÍODO DE REPORTE</v>
          </cell>
          <cell r="X67" t="str">
            <v>N/A</v>
          </cell>
          <cell r="Y67" t="str">
            <v>PILAR LEMUS ESPINOSA</v>
          </cell>
          <cell r="Z67" t="str">
            <v>1 PÓLIZA</v>
          </cell>
          <cell r="AA67" t="str">
            <v>8 MUNDIAL SEGUROS</v>
          </cell>
          <cell r="AB67" t="str">
            <v>2 CUMPLIMIENTO</v>
          </cell>
          <cell r="AC67">
            <v>43490</v>
          </cell>
          <cell r="AD67" t="str">
            <v>NB-10010576</v>
          </cell>
          <cell r="AE67" t="str">
            <v>GRUPO DE COMUNICACIONES Y EDUCACION AMBIENTAL</v>
          </cell>
          <cell r="AF67" t="str">
            <v>2 SUPERVISOR</v>
          </cell>
          <cell r="AG67" t="str">
            <v>3 CÉDULA DE CIUDADANÍA</v>
          </cell>
          <cell r="AH67">
            <v>11342150</v>
          </cell>
          <cell r="AI67" t="str">
            <v>LUIS ALFONSO CANO RAMIREZ</v>
          </cell>
          <cell r="AJ67">
            <v>330</v>
          </cell>
          <cell r="AK67" t="str">
            <v>3 NO PACTADOS</v>
          </cell>
          <cell r="AL67">
            <v>43490</v>
          </cell>
          <cell r="AM67" t="str">
            <v>4 NO SE HA ADICIONADO NI EN VALOR y EN TIEMPO</v>
          </cell>
          <cell r="AN67">
            <v>0</v>
          </cell>
          <cell r="AO67">
            <v>0</v>
          </cell>
          <cell r="AQ67">
            <v>0</v>
          </cell>
          <cell r="AS67">
            <v>43490</v>
          </cell>
          <cell r="AT67">
            <v>43823</v>
          </cell>
          <cell r="AW67" t="str">
            <v>2. NO</v>
          </cell>
          <cell r="AZ67" t="str">
            <v>2. NO</v>
          </cell>
          <cell r="BA67">
            <v>0</v>
          </cell>
          <cell r="BE67" t="str">
            <v>2019420501000065E</v>
          </cell>
          <cell r="BF67">
            <v>51512384</v>
          </cell>
          <cell r="BH67" t="str">
            <v>https://www.secop.gov.co/CO1BusinessLine/Tendering/BuyerWorkArea/Index?docUniqueIdentifier=CO1.BDOS.694622&amp;prevCtxUrl=https%3a%2f%2fwww.secop.gov.co%2fCO1BusinessLine%2fTendering%2fBuyerDossierWorkspace%2fIndex%3fallWords2Search%3d71-20%26filteringState%3d0%26sortingState%3dLastModifiedDESC%26showAdvancedSearch%3dFalse%26showAdvancedSearchFields%3dFalse%26folderCode%3dALL%26selectedDossier%3dCO1.BDOS.694622%26selectedRequest%3dCO1.REQ.715924%26&amp;prevCtxLbl=Procesos+de+la+Entidad+Estatal</v>
          </cell>
          <cell r="BI67" t="str">
            <v>VIGENTE</v>
          </cell>
          <cell r="BK67" t="str">
            <v>https://community.secop.gov.co/Public/Tendering/OpportunityDetail/Index?noticeUID=CO1.NTC.685390&amp;isFromPublicArea=True&amp;isModal=False</v>
          </cell>
        </row>
        <row r="68">
          <cell r="A68" t="str">
            <v>CPS-066-N-2019</v>
          </cell>
          <cell r="B68" t="str">
            <v>2 NACIONAL</v>
          </cell>
          <cell r="C68" t="str">
            <v>CD-NC-059-2019</v>
          </cell>
          <cell r="D68">
            <v>66</v>
          </cell>
          <cell r="E68" t="str">
            <v>MARIA JULIANA HOYOS MONCAYO</v>
          </cell>
          <cell r="F68">
            <v>43490</v>
          </cell>
          <cell r="G68" t="str">
            <v>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v>
          </cell>
          <cell r="H68" t="str">
            <v>2 CONTRATACIÓN DIRECTA</v>
          </cell>
          <cell r="I68" t="str">
            <v>14 PRESTACIÓN DE SERVICIOS</v>
          </cell>
          <cell r="J68" t="str">
            <v>N/A</v>
          </cell>
          <cell r="K68">
            <v>9219</v>
          </cell>
          <cell r="L68">
            <v>12519</v>
          </cell>
          <cell r="M68">
            <v>43490</v>
          </cell>
          <cell r="N68">
            <v>43490</v>
          </cell>
          <cell r="P68">
            <v>6129621</v>
          </cell>
          <cell r="Q68">
            <v>69060397</v>
          </cell>
          <cell r="R68">
            <v>408641.79999999702</v>
          </cell>
          <cell r="S68" t="str">
            <v>1 PERSONA NATURAL</v>
          </cell>
          <cell r="T68" t="str">
            <v>3 CÉDULA DE CIUDADANÍA</v>
          </cell>
          <cell r="U68">
            <v>52933829</v>
          </cell>
          <cell r="V68" t="str">
            <v>N/A</v>
          </cell>
          <cell r="W68" t="str">
            <v>11 NO SE DILIGENCIA INFORMACIÓN PARA ESTE FORMULARIO EN ESTE PERÍODO DE REPORTE</v>
          </cell>
          <cell r="X68" t="str">
            <v>N/A</v>
          </cell>
          <cell r="Y68" t="str">
            <v>MARIA JULIANA HOYOS MONCAYO</v>
          </cell>
          <cell r="Z68" t="str">
            <v>1 PÓLIZA</v>
          </cell>
          <cell r="AA68" t="str">
            <v xml:space="preserve">15 JMALUCELLI TRAVELERS SEGUROS S.A </v>
          </cell>
          <cell r="AB68" t="str">
            <v>2 CUMPLIMIENTO</v>
          </cell>
          <cell r="AC68">
            <v>43490</v>
          </cell>
          <cell r="AD68">
            <v>2004342</v>
          </cell>
          <cell r="AE68" t="str">
            <v>SUBDIRECCIÓN DE SOSTENIBILIDAD Y NEGOCIOS AMBIENTALES</v>
          </cell>
          <cell r="AF68" t="str">
            <v>2 SUPERVISOR</v>
          </cell>
          <cell r="AG68" t="str">
            <v>3 CÉDULA DE CIUDADANÍA</v>
          </cell>
          <cell r="AH68">
            <v>70547559</v>
          </cell>
          <cell r="AI68" t="str">
            <v>CARLOS MARIO TAMAYO SALDARRIAGA</v>
          </cell>
          <cell r="AJ68">
            <v>336</v>
          </cell>
          <cell r="AK68" t="str">
            <v>3 NO PACTADOS</v>
          </cell>
          <cell r="AL68">
            <v>43490</v>
          </cell>
          <cell r="AM68" t="str">
            <v>4 NO SE HA ADICIONADO NI EN VALOR y EN TIEMPO</v>
          </cell>
          <cell r="AN68">
            <v>0</v>
          </cell>
          <cell r="AO68">
            <v>0</v>
          </cell>
          <cell r="AQ68">
            <v>0</v>
          </cell>
          <cell r="AS68">
            <v>43490</v>
          </cell>
          <cell r="AT68">
            <v>43829</v>
          </cell>
          <cell r="AW68" t="str">
            <v>2. NO</v>
          </cell>
          <cell r="AZ68" t="str">
            <v>2. NO</v>
          </cell>
          <cell r="BA68">
            <v>0</v>
          </cell>
          <cell r="BE68" t="str">
            <v>2019420501000066E</v>
          </cell>
          <cell r="BF68">
            <v>69060397</v>
          </cell>
          <cell r="BH68" t="str">
            <v>https://www.secop.gov.co/CO1BusinessLine/Tendering/BuyerWorkArea/Index?docUniqueIdentifier=CO1.BDOS.690368&amp;prevCtxUrl=https%3a%2f%2fwww.secop.gov.co%2fCO1BusinessLine%2fTendering%2fBuyerDossierWorkspace%2fIndex%3fallWords2Search%3d59-20%26filteringState%3d0%26sortingState%3dLastModifiedDESC%26showAdvancedSearch%3dFalse%26showAdvancedSearchFields%3dFalse%26folderCode%3dALL%26selectedDossier%3dCO1.BDOS.690368%26selectedRequest%3dCO1.REQ.711855%26&amp;prevCtxLbl=Procesos+de+la+Entidad+Estatal</v>
          </cell>
          <cell r="BI68" t="str">
            <v>VIGENTE</v>
          </cell>
          <cell r="BK68" t="str">
            <v>https://community.secop.gov.co/Public/Tendering/OpportunityDetail/Index?noticeUID=CO1.NTC.685341&amp;isFromPublicArea=True&amp;isModal=False</v>
          </cell>
        </row>
        <row r="69">
          <cell r="A69" t="str">
            <v>CPS-067-N-2019</v>
          </cell>
          <cell r="B69" t="str">
            <v>2 NACIONAL</v>
          </cell>
          <cell r="C69" t="str">
            <v>CD-NC-084-2019</v>
          </cell>
          <cell r="D69">
            <v>67</v>
          </cell>
          <cell r="E69" t="str">
            <v>KARLA VILLEGAS TRUJILLO</v>
          </cell>
          <cell r="F69">
            <v>43490</v>
          </cell>
          <cell r="G69" t="str">
            <v>Prestación de servicios profesionales y de apoyo a la gestión para articular, consolidar y reportar la información derivada de los procesos de planeación de la entidad.</v>
          </cell>
          <cell r="H69" t="str">
            <v>2 CONTRATACIÓN DIRECTA</v>
          </cell>
          <cell r="I69" t="str">
            <v>14 PRESTACIÓN DE SERVICIOS</v>
          </cell>
          <cell r="J69" t="str">
            <v>N/A</v>
          </cell>
          <cell r="K69">
            <v>11319</v>
          </cell>
          <cell r="L69">
            <v>13019</v>
          </cell>
          <cell r="M69">
            <v>43490</v>
          </cell>
          <cell r="N69">
            <v>43490</v>
          </cell>
          <cell r="P69">
            <v>4682944</v>
          </cell>
          <cell r="Q69">
            <v>52605071</v>
          </cell>
          <cell r="R69">
            <v>156098.20000000298</v>
          </cell>
          <cell r="S69" t="str">
            <v>1 PERSONA NATURAL</v>
          </cell>
          <cell r="T69" t="str">
            <v>3 CÉDULA DE CIUDADANÍA</v>
          </cell>
          <cell r="U69">
            <v>37292699</v>
          </cell>
          <cell r="V69" t="str">
            <v>N/A</v>
          </cell>
          <cell r="W69" t="str">
            <v>11 NO SE DILIGENCIA INFORMACIÓN PARA ESTE FORMULARIO EN ESTE PERÍODO DE REPORTE</v>
          </cell>
          <cell r="X69" t="str">
            <v>N/A</v>
          </cell>
          <cell r="Y69" t="str">
            <v>KARLA VILLEGAS TRUJILLO</v>
          </cell>
          <cell r="Z69" t="str">
            <v>1 PÓLIZA</v>
          </cell>
          <cell r="AA69" t="str">
            <v>8 MUNDIAL SEGUROS</v>
          </cell>
          <cell r="AB69" t="str">
            <v>2 CUMPLIMIENTO</v>
          </cell>
          <cell r="AC69">
            <v>43490</v>
          </cell>
          <cell r="AD69" t="str">
            <v>NB-100101577</v>
          </cell>
          <cell r="AE69" t="str">
            <v>OFICINA ASESORA PLANEACIÓN</v>
          </cell>
          <cell r="AF69" t="str">
            <v>2 SUPERVISOR</v>
          </cell>
          <cell r="AG69" t="str">
            <v>3 CÉDULA DE CIUDADANÍA</v>
          </cell>
          <cell r="AH69">
            <v>52821677</v>
          </cell>
          <cell r="AI69" t="str">
            <v>ANDREA DEL PILAR MORENO HERNANDEZ</v>
          </cell>
          <cell r="AJ69">
            <v>336</v>
          </cell>
          <cell r="AK69" t="str">
            <v>3 NO PACTADOS</v>
          </cell>
          <cell r="AL69">
            <v>43490</v>
          </cell>
          <cell r="AM69" t="str">
            <v>4 NO SE HA ADICIONADO NI EN VALOR y EN TIEMPO</v>
          </cell>
          <cell r="AN69">
            <v>0</v>
          </cell>
          <cell r="AO69">
            <v>0</v>
          </cell>
          <cell r="AQ69">
            <v>0</v>
          </cell>
          <cell r="AS69">
            <v>43490</v>
          </cell>
          <cell r="AT69">
            <v>43829</v>
          </cell>
          <cell r="AW69" t="str">
            <v>2. NO</v>
          </cell>
          <cell r="AZ69" t="str">
            <v>2. NO</v>
          </cell>
          <cell r="BA69">
            <v>0</v>
          </cell>
          <cell r="BE69" t="str">
            <v>2019420501000067E</v>
          </cell>
          <cell r="BF69">
            <v>52605071</v>
          </cell>
          <cell r="BH69" t="str">
            <v>https://www.secop.gov.co/CO1BusinessLine/Tendering/BuyerWorkArea/Index?docUniqueIdentifier=CO1.BDOS.694685&amp;prevCtxUrl=https%3a%2f%2fwww.secop.gov.co%2fCO1BusinessLine%2fTendering%2fBuyerDossierWorkspace%2fIndex%3fallWords2Search%3d84-20%26filteringState%3d0%26sortingState%3dLastModifiedDESC%26showAdvancedSearch%3dFalse%26showAdvancedSearchFields%3dFalse%26folderCode%3dALL%26selectedDossier%3dCO1.BDOS.694685%26selectedRequest%3dCO1.REQ.715957%26&amp;prevCtxLbl=Procesos+de+la+Entidad+Estatal</v>
          </cell>
          <cell r="BI69" t="str">
            <v>VIGENTE</v>
          </cell>
          <cell r="BK69" t="str">
            <v>https://community.secop.gov.co/Public/Tendering/OpportunityDetail/Index?noticeUID=CO1.NTC.685595&amp;isFromPublicArea=True&amp;isModal=False</v>
          </cell>
        </row>
        <row r="70">
          <cell r="A70" t="str">
            <v>CPS-068-N-2019</v>
          </cell>
          <cell r="B70" t="str">
            <v>2 NACIONAL</v>
          </cell>
          <cell r="C70" t="str">
            <v>CD-NC-091-2019</v>
          </cell>
          <cell r="D70">
            <v>68</v>
          </cell>
          <cell r="E70" t="str">
            <v>CAMILO HUMBERTO VALVERDE BARBOSA</v>
          </cell>
          <cell r="F70">
            <v>43490</v>
          </cell>
          <cell r="G70" t="str">
            <v>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v>
          </cell>
          <cell r="H70" t="str">
            <v>2 CONTRATACIÓN DIRECTA</v>
          </cell>
          <cell r="I70" t="str">
            <v>14 PRESTACIÓN DE SERVICIOS</v>
          </cell>
          <cell r="J70" t="str">
            <v>N/A</v>
          </cell>
          <cell r="K70">
            <v>10419</v>
          </cell>
          <cell r="L70">
            <v>12919</v>
          </cell>
          <cell r="M70">
            <v>43490</v>
          </cell>
          <cell r="N70">
            <v>43490</v>
          </cell>
          <cell r="P70">
            <v>5797421</v>
          </cell>
          <cell r="Q70">
            <v>63317610</v>
          </cell>
          <cell r="R70">
            <v>59452662.666666664</v>
          </cell>
          <cell r="S70" t="str">
            <v>1 PERSONA NATURAL</v>
          </cell>
          <cell r="T70" t="str">
            <v>3 CÉDULA DE CIUDADANÍA</v>
          </cell>
          <cell r="U70">
            <v>79953183</v>
          </cell>
          <cell r="V70" t="str">
            <v>N/A</v>
          </cell>
          <cell r="W70" t="str">
            <v>11 NO SE DILIGENCIA INFORMACIÓN PARA ESTE FORMULARIO EN ESTE PERÍODO DE REPORTE</v>
          </cell>
          <cell r="X70" t="str">
            <v>N/A</v>
          </cell>
          <cell r="Y70" t="str">
            <v>CAMILO HUMBERTO VALVERDE BARBOSA</v>
          </cell>
          <cell r="Z70" t="str">
            <v>1 PÓLIZA</v>
          </cell>
          <cell r="AA70" t="str">
            <v>8 MUNDIAL SEGUROS</v>
          </cell>
          <cell r="AB70" t="str">
            <v>2 CUMPLIMIENTO</v>
          </cell>
          <cell r="AC70">
            <v>43490</v>
          </cell>
          <cell r="AD70" t="str">
            <v>NB-100101578</v>
          </cell>
          <cell r="AE70" t="str">
            <v>OFICINA ASESORA PLANEACIÓN</v>
          </cell>
          <cell r="AF70" t="str">
            <v>2 SUPERVISOR</v>
          </cell>
          <cell r="AG70" t="str">
            <v>3 CÉDULA DE CIUDADANÍA</v>
          </cell>
          <cell r="AH70">
            <v>52807498</v>
          </cell>
          <cell r="AI70" t="str">
            <v>JAZMIN EMILCE GONZALEZ DAZA</v>
          </cell>
          <cell r="AJ70">
            <v>20</v>
          </cell>
          <cell r="AK70" t="str">
            <v>3 NO PACTADOS</v>
          </cell>
          <cell r="AL70">
            <v>43490</v>
          </cell>
          <cell r="AM70" t="str">
            <v>4 NO SE HA ADICIONADO NI EN VALOR y EN TIEMPO</v>
          </cell>
          <cell r="AN70">
            <v>0</v>
          </cell>
          <cell r="AO70">
            <v>0</v>
          </cell>
          <cell r="AQ70">
            <v>0</v>
          </cell>
          <cell r="AS70">
            <v>43490</v>
          </cell>
          <cell r="AT70">
            <v>43510</v>
          </cell>
          <cell r="AV70">
            <v>43539</v>
          </cell>
          <cell r="AW70" t="str">
            <v>2. NO</v>
          </cell>
          <cell r="AZ70" t="str">
            <v>2. NO</v>
          </cell>
          <cell r="BA70">
            <v>0</v>
          </cell>
          <cell r="BD70" t="str">
            <v>TERMINACIÓN ANTICIPADA</v>
          </cell>
          <cell r="BE70" t="str">
            <v>2019420501000068E</v>
          </cell>
          <cell r="BF70">
            <v>63317610</v>
          </cell>
          <cell r="BH70" t="str">
            <v>https://www.secop.gov.co/CO1BusinessLine/Tendering/BuyerWorkArea/Index?docUniqueIdentifier=CO1.BDOS.696166&amp;prevCtxUrl=https%3a%2f%2fwww.secop.gov.co%2fCO1BusinessLine%2fTendering%2fBuyerDossierWorkspace%2fIndex%3fallWords2Search%3d91-20%26filteringState%3d0%26sortingState%3dLastModifiedDESC%26showAdvancedSearch%3dFalse%26showAdvancedSearchFields%3dFalse%26folderCode%3dALL%26selectedDossier%3dCO1.BDOS.696166%26selectedRequest%3dCO1.REQ.717186%26&amp;prevCtxLbl=Procesos+de+la+Entidad+Estatal</v>
          </cell>
          <cell r="BI70" t="str">
            <v>LIQUIDADO</v>
          </cell>
          <cell r="BK70" t="str">
            <v>https://community.secop.gov.co/Public/Tendering/OpportunityDetail/Index?noticeUID=CO1.NTC.686424&amp;isFromPublicArea=True&amp;isModal=False</v>
          </cell>
        </row>
        <row r="71">
          <cell r="A71" t="str">
            <v>CPS-069-N-2019</v>
          </cell>
          <cell r="B71" t="str">
            <v>2 NACIONAL</v>
          </cell>
          <cell r="C71" t="str">
            <v>CD-NC-086-2019</v>
          </cell>
          <cell r="D71">
            <v>69</v>
          </cell>
          <cell r="E71" t="str">
            <v>KAREN YADIRA CASALLAS ROJAS</v>
          </cell>
          <cell r="F71">
            <v>43490</v>
          </cell>
          <cell r="G71" t="str">
            <v>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v>
          </cell>
          <cell r="H71" t="str">
            <v>2 CONTRATACIÓN DIRECTA</v>
          </cell>
          <cell r="I71" t="str">
            <v>14 PRESTACIÓN DE SERVICIOS</v>
          </cell>
          <cell r="J71" t="str">
            <v>N/A</v>
          </cell>
          <cell r="K71">
            <v>9619</v>
          </cell>
          <cell r="L71">
            <v>12719</v>
          </cell>
          <cell r="M71">
            <v>43490</v>
          </cell>
          <cell r="N71">
            <v>43490</v>
          </cell>
          <cell r="P71">
            <v>2586262</v>
          </cell>
          <cell r="Q71">
            <v>29052343</v>
          </cell>
          <cell r="R71">
            <v>344834.79999999702</v>
          </cell>
          <cell r="S71" t="str">
            <v>1 PERSONA NATURAL</v>
          </cell>
          <cell r="T71" t="str">
            <v>3 CÉDULA DE CIUDADANÍA</v>
          </cell>
          <cell r="U71">
            <v>1015457972</v>
          </cell>
          <cell r="V71" t="str">
            <v>N/A</v>
          </cell>
          <cell r="W71" t="str">
            <v>11 NO SE DILIGENCIA INFORMACIÓN PARA ESTE FORMULARIO EN ESTE PERÍODO DE REPORTE</v>
          </cell>
          <cell r="X71" t="str">
            <v>N/A</v>
          </cell>
          <cell r="Y71" t="str">
            <v>KAREN YADIRA CASALLAS ROJAS</v>
          </cell>
          <cell r="Z71" t="str">
            <v>1 PÓLIZA</v>
          </cell>
          <cell r="AA71" t="str">
            <v>8 MUNDIAL SEGUROS</v>
          </cell>
          <cell r="AB71" t="str">
            <v>2 CUMPLIMIENTO</v>
          </cell>
          <cell r="AC71">
            <v>43493</v>
          </cell>
          <cell r="AD71" t="str">
            <v>NB-100101575</v>
          </cell>
          <cell r="AE71" t="str">
            <v>GRUPO DE PROCESOS CORPORATIVOS</v>
          </cell>
          <cell r="AF71" t="str">
            <v>2 SUPERVISOR</v>
          </cell>
          <cell r="AG71" t="str">
            <v>3 CÉDULA DE CIUDADANÍA</v>
          </cell>
          <cell r="AH71">
            <v>16356940</v>
          </cell>
          <cell r="AI71" t="str">
            <v>LUIS ALBERTO ORTIZ MORALES</v>
          </cell>
          <cell r="AJ71">
            <v>333</v>
          </cell>
          <cell r="AK71" t="str">
            <v>3 NO PACTADOS</v>
          </cell>
          <cell r="AL71">
            <v>43493</v>
          </cell>
          <cell r="AM71" t="str">
            <v>4 NO SE HA ADICIONADO NI EN VALOR y EN TIEMPO</v>
          </cell>
          <cell r="AN71">
            <v>0</v>
          </cell>
          <cell r="AO71">
            <v>0</v>
          </cell>
          <cell r="AQ71">
            <v>0</v>
          </cell>
          <cell r="AS71">
            <v>43493</v>
          </cell>
          <cell r="AT71">
            <v>43829</v>
          </cell>
          <cell r="AW71" t="str">
            <v>2. NO</v>
          </cell>
          <cell r="AZ71" t="str">
            <v>2. NO</v>
          </cell>
          <cell r="BA71">
            <v>0</v>
          </cell>
          <cell r="BE71" t="str">
            <v>2019420501000069E</v>
          </cell>
          <cell r="BF71">
            <v>29052343</v>
          </cell>
          <cell r="BH71" t="str">
            <v>https://www.secop.gov.co/CO1BusinessLine/Tendering/BuyerWorkArea/Index?docUniqueIdentifier=CO1.BDOS.693970&amp;prevCtxUrl=https%3a%2f%2fwww.secop.gov.co%2fCO1BusinessLine%2fTendering%2fBuyerDossierWorkspace%2fIndex%3fallWords2Search%3d86-20%26filteringState%3d0%26sortingState%3dLastModifiedDESC%26showAdvancedSearch%3dFalse%26showAdvancedSearchFields%3dFalse%26folderCode%3dALL%26selectedDossier%3dCO1.BDOS.693970%26selectedRequest%3dCO1.REQ.715268%26&amp;prevCtxLbl=Procesos+de+la+Entidad+Estatal</v>
          </cell>
          <cell r="BI71" t="str">
            <v>VIGENTE</v>
          </cell>
          <cell r="BK71" t="str">
            <v>https://community.secop.gov.co/Public/Tendering/OpportunityDetail/Index?noticeUID=CO1.NTC.685145&amp;isFromPublicArea=True&amp;isModal=False</v>
          </cell>
        </row>
        <row r="72">
          <cell r="A72" t="str">
            <v>CPS-070-N-2019</v>
          </cell>
          <cell r="B72" t="str">
            <v>2 NACIONAL</v>
          </cell>
          <cell r="C72" t="str">
            <v>CD-NC-094-2019</v>
          </cell>
          <cell r="D72">
            <v>70</v>
          </cell>
          <cell r="E72" t="str">
            <v>CESAR MURILLO BOHORQUEZ</v>
          </cell>
          <cell r="F72">
            <v>43490</v>
          </cell>
          <cell r="G72" t="str">
            <v>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Entidad en el marco de sus competencias, como parte del desarrollo del Subprograma “Promover la participación de actores estratégicos, para el cumplimiento de la misión institucional</v>
          </cell>
          <cell r="H72" t="str">
            <v>2 CONTRATACIÓN DIRECTA</v>
          </cell>
          <cell r="I72" t="str">
            <v>14 PRESTACIÓN DE SERVICIOS</v>
          </cell>
          <cell r="J72" t="str">
            <v>N/A</v>
          </cell>
          <cell r="K72">
            <v>11619</v>
          </cell>
          <cell r="L72">
            <v>12419</v>
          </cell>
          <cell r="M72" t="str">
            <v>25/01/0219</v>
          </cell>
          <cell r="N72" t="str">
            <v>25/01/0219</v>
          </cell>
          <cell r="P72">
            <v>3739926</v>
          </cell>
          <cell r="Q72">
            <v>42136500</v>
          </cell>
          <cell r="R72">
            <v>623321.39999999851</v>
          </cell>
          <cell r="S72" t="str">
            <v>1 PERSONA NATURAL</v>
          </cell>
          <cell r="T72" t="str">
            <v>3 CÉDULA DE CIUDADANÍA</v>
          </cell>
          <cell r="U72">
            <v>16621849</v>
          </cell>
          <cell r="V72" t="str">
            <v>N/A</v>
          </cell>
          <cell r="W72" t="str">
            <v>11 NO SE DILIGENCIA INFORMACIÓN PARA ESTE FORMULARIO EN ESTE PERÍODO DE REPORTE</v>
          </cell>
          <cell r="X72" t="str">
            <v>N/A</v>
          </cell>
          <cell r="Y72" t="str">
            <v>CESAR MURILLO BOHORQUEZ</v>
          </cell>
          <cell r="Z72" t="str">
            <v>1 PÓLIZA</v>
          </cell>
          <cell r="AA72" t="str">
            <v>8 MUNDIAL SEGUROS</v>
          </cell>
          <cell r="AB72" t="str">
            <v>2 CUMPLIMIENTO</v>
          </cell>
          <cell r="AC72">
            <v>43493</v>
          </cell>
          <cell r="AD72" t="str">
            <v>CBC-100009997</v>
          </cell>
          <cell r="AE72" t="str">
            <v>GRUPO DE TRÁMITES Y EVALUACIÓN AMBIENTAL</v>
          </cell>
          <cell r="AF72" t="str">
            <v>2 SUPERVISOR</v>
          </cell>
          <cell r="AG72" t="str">
            <v>3 CÉDULA DE CIUDADANÍA</v>
          </cell>
          <cell r="AH72">
            <v>79690000</v>
          </cell>
          <cell r="AI72" t="str">
            <v>GUILLERMO ALBERTO SANTOS CEBALLOS</v>
          </cell>
          <cell r="AJ72">
            <v>333</v>
          </cell>
          <cell r="AK72" t="str">
            <v>3 NO PACTADOS</v>
          </cell>
          <cell r="AL72">
            <v>43493</v>
          </cell>
          <cell r="AM72" t="str">
            <v>4 NO SE HA ADICIONADO NI EN VALOR y EN TIEMPO</v>
          </cell>
          <cell r="AN72">
            <v>0</v>
          </cell>
          <cell r="AO72">
            <v>0</v>
          </cell>
          <cell r="AQ72">
            <v>0</v>
          </cell>
          <cell r="AS72">
            <v>43493</v>
          </cell>
          <cell r="AT72">
            <v>43829</v>
          </cell>
          <cell r="AW72" t="str">
            <v>2. NO</v>
          </cell>
          <cell r="AZ72" t="str">
            <v>2. NO</v>
          </cell>
          <cell r="BA72">
            <v>0</v>
          </cell>
          <cell r="BE72" t="str">
            <v>2019420501000070E</v>
          </cell>
          <cell r="BF72">
            <v>42136500</v>
          </cell>
          <cell r="BH72" t="str">
            <v>https://www.secop.gov.co/CO1BusinessLine/Tendering/BuyerWorkArea/Index?docUniqueIdentifier=CO1.BDOS.701238&amp;prevCtxUrl=https%3a%2f%2fwww.secop.gov.co%2fCO1BusinessLine%2fTendering%2fBuyerDossierWorkspace%2fIndex%3fallWords2Search%3d94-20%26filteringState%3d0%26sortingState%3dLastModifiedDESC%26showAdvancedSearch%3dFalse%26showAdvancedSearchFields%3dFalse%26folderCode%3dALL%26selectedDossier%3dCO1.BDOS.701238%26selectedRequest%3dCO1.REQ.722347%26&amp;prevCtxLbl=Procesos+de+la+Entidad+Estatal</v>
          </cell>
          <cell r="BI72" t="str">
            <v>VIGENTE</v>
          </cell>
          <cell r="BK72" t="str">
            <v>https://community.secop.gov.co/Public/Tendering/OpportunityDetail/Index?noticeUID=CO1.NTC.690706&amp;isFromPublicArea=True&amp;isModal=False</v>
          </cell>
        </row>
        <row r="73">
          <cell r="A73" t="str">
            <v>CPS-071-N-2019</v>
          </cell>
          <cell r="B73" t="str">
            <v>2 NACIONAL</v>
          </cell>
          <cell r="C73" t="str">
            <v>CD-NC-092-2019</v>
          </cell>
          <cell r="D73">
            <v>71</v>
          </cell>
          <cell r="E73" t="str">
            <v>OLGA LUCIA PIÑEROS AMIN</v>
          </cell>
          <cell r="F73">
            <v>43493</v>
          </cell>
          <cell r="G73" t="str">
            <v>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v>
          </cell>
          <cell r="H73" t="str">
            <v>2 CONTRATACIÓN DIRECTA</v>
          </cell>
          <cell r="I73" t="str">
            <v>14 PRESTACIÓN DE SERVICIOS</v>
          </cell>
          <cell r="J73" t="str">
            <v>N/A</v>
          </cell>
          <cell r="K73">
            <v>10919</v>
          </cell>
          <cell r="L73">
            <v>13319</v>
          </cell>
          <cell r="M73">
            <v>43493</v>
          </cell>
          <cell r="N73">
            <v>43494</v>
          </cell>
          <cell r="P73">
            <v>8251412</v>
          </cell>
          <cell r="Q73">
            <v>90765532</v>
          </cell>
          <cell r="R73">
            <v>0</v>
          </cell>
          <cell r="S73" t="str">
            <v>1 PERSONA NATURAL</v>
          </cell>
          <cell r="T73" t="str">
            <v>3 CÉDULA DE CIUDADANÍA</v>
          </cell>
          <cell r="U73">
            <v>35523975</v>
          </cell>
          <cell r="V73" t="str">
            <v>N/A</v>
          </cell>
          <cell r="W73" t="str">
            <v>11 NO SE DILIGENCIA INFORMACIÓN PARA ESTE FORMULARIO EN ESTE PERÍODO DE REPORTE</v>
          </cell>
          <cell r="X73" t="str">
            <v>N/A</v>
          </cell>
          <cell r="Y73" t="str">
            <v>OLGA LUCIA PIÑEROS AMIN</v>
          </cell>
          <cell r="Z73" t="str">
            <v>1 PÓLIZA</v>
          </cell>
          <cell r="AA73" t="str">
            <v xml:space="preserve">15 JMALUCELLI TRAVELERS SEGUROS S.A </v>
          </cell>
          <cell r="AB73" t="str">
            <v>2 CUMPLIMIENTO</v>
          </cell>
          <cell r="AC73">
            <v>43493</v>
          </cell>
          <cell r="AD73">
            <v>2004368</v>
          </cell>
          <cell r="AE73" t="str">
            <v>SUBDIRECCIÓN ADMINISTRATIVA Y FINANCIERA</v>
          </cell>
          <cell r="AF73" t="str">
            <v>2 SUPERVISOR</v>
          </cell>
          <cell r="AG73" t="str">
            <v>3 CÉDULA DE CIUDADANÍA</v>
          </cell>
          <cell r="AH73">
            <v>51725551</v>
          </cell>
          <cell r="AI73" t="str">
            <v>NUBIA LUCIA WILCHES QUINTANA</v>
          </cell>
          <cell r="AJ73">
            <v>330</v>
          </cell>
          <cell r="AK73" t="str">
            <v>3 NO PACTADOS</v>
          </cell>
          <cell r="AL73">
            <v>43493</v>
          </cell>
          <cell r="AM73" t="str">
            <v>4 NO SE HA ADICIONADO NI EN VALOR y EN TIEMPO</v>
          </cell>
          <cell r="AN73">
            <v>0</v>
          </cell>
          <cell r="AO73">
            <v>0</v>
          </cell>
          <cell r="AQ73">
            <v>0</v>
          </cell>
          <cell r="AS73">
            <v>43494</v>
          </cell>
          <cell r="AT73">
            <v>43826</v>
          </cell>
          <cell r="AU73">
            <v>43827</v>
          </cell>
          <cell r="AV73" t="str">
            <v>POR PLAZO</v>
          </cell>
          <cell r="AW73" t="str">
            <v>2. NO</v>
          </cell>
          <cell r="AZ73" t="str">
            <v>2. NO</v>
          </cell>
          <cell r="BA73">
            <v>0</v>
          </cell>
          <cell r="BE73" t="str">
            <v>2019420501000071E</v>
          </cell>
          <cell r="BF73">
            <v>90765532</v>
          </cell>
          <cell r="BH73" t="str">
            <v>https://www.secop.gov.co/CO1BusinessLine/Tendering/BuyerWorkArea/Index?docUniqueIdentifier=CO1.BDOS.700607&amp;prevCtxUrl=https%3a%2f%2fwww.secop.gov.co%2fCO1BusinessLine%2fTendering%2fBuyerDossierWorkspace%2fIndex%3fallWords2Search%3d92-20%26filteringState%3d0%26sortingState%3dLastModifiedDESC%26showAdvancedSearch%3dFalse%26showAdvancedSearchFields%3dFalse%26folderCode%3dALL%26selectedDossier%3dCO1.BDOS.700607%26selectedRequest%3dCO1.REQ.721651%26&amp;prevCtxLbl=Procesos+de+la+Entidad+Estatal</v>
          </cell>
          <cell r="BI73" t="str">
            <v>VIGENTE</v>
          </cell>
          <cell r="BK73" t="str">
            <v>https://community.secop.gov.co/Public/Tendering/OpportunityDetail/Index?noticeUID=CO1.NTC.690148&amp;isFromPublicArea=True&amp;isModal=False</v>
          </cell>
        </row>
        <row r="74">
          <cell r="A74" t="str">
            <v>CPS-072-N-2019</v>
          </cell>
          <cell r="B74" t="str">
            <v>2 NACIONAL</v>
          </cell>
          <cell r="C74" t="str">
            <v>CD-NC-077-2019</v>
          </cell>
          <cell r="D74">
            <v>72</v>
          </cell>
          <cell r="E74" t="str">
            <v>GLORIA ESPERANZA HERRERA MARTINEZ</v>
          </cell>
          <cell r="F74">
            <v>43494</v>
          </cell>
          <cell r="G74" t="str">
            <v>Prestación de servicios técnicos y de apoyo a la gestión para atender las actividades secretariales y administrativas como apoyo a la Oficina Asesora de Planeación</v>
          </cell>
          <cell r="H74" t="str">
            <v>2 CONTRATACIÓN DIRECTA</v>
          </cell>
          <cell r="I74" t="str">
            <v>14 PRESTACIÓN DE SERVICIOS</v>
          </cell>
          <cell r="J74" t="str">
            <v>N/A</v>
          </cell>
          <cell r="K74">
            <v>11119</v>
          </cell>
          <cell r="L74">
            <v>14119</v>
          </cell>
          <cell r="M74">
            <v>43494</v>
          </cell>
          <cell r="N74">
            <v>43495</v>
          </cell>
          <cell r="P74">
            <v>1801726</v>
          </cell>
          <cell r="Q74">
            <v>19999159</v>
          </cell>
          <cell r="R74">
            <v>120115.46666666865</v>
          </cell>
          <cell r="S74" t="str">
            <v>1 PERSONA NATURAL</v>
          </cell>
          <cell r="T74" t="str">
            <v>3 CÉDULA DE CIUDADANÍA</v>
          </cell>
          <cell r="U74">
            <v>51771530</v>
          </cell>
          <cell r="V74" t="str">
            <v>N/A</v>
          </cell>
          <cell r="W74" t="str">
            <v>11 NO SE DILIGENCIA INFORMACIÓN PARA ESTE FORMULARIO EN ESTE PERÍODO DE REPORTE</v>
          </cell>
          <cell r="X74" t="str">
            <v>N/A</v>
          </cell>
          <cell r="Y74" t="str">
            <v>GLORIA ESPERANZA HERRERA MARTINEZ</v>
          </cell>
          <cell r="Z74" t="str">
            <v>1 PÓLIZA</v>
          </cell>
          <cell r="AA74" t="str">
            <v>8 MUNDIAL SEGUROS</v>
          </cell>
          <cell r="AB74" t="str">
            <v>2 CUMPLIMIENTO</v>
          </cell>
          <cell r="AC74">
            <v>43494</v>
          </cell>
          <cell r="AD74" t="str">
            <v>NB-100101742</v>
          </cell>
          <cell r="AE74" t="str">
            <v>OFICINA ASESORA PLANEACIÓN</v>
          </cell>
          <cell r="AF74" t="str">
            <v>2 SUPERVISOR</v>
          </cell>
          <cell r="AG74" t="str">
            <v>3 CÉDULA DE CIUDADANÍA</v>
          </cell>
          <cell r="AH74">
            <v>52821677</v>
          </cell>
          <cell r="AI74" t="str">
            <v>ANDREA DEL PILAR MORENO HERNANDEZ</v>
          </cell>
          <cell r="AJ74">
            <v>331</v>
          </cell>
          <cell r="AK74" t="str">
            <v>3 NO PACTADOS</v>
          </cell>
          <cell r="AL74">
            <v>43494</v>
          </cell>
          <cell r="AM74" t="str">
            <v>4 NO SE HA ADICIONADO NI EN VALOR y EN TIEMPO</v>
          </cell>
          <cell r="AN74">
            <v>0</v>
          </cell>
          <cell r="AO74">
            <v>0</v>
          </cell>
          <cell r="AQ74">
            <v>0</v>
          </cell>
          <cell r="AS74">
            <v>43495</v>
          </cell>
          <cell r="AT74">
            <v>43829</v>
          </cell>
          <cell r="AW74" t="str">
            <v>2. NO</v>
          </cell>
          <cell r="AZ74" t="str">
            <v>2. NO</v>
          </cell>
          <cell r="BA74">
            <v>0</v>
          </cell>
          <cell r="BE74" t="str">
            <v>2019420501000072E</v>
          </cell>
          <cell r="BF74">
            <v>19999159</v>
          </cell>
          <cell r="BH74" t="str">
            <v>https://www.secop.gov.co/CO1BusinessLine/Tendering/BuyerWorkArea/Index?docUniqueIdentifier=CO1.BDOS.696228&amp;prevCtxUrl=https%3a%2f%2fwww.secop.gov.co%2fCO1BusinessLine%2fTendering%2fBuyerDossierWorkspace%2fIndex%3fallWords2Search%3d77-20%26filteringState%3d0%26sortingState%3dLastModifiedDESC%26showAdvancedSearch%3dFalse%26showAdvancedSearchFields%3dFalse%26folderCode%3dALL%26selectedDossier%3dCO1.BDOS.696228%26selectedRequest%3dCO1.REQ.717296%26&amp;prevCtxLbl=Procesos+de+la+Entidad+Estatal</v>
          </cell>
          <cell r="BI74" t="str">
            <v>VIGENTE</v>
          </cell>
          <cell r="BK74" t="str">
            <v>https://community.secop.gov.co/Public/Tendering/OpportunityDetail/Index?noticeUID=CO1.NTC.693100&amp;isFromPublicArea=True&amp;isModal=False</v>
          </cell>
        </row>
        <row r="75">
          <cell r="A75" t="str">
            <v>CPS-073-N-2019</v>
          </cell>
          <cell r="B75" t="str">
            <v>2 NACIONAL</v>
          </cell>
          <cell r="C75" t="str">
            <v>CD-NC-067-2019</v>
          </cell>
          <cell r="D75">
            <v>73</v>
          </cell>
          <cell r="E75" t="str">
            <v>OLGA LUCIA RODRIGUEZ CARDENAS</v>
          </cell>
          <cell r="F75">
            <v>43494</v>
          </cell>
          <cell r="G75" t="str">
            <v>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v>
          </cell>
          <cell r="H75" t="str">
            <v>2 CONTRATACIÓN DIRECTA</v>
          </cell>
          <cell r="I75" t="str">
            <v>14 PRESTACIÓN DE SERVICIOS</v>
          </cell>
          <cell r="J75" t="str">
            <v>N/A</v>
          </cell>
          <cell r="K75">
            <v>10119</v>
          </cell>
          <cell r="L75">
            <v>14019</v>
          </cell>
          <cell r="M75">
            <v>43494</v>
          </cell>
          <cell r="N75">
            <v>43495</v>
          </cell>
          <cell r="P75">
            <v>6129621</v>
          </cell>
          <cell r="Q75">
            <v>55166589</v>
          </cell>
          <cell r="R75">
            <v>29217860.099999998</v>
          </cell>
          <cell r="S75" t="str">
            <v>1 PERSONA NATURAL</v>
          </cell>
          <cell r="T75" t="str">
            <v>3 CÉDULA DE CIUDADANÍA</v>
          </cell>
          <cell r="U75">
            <v>52839261</v>
          </cell>
          <cell r="V75" t="str">
            <v>N/A</v>
          </cell>
          <cell r="W75" t="str">
            <v>11 NO SE DILIGENCIA INFORMACIÓN PARA ESTE FORMULARIO EN ESTE PERÍODO DE REPORTE</v>
          </cell>
          <cell r="X75" t="str">
            <v>N/A</v>
          </cell>
          <cell r="Y75" t="str">
            <v>OLGA LUCIA RODRIGUEZ CARDENAS</v>
          </cell>
          <cell r="Z75" t="str">
            <v>1 PÓLIZA</v>
          </cell>
          <cell r="AA75" t="str">
            <v>12 SEGUROS DEL ESTADO</v>
          </cell>
          <cell r="AB75" t="str">
            <v>2 CUMPLIMIENTO</v>
          </cell>
          <cell r="AC75">
            <v>43495</v>
          </cell>
          <cell r="AD75" t="str">
            <v xml:space="preserve">	17-44-101172508</v>
          </cell>
          <cell r="AE75" t="str">
            <v>OFICINA ASESORA PLANEACIÓN</v>
          </cell>
          <cell r="AF75" t="str">
            <v>2 SUPERVISOR</v>
          </cell>
          <cell r="AG75" t="str">
            <v>3 CÉDULA DE CIUDADANÍA</v>
          </cell>
          <cell r="AH75">
            <v>52821677</v>
          </cell>
          <cell r="AI75" t="str">
            <v>ANDREA DEL PILAR MORENO HERNANDEZ</v>
          </cell>
          <cell r="AJ75">
            <v>127</v>
          </cell>
          <cell r="AK75" t="str">
            <v>3 NO PACTADOS</v>
          </cell>
          <cell r="AL75">
            <v>43495</v>
          </cell>
          <cell r="AM75" t="str">
            <v>4 NO SE HA ADICIONADO NI EN VALOR y EN TIEMPO</v>
          </cell>
          <cell r="AN75">
            <v>0</v>
          </cell>
          <cell r="AO75">
            <v>0</v>
          </cell>
          <cell r="AQ75">
            <v>0</v>
          </cell>
          <cell r="AS75">
            <v>43495</v>
          </cell>
          <cell r="AT75">
            <v>43622</v>
          </cell>
          <cell r="AU75">
            <v>43623</v>
          </cell>
          <cell r="AW75" t="str">
            <v>1. SI</v>
          </cell>
          <cell r="AX75">
            <v>43546</v>
          </cell>
          <cell r="AY75">
            <v>30</v>
          </cell>
          <cell r="AZ75" t="str">
            <v>2. NO</v>
          </cell>
          <cell r="BA75">
            <v>0</v>
          </cell>
          <cell r="BD75" t="str">
            <v>SUSP DE 22 DE MARZO A 21 DE ABRIL - TERA FECHA FIN INICIAL:29/12/2019 PLAZO INICIAL 330 DÍAS</v>
          </cell>
          <cell r="BE75" t="str">
            <v>2019420501000073E</v>
          </cell>
          <cell r="BF75">
            <v>55166589</v>
          </cell>
          <cell r="BH75" t="str">
            <v>https://www.secop.gov.co/CO1BusinessLine/Tendering/BuyerWorkArea/Index?docUniqueIdentifier=CO1.BDOS.694821&amp;prevCtxUrl=https%3a%2f%2fwww.secop.gov.co%2fCO1BusinessLine%2fTendering%2fBuyerDossierWorkspace%2fIndex%3fallWords2Search%3d67-20%26filteringState%3d0%26sortingState%3dLastModifiedDESC%26showAdvancedSearch%3dFalse%26showAdvancedSearchFields%3dFalse%26folderCode%3dALL%26selectedDossier%3dCO1.BDOS.694821%26selectedRequest%3dCO1.REQ.715540%26&amp;prevCtxLbl=Procesos+de+la+Entidad+Estatal</v>
          </cell>
          <cell r="BI75" t="str">
            <v>LIQUIDADO</v>
          </cell>
          <cell r="BK75" t="str">
            <v>https://community.secop.gov.co/Public/Tendering/OpportunityDetail/Index?noticeUID=CO1.NTC.693283&amp;isFromPublicArea=True&amp;isModal=False</v>
          </cell>
        </row>
        <row r="76">
          <cell r="A76" t="str">
            <v>CPS-074-N-2019</v>
          </cell>
          <cell r="B76" t="str">
            <v>2 NACIONAL</v>
          </cell>
          <cell r="C76" t="str">
            <v>CD-NC-072-2019</v>
          </cell>
          <cell r="D76">
            <v>74</v>
          </cell>
          <cell r="E76" t="str">
            <v>STEFANIA PINEDA CASTRO</v>
          </cell>
          <cell r="F76">
            <v>43494</v>
          </cell>
          <cell r="G76" t="str">
            <v>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cumplimiento de la misión institucional.</v>
          </cell>
          <cell r="H76" t="str">
            <v>2 CONTRATACIÓN DIRECTA</v>
          </cell>
          <cell r="I76" t="str">
            <v>14 PRESTACIÓN DE SERVICIOS</v>
          </cell>
          <cell r="J76" t="str">
            <v>N/A</v>
          </cell>
          <cell r="K76">
            <v>10319</v>
          </cell>
          <cell r="L76">
            <v>13819</v>
          </cell>
          <cell r="M76">
            <v>43494</v>
          </cell>
          <cell r="N76">
            <v>43495</v>
          </cell>
          <cell r="P76">
            <v>3461307</v>
          </cell>
          <cell r="Q76">
            <v>38420508</v>
          </cell>
          <cell r="R76">
            <v>230754.10000000149</v>
          </cell>
          <cell r="S76" t="str">
            <v>1 PERSONA NATURAL</v>
          </cell>
          <cell r="T76" t="str">
            <v>3 CÉDULA DE CIUDADANÍA</v>
          </cell>
          <cell r="U76">
            <v>1018408126</v>
          </cell>
          <cell r="V76" t="str">
            <v>N/A</v>
          </cell>
          <cell r="W76" t="str">
            <v>11 NO SE DILIGENCIA INFORMACIÓN PARA ESTE FORMULARIO EN ESTE PERÍODO DE REPORTE</v>
          </cell>
          <cell r="X76" t="str">
            <v>N/A</v>
          </cell>
          <cell r="Y76" t="str">
            <v>STEFANIA PINEDA CASTRO</v>
          </cell>
          <cell r="Z76" t="str">
            <v>1 PÓLIZA</v>
          </cell>
          <cell r="AA76" t="str">
            <v xml:space="preserve">15 JMALUCELLI TRAVELERS SEGUROS S.A </v>
          </cell>
          <cell r="AB76" t="str">
            <v>2 CUMPLIMIENTO</v>
          </cell>
          <cell r="AC76">
            <v>43494</v>
          </cell>
          <cell r="AD76">
            <v>2004404</v>
          </cell>
          <cell r="AE76" t="str">
            <v>GRUPO DE TRÁMITES Y EVALUACIÓN AMBIENTAL</v>
          </cell>
          <cell r="AF76" t="str">
            <v>2 SUPERVISOR</v>
          </cell>
          <cell r="AG76" t="str">
            <v>3 CÉDULA DE CIUDADANÍA</v>
          </cell>
          <cell r="AH76">
            <v>79690000</v>
          </cell>
          <cell r="AI76" t="str">
            <v>GUILLERMO ALBERTO SANTOS CEBALLOS</v>
          </cell>
          <cell r="AJ76">
            <v>331</v>
          </cell>
          <cell r="AK76" t="str">
            <v>3 NO PACTADOS</v>
          </cell>
          <cell r="AL76">
            <v>43494</v>
          </cell>
          <cell r="AM76" t="str">
            <v>4 NO SE HA ADICIONADO NI EN VALOR y EN TIEMPO</v>
          </cell>
          <cell r="AN76">
            <v>0</v>
          </cell>
          <cell r="AO76">
            <v>0</v>
          </cell>
          <cell r="AQ76">
            <v>0</v>
          </cell>
          <cell r="AS76">
            <v>43495</v>
          </cell>
          <cell r="AT76">
            <v>43829</v>
          </cell>
          <cell r="AW76" t="str">
            <v>2. NO</v>
          </cell>
          <cell r="AZ76" t="str">
            <v>2. NO</v>
          </cell>
          <cell r="BA76">
            <v>0</v>
          </cell>
          <cell r="BE76" t="str">
            <v>2019420501000074E</v>
          </cell>
          <cell r="BF76">
            <v>38420508</v>
          </cell>
          <cell r="BH76" t="str">
            <v>https://www.secop.gov.co/CO1BusinessLine/Tendering/BuyerWorkArea/Index?docUniqueIdentifier=CO1.BDOS.697829&amp;prevCtxUrl=https%3a%2f%2fwww.secop.gov.co%2fCO1BusinessLine%2fTendering%2fBuyerDossierWorkspace%2fIndex%3fallWords2Search%3d72-20%26filteringState%3d0%26sortingState%3dLastModifiedDESC%26showAdvancedSearch%3dFalse%26showAdvancedSearchFields%3dFalse%26folderCode%3dALL%26selectedDossier%3dCO1.BDOS.697829%26selectedRequest%3dCO1.REQ.722174%26&amp;prevCtxLbl=Procesos+de+la+Entidad+Estatal</v>
          </cell>
          <cell r="BI76" t="str">
            <v>VIGENTE</v>
          </cell>
          <cell r="BK76" t="str">
            <v>https://community.secop.gov.co/Public/Tendering/OpportunityDetail/Index?noticeUID=CO1.NTC.693299&amp;isFromPublicArea=True&amp;isModal=False</v>
          </cell>
        </row>
        <row r="77">
          <cell r="A77" t="str">
            <v>CPS-075-N-2019</v>
          </cell>
          <cell r="B77" t="str">
            <v>2 NACIONAL</v>
          </cell>
          <cell r="C77" t="str">
            <v>CD-NC-076-2019</v>
          </cell>
          <cell r="D77">
            <v>75</v>
          </cell>
          <cell r="E77" t="str">
            <v>NATALIA ALVARINO CAIPA</v>
          </cell>
          <cell r="F77">
            <v>43494</v>
          </cell>
          <cell r="G77" t="str">
            <v>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 informes que le sean asignados.</v>
          </cell>
          <cell r="H77" t="str">
            <v>2 CONTRATACIÓN DIRECTA</v>
          </cell>
          <cell r="I77" t="str">
            <v>14 PRESTACIÓN DE SERVICIOS</v>
          </cell>
          <cell r="J77" t="str">
            <v>N/A</v>
          </cell>
          <cell r="K77">
            <v>11419</v>
          </cell>
          <cell r="L77">
            <v>13519</v>
          </cell>
          <cell r="M77">
            <v>43494</v>
          </cell>
          <cell r="N77">
            <v>43494</v>
          </cell>
          <cell r="P77">
            <v>4297164</v>
          </cell>
          <cell r="Q77">
            <v>47698521</v>
          </cell>
          <cell r="R77">
            <v>143239.40000000596</v>
          </cell>
          <cell r="S77" t="str">
            <v>1 PERSONA NATURAL</v>
          </cell>
          <cell r="T77" t="str">
            <v>3 CÉDULA DE CIUDADANÍA</v>
          </cell>
          <cell r="U77">
            <v>52991749</v>
          </cell>
          <cell r="V77" t="str">
            <v>N/A</v>
          </cell>
          <cell r="W77" t="str">
            <v>11 NO SE DILIGENCIA INFORMACIÓN PARA ESTE FORMULARIO EN ESTE PERÍODO DE REPORTE</v>
          </cell>
          <cell r="X77" t="str">
            <v>N/A</v>
          </cell>
          <cell r="Y77" t="str">
            <v>NATALIA ALVARINO CAIPA</v>
          </cell>
          <cell r="Z77" t="str">
            <v>1 PÓLIZA</v>
          </cell>
          <cell r="AA77" t="str">
            <v xml:space="preserve">15 JMALUCELLI TRAVELERS SEGUROS S.A </v>
          </cell>
          <cell r="AB77" t="str">
            <v>2 CUMPLIMIENTO</v>
          </cell>
          <cell r="AC77">
            <v>43494</v>
          </cell>
          <cell r="AD77">
            <v>2004403</v>
          </cell>
          <cell r="AE77" t="str">
            <v>GRUPO DE CONTROL INTERNO</v>
          </cell>
          <cell r="AF77" t="str">
            <v>2 SUPERVISOR</v>
          </cell>
          <cell r="AG77" t="str">
            <v>3 CÉDULA DE CIUDADANÍA</v>
          </cell>
          <cell r="AH77">
            <v>51819216</v>
          </cell>
          <cell r="AI77" t="str">
            <v>GLADYS ESPITIA PEÑA</v>
          </cell>
          <cell r="AJ77">
            <v>332</v>
          </cell>
          <cell r="AK77" t="str">
            <v>3 NO PACTADOS</v>
          </cell>
          <cell r="AL77">
            <v>43494</v>
          </cell>
          <cell r="AM77" t="str">
            <v>4 NO SE HA ADICIONADO NI EN VALOR y EN TIEMPO</v>
          </cell>
          <cell r="AN77">
            <v>0</v>
          </cell>
          <cell r="AO77">
            <v>0</v>
          </cell>
          <cell r="AQ77">
            <v>0</v>
          </cell>
          <cell r="AS77">
            <v>43494</v>
          </cell>
          <cell r="AT77">
            <v>43829</v>
          </cell>
          <cell r="AW77" t="str">
            <v>2. NO</v>
          </cell>
          <cell r="AZ77" t="str">
            <v>2. NO</v>
          </cell>
          <cell r="BA77">
            <v>0</v>
          </cell>
          <cell r="BE77" t="str">
            <v>2019420501000075E</v>
          </cell>
          <cell r="BF77">
            <v>47698521</v>
          </cell>
          <cell r="BH77" t="str">
            <v>https://www.secop.gov.co/CO1BusinessLine/Tendering/BuyerWorkArea/Index?docUniqueIdentifier=CO1.BDOS.697227&amp;prevCtxUrl=https%3a%2f%2fwww.secop.gov.co%2fCO1BusinessLine%2fTendering%2fBuyerDossierWorkspace%2fIndex%3fallWords2Search%3d76-20%26filteringState%3d0%26sortingState%3dLastModifiedDESC%26showAdvancedSearch%3dFalse%26showAdvancedSearchFields%3dFalse%26folderCode%3dALL%26selectedDossier%3dCO1.BDOS.697227%26selectedRequest%3dCO1.REQ.718273%26&amp;prevCtxLbl=Procesos+de+la+Entidad+Estatal</v>
          </cell>
          <cell r="BI77" t="str">
            <v>VIGENTE</v>
          </cell>
          <cell r="BK77" t="str">
            <v>https://community.secop.gov.co/Public/Tendering/OpportunityDetail/Index?noticeUID=CO1.NTC.693964&amp;isFromPublicArea=True&amp;isModal=False</v>
          </cell>
        </row>
        <row r="78">
          <cell r="A78" t="str">
            <v>CPS-076-N-2019</v>
          </cell>
          <cell r="B78" t="str">
            <v>2 NACIONAL</v>
          </cell>
          <cell r="C78" t="str">
            <v>CD-NC-093-2019</v>
          </cell>
          <cell r="D78">
            <v>76</v>
          </cell>
          <cell r="E78" t="str">
            <v>LINDA NATALIA NOPIA MACHADO</v>
          </cell>
          <cell r="F78">
            <v>43494</v>
          </cell>
          <cell r="G78" t="str">
            <v>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v>
          </cell>
          <cell r="H78" t="str">
            <v>2 CONTRATACIÓN DIRECTA</v>
          </cell>
          <cell r="I78" t="str">
            <v>14 PRESTACIÓN DE SERVICIOS</v>
          </cell>
          <cell r="J78" t="str">
            <v>N/A</v>
          </cell>
          <cell r="K78">
            <v>12319</v>
          </cell>
          <cell r="L78">
            <v>13419</v>
          </cell>
          <cell r="M78">
            <v>43494</v>
          </cell>
          <cell r="N78">
            <v>43494</v>
          </cell>
          <cell r="P78">
            <v>1801726</v>
          </cell>
          <cell r="Q78">
            <v>18017260</v>
          </cell>
          <cell r="R78">
            <v>0</v>
          </cell>
          <cell r="S78" t="str">
            <v>1 PERSONA NATURAL</v>
          </cell>
          <cell r="T78" t="str">
            <v>3 CÉDULA DE CIUDADANÍA</v>
          </cell>
          <cell r="U78">
            <v>1110484375</v>
          </cell>
          <cell r="V78" t="str">
            <v>N/A</v>
          </cell>
          <cell r="W78" t="str">
            <v>11 NO SE DILIGENCIA INFORMACIÓN PARA ESTE FORMULARIO EN ESTE PERÍODO DE REPORTE</v>
          </cell>
          <cell r="X78" t="str">
            <v>N/A</v>
          </cell>
          <cell r="Y78" t="str">
            <v>LINDA NATALIA NOPIA MACHADO</v>
          </cell>
          <cell r="Z78" t="str">
            <v>1 PÓLIZA</v>
          </cell>
          <cell r="AA78" t="str">
            <v xml:space="preserve">15 JMALUCELLI TRAVELERS SEGUROS S.A </v>
          </cell>
          <cell r="AB78" t="str">
            <v>2 CUMPLIMIENTO</v>
          </cell>
          <cell r="AC78">
            <v>43495</v>
          </cell>
          <cell r="AD78">
            <v>2004418</v>
          </cell>
          <cell r="AE78" t="str">
            <v>OFICINA ASESORA JURIDICA</v>
          </cell>
          <cell r="AF78" t="str">
            <v>2 SUPERVISOR</v>
          </cell>
          <cell r="AG78" t="str">
            <v>3 CÉDULA DE CIUDADANÍA</v>
          </cell>
          <cell r="AH78">
            <v>40041023</v>
          </cell>
          <cell r="AI78" t="str">
            <v>ANDREA NAYIBE PINZON TORRES</v>
          </cell>
          <cell r="AJ78">
            <v>300</v>
          </cell>
          <cell r="AK78" t="str">
            <v>3 NO PACTADOS</v>
          </cell>
          <cell r="AL78">
            <v>43495</v>
          </cell>
          <cell r="AM78" t="str">
            <v>4 NO SE HA ADICIONADO NI EN VALOR y EN TIEMPO</v>
          </cell>
          <cell r="AN78">
            <v>0</v>
          </cell>
          <cell r="AO78">
            <v>0</v>
          </cell>
          <cell r="AQ78">
            <v>0</v>
          </cell>
          <cell r="AS78">
            <v>43495</v>
          </cell>
          <cell r="AT78">
            <v>43797</v>
          </cell>
          <cell r="AU78">
            <v>43798</v>
          </cell>
          <cell r="AW78" t="str">
            <v>2. NO</v>
          </cell>
          <cell r="AZ78" t="str">
            <v>2. NO</v>
          </cell>
          <cell r="BA78">
            <v>0</v>
          </cell>
          <cell r="BE78" t="str">
            <v>2019420501000076E</v>
          </cell>
          <cell r="BF78">
            <v>18017260</v>
          </cell>
          <cell r="BH78" t="str">
            <v>https://www.secop.gov.co/CO1BusinessLine/Tendering/BuyerWorkArea/Index?docUniqueIdentifier=CO1.BDOS.700693&amp;prevCtxUrl=https%3a%2f%2fwww.secop.gov.co%2fCO1BusinessLine%2fTendering%2fBuyerDossierWorkspace%2fIndex%3fallWords2Search%3d93-20%26filteringState%3d0%26sortingState%3dLastModifiedDESC%26showAdvancedSearch%3dFalse%26showAdvancedSearchFields%3dFalse%26folderCode%3dALL%26selectedDossier%3dCO1.BDOS.700693%26selectedRequest%3dCO1.REQ.722149%26&amp;prevCtxLbl=Procesos+de+la+Entidad+Estatal</v>
          </cell>
          <cell r="BI78" t="str">
            <v>VIGENTE</v>
          </cell>
          <cell r="BK78" t="str">
            <v>https://community.secop.gov.co/Public/Tendering/OpportunityDetail/Index?noticeUID=CO1.NTC.693049&amp;isFromPublicArea=True&amp;isModal=False</v>
          </cell>
        </row>
        <row r="79">
          <cell r="A79" t="str">
            <v>CPS-077-N-2019</v>
          </cell>
          <cell r="B79" t="str">
            <v>2 NACIONAL</v>
          </cell>
          <cell r="C79" t="str">
            <v>CD-NC-097-2019</v>
          </cell>
          <cell r="D79">
            <v>77</v>
          </cell>
          <cell r="E79" t="str">
            <v>JAIRO GARCIA RUIZ</v>
          </cell>
          <cell r="F79">
            <v>43494</v>
          </cell>
          <cell r="G79" t="str">
            <v>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v>
          </cell>
          <cell r="H79" t="str">
            <v>2 CONTRATACIÓN DIRECTA</v>
          </cell>
          <cell r="I79" t="str">
            <v>14 PRESTACIÓN DE SERVICIOS</v>
          </cell>
          <cell r="J79" t="str">
            <v>N/A</v>
          </cell>
          <cell r="K79">
            <v>15319</v>
          </cell>
          <cell r="L79">
            <v>14219</v>
          </cell>
          <cell r="M79">
            <v>43494</v>
          </cell>
          <cell r="N79">
            <v>43495</v>
          </cell>
          <cell r="P79">
            <v>6247498</v>
          </cell>
          <cell r="Q79">
            <v>69347228</v>
          </cell>
          <cell r="R79">
            <v>416500.06666667759</v>
          </cell>
          <cell r="S79" t="str">
            <v>1 PERSONA NATURAL</v>
          </cell>
          <cell r="T79" t="str">
            <v>3 CÉDULA DE CIUDADANÍA</v>
          </cell>
          <cell r="U79">
            <v>79379515</v>
          </cell>
          <cell r="V79" t="str">
            <v>N/A</v>
          </cell>
          <cell r="W79" t="str">
            <v>11 NO SE DILIGENCIA INFORMACIÓN PARA ESTE FORMULARIO EN ESTE PERÍODO DE REPORTE</v>
          </cell>
          <cell r="X79" t="str">
            <v>N/A</v>
          </cell>
          <cell r="Y79" t="str">
            <v>JAIRO GARCIA RUIZ</v>
          </cell>
          <cell r="Z79" t="str">
            <v>1 PÓLIZA</v>
          </cell>
          <cell r="AA79" t="str">
            <v xml:space="preserve">15 JMALUCELLI TRAVELERS SEGUROS S.A </v>
          </cell>
          <cell r="AB79" t="str">
            <v>2 CUMPLIMIENTO</v>
          </cell>
          <cell r="AC79">
            <v>43494</v>
          </cell>
          <cell r="AD79">
            <v>2004410</v>
          </cell>
          <cell r="AE79" t="str">
            <v>GRUPO DE PLANEACIÓN Y MANEJO</v>
          </cell>
          <cell r="AF79" t="str">
            <v>2 SUPERVISOR</v>
          </cell>
          <cell r="AG79" t="str">
            <v>3 CÉDULA DE CIUDADANÍA</v>
          </cell>
          <cell r="AH79">
            <v>52197050</v>
          </cell>
          <cell r="AI79" t="str">
            <v>EDNA MARIA CAROLINA JARRO FAJARDO</v>
          </cell>
          <cell r="AJ79">
            <v>331</v>
          </cell>
          <cell r="AK79" t="str">
            <v>3 NO PACTADOS</v>
          </cell>
          <cell r="AL79">
            <v>43494</v>
          </cell>
          <cell r="AM79" t="str">
            <v>4 NO SE HA ADICIONADO NI EN VALOR y EN TIEMPO</v>
          </cell>
          <cell r="AN79">
            <v>0</v>
          </cell>
          <cell r="AO79">
            <v>0</v>
          </cell>
          <cell r="AQ79">
            <v>0</v>
          </cell>
          <cell r="AS79">
            <v>43495</v>
          </cell>
          <cell r="AT79">
            <v>43829</v>
          </cell>
          <cell r="AW79" t="str">
            <v>2. NO</v>
          </cell>
          <cell r="AZ79" t="str">
            <v>2. NO</v>
          </cell>
          <cell r="BA79">
            <v>0</v>
          </cell>
          <cell r="BE79" t="str">
            <v>2019420501000077E</v>
          </cell>
          <cell r="BF79">
            <v>69347228</v>
          </cell>
          <cell r="BH79" t="str">
            <v>https://www.secop.gov.co/CO1BusinessLine/Tendering/BuyerWorkArea/Index?docUniqueIdentifier=CO1.BDOS.703771&amp;prevCtxUrl=https%3a%2f%2fwww.secop.gov.co%2fCO1BusinessLine%2fTendering%2fBuyerDossierWorkspace%2fIndex%3fallWords2Search%3d97-20%26filteringState%3d0%26sortingState%3dLastModifiedDESC%26showAdvancedSearch%3dFalse%26showAdvancedSearchFields%3dFalse%26folderCode%3dALL%26selectedDossier%3dCO1.BDOS.703771%26selectedRequest%3dCO1.REQ.725313%26&amp;prevCtxLbl=Procesos+de+la+Entidad+Estatal</v>
          </cell>
          <cell r="BI79" t="str">
            <v>VIGENTE</v>
          </cell>
          <cell r="BK79" t="str">
            <v>https://community.secop.gov.co/Public/Tendering/OpportunityDetail/Index?noticeUID=CO1.NTC.693817&amp;isFromPublicArea=True&amp;isModal=False</v>
          </cell>
        </row>
        <row r="80">
          <cell r="A80" t="str">
            <v>CPS-078-N-2019</v>
          </cell>
          <cell r="B80" t="str">
            <v>2 NACIONAL</v>
          </cell>
          <cell r="C80" t="str">
            <v>CD-NC-101-2019</v>
          </cell>
          <cell r="D80">
            <v>78</v>
          </cell>
          <cell r="E80" t="str">
            <v>PAOLA ANDREA CUCUNUBA MORENO</v>
          </cell>
          <cell r="F80">
            <v>43494</v>
          </cell>
          <cell r="G80" t="str">
            <v>Prestación de servicios profesionales en el campo de la ingeniería ambiental, para conceptuar y realizar el correspondiente seguimiento a permisos, concesiones y autorizaciones de competencia de la Subdirección de Gestión y Manejo de Áreas Protegidas</v>
          </cell>
          <cell r="H80" t="str">
            <v>2 CONTRATACIÓN DIRECTA</v>
          </cell>
          <cell r="I80" t="str">
            <v>14 PRESTACIÓN DE SERVICIOS</v>
          </cell>
          <cell r="J80" t="str">
            <v>N/A</v>
          </cell>
          <cell r="K80">
            <v>13119</v>
          </cell>
          <cell r="L80">
            <v>13919</v>
          </cell>
          <cell r="M80">
            <v>43494</v>
          </cell>
          <cell r="N80">
            <v>43495</v>
          </cell>
          <cell r="P80">
            <v>3461307</v>
          </cell>
          <cell r="Q80">
            <v>38305131</v>
          </cell>
          <cell r="R80">
            <v>115377.10000000149</v>
          </cell>
          <cell r="S80" t="str">
            <v>1 PERSONA NATURAL</v>
          </cell>
          <cell r="T80" t="str">
            <v>3 CÉDULA DE CIUDADANÍA</v>
          </cell>
          <cell r="U80">
            <v>1010214918</v>
          </cell>
          <cell r="V80" t="str">
            <v>N/A</v>
          </cell>
          <cell r="W80" t="str">
            <v>11 NO SE DILIGENCIA INFORMACIÓN PARA ESTE FORMULARIO EN ESTE PERÍODO DE REPORTE</v>
          </cell>
          <cell r="X80" t="str">
            <v>N/A</v>
          </cell>
          <cell r="Y80" t="str">
            <v>PAOLA ANDREA CUCUNUBA MORENO</v>
          </cell>
          <cell r="Z80" t="str">
            <v>1 PÓLIZA</v>
          </cell>
          <cell r="AA80" t="str">
            <v>8 MUNDIAL SEGUROS</v>
          </cell>
          <cell r="AB80" t="str">
            <v>2 CUMPLIMIENTO</v>
          </cell>
          <cell r="AC80">
            <v>43494</v>
          </cell>
          <cell r="AD80" t="str">
            <v>NB-100101753</v>
          </cell>
          <cell r="AE80" t="str">
            <v>GRUPO DE TRÁMITES Y EVALUACIÓN AMBIENTAL</v>
          </cell>
          <cell r="AF80" t="str">
            <v>2 SUPERVISOR</v>
          </cell>
          <cell r="AG80" t="str">
            <v>3 CÉDULA DE CIUDADANÍA</v>
          </cell>
          <cell r="AH80">
            <v>79690000</v>
          </cell>
          <cell r="AI80" t="str">
            <v>GUILLERMO ALBERTO SANTOS CEBALLOS</v>
          </cell>
          <cell r="AJ80">
            <v>331</v>
          </cell>
          <cell r="AK80" t="str">
            <v>3 NO PACTADOS</v>
          </cell>
          <cell r="AL80">
            <v>43494</v>
          </cell>
          <cell r="AM80" t="str">
            <v>4 NO SE HA ADICIONADO NI EN VALOR y EN TIEMPO</v>
          </cell>
          <cell r="AN80">
            <v>0</v>
          </cell>
          <cell r="AO80">
            <v>0</v>
          </cell>
          <cell r="AQ80">
            <v>0</v>
          </cell>
          <cell r="AS80">
            <v>43495</v>
          </cell>
          <cell r="AT80">
            <v>43829</v>
          </cell>
          <cell r="AW80" t="str">
            <v>2. NO</v>
          </cell>
          <cell r="AZ80" t="str">
            <v>2. NO</v>
          </cell>
          <cell r="BA80">
            <v>0</v>
          </cell>
          <cell r="BE80" t="str">
            <v>2019420501000078E</v>
          </cell>
          <cell r="BF80">
            <v>38305131</v>
          </cell>
          <cell r="BH80" t="str">
            <v>https://www.secop.gov.co/CO1BusinessLine/Tendering/BuyerWorkArea/Index?docUniqueIdentifier=CO1.BDOS.705366&amp;prevCtxUrl=https%3a%2f%2fwww.secop.gov.co%2fCO1BusinessLine%2fTendering%2fBuyerDossierWorkspace%2fIndex%3fallWords2Search%3d101-20%26filteringState%3d0%26sortingState%3dLastModifiedDESC%26showAdvancedSearch%3dFalse%26showAdvancedSearchFields%3dFalse%26folderCode%3dALL%26selectedDossier%3dCO1.BDOS.705366%26selectedRequest%3dCO1.REQ.727011%26&amp;prevCtxLbl=Procesos+de+la+Entidad+Estatal</v>
          </cell>
          <cell r="BI80" t="str">
            <v>VIGENTE</v>
          </cell>
          <cell r="BK80" t="str">
            <v>https://community.secop.gov.co/Public/Tendering/OpportunityDetail/Index?noticeUID=CO1.NTC.696089&amp;isFromPublicArea=True&amp;isModal=False</v>
          </cell>
        </row>
        <row r="81">
          <cell r="A81" t="str">
            <v>CPS-079-N-2019</v>
          </cell>
          <cell r="B81" t="str">
            <v>2 NACIONAL</v>
          </cell>
          <cell r="C81" t="str">
            <v>CD-NC-102-2019</v>
          </cell>
          <cell r="D81">
            <v>79</v>
          </cell>
          <cell r="E81" t="str">
            <v>DAVID MAURICIO PRIETO CASTAÑEDA</v>
          </cell>
          <cell r="F81">
            <v>43494</v>
          </cell>
          <cell r="G81" t="str">
            <v>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v>
          </cell>
          <cell r="H81" t="str">
            <v>2 CONTRATACIÓN DIRECTA</v>
          </cell>
          <cell r="I81" t="str">
            <v>14 PRESTACIÓN DE SERVICIOS</v>
          </cell>
          <cell r="J81" t="str">
            <v>N/A</v>
          </cell>
          <cell r="K81">
            <v>12719</v>
          </cell>
          <cell r="L81">
            <v>13619</v>
          </cell>
          <cell r="M81">
            <v>43494</v>
          </cell>
          <cell r="N81">
            <v>43494</v>
          </cell>
          <cell r="P81">
            <v>4682944</v>
          </cell>
          <cell r="Q81">
            <v>51980678</v>
          </cell>
          <cell r="R81">
            <v>156097.73333333433</v>
          </cell>
          <cell r="S81" t="str">
            <v>1 PERSONA NATURAL</v>
          </cell>
          <cell r="T81" t="str">
            <v>3 CÉDULA DE CIUDADANÍA</v>
          </cell>
          <cell r="U81">
            <v>80732924</v>
          </cell>
          <cell r="V81" t="str">
            <v>N/A</v>
          </cell>
          <cell r="W81" t="str">
            <v>11 NO SE DILIGENCIA INFORMACIÓN PARA ESTE FORMULARIO EN ESTE PERÍODO DE REPORTE</v>
          </cell>
          <cell r="X81" t="str">
            <v>N/A</v>
          </cell>
          <cell r="Y81" t="str">
            <v>DAVID MAURICIO PRIETO CASTAÑEDA</v>
          </cell>
          <cell r="Z81" t="str">
            <v>1 PÓLIZA</v>
          </cell>
          <cell r="AA81" t="str">
            <v xml:space="preserve">15 JMALUCELLI TRAVELERS SEGUROS S.A </v>
          </cell>
          <cell r="AB81" t="str">
            <v>2 CUMPLIMIENTO</v>
          </cell>
          <cell r="AC81">
            <v>43494</v>
          </cell>
          <cell r="AD81">
            <v>2004411</v>
          </cell>
          <cell r="AE81" t="str">
            <v>GRUPO DE TRÁMITES Y EVALUACIÓN AMBIENTAL</v>
          </cell>
          <cell r="AF81" t="str">
            <v>2 SUPERVISOR</v>
          </cell>
          <cell r="AG81" t="str">
            <v>3 CÉDULA DE CIUDADANÍA</v>
          </cell>
          <cell r="AH81">
            <v>79690000</v>
          </cell>
          <cell r="AI81" t="str">
            <v>GUILLERMO ALBERTO SANTOS CEBALLOS</v>
          </cell>
          <cell r="AJ81">
            <v>332</v>
          </cell>
          <cell r="AK81" t="str">
            <v>3 NO PACTADOS</v>
          </cell>
          <cell r="AL81">
            <v>43494</v>
          </cell>
          <cell r="AM81" t="str">
            <v>4 NO SE HA ADICIONADO NI EN VALOR y EN TIEMPO</v>
          </cell>
          <cell r="AN81">
            <v>0</v>
          </cell>
          <cell r="AO81">
            <v>0</v>
          </cell>
          <cell r="AQ81">
            <v>0</v>
          </cell>
          <cell r="AS81">
            <v>43494</v>
          </cell>
          <cell r="AT81">
            <v>43829</v>
          </cell>
          <cell r="AW81" t="str">
            <v>2. NO</v>
          </cell>
          <cell r="AZ81" t="str">
            <v>2. NO</v>
          </cell>
          <cell r="BA81">
            <v>0</v>
          </cell>
          <cell r="BE81" t="str">
            <v>2019420501000079E</v>
          </cell>
          <cell r="BF81">
            <v>51980678</v>
          </cell>
          <cell r="BH81" t="str">
            <v>https://www.secop.gov.co/CO1BusinessLine/Tendering/BuyerWorkArea/Index?docUniqueIdentifier=CO1.BDOS.705046&amp;prevCtxUrl=https%3a%2f%2fwww.secop.gov.co%2fCO1BusinessLine%2fTendering%2fBuyerDossierWorkspace%2fIndex%3fallWords2Search%3d102-20%26filteringState%3d0%26sortingState%3dLastModifiedDESC%26showAdvancedSearch%3dFalse%26showAdvancedSearchFields%3dFalse%26folderCode%3dALL%26selectedDossier%3dCO1.BDOS.705046%26selectedRequest%3dCO1.REQ.726418%26&amp;prevCtxLbl=Procesos+de+la+Entidad+Estatal</v>
          </cell>
          <cell r="BI81" t="str">
            <v>VIGENTE</v>
          </cell>
          <cell r="BK81" t="str">
            <v>https://community.secop.gov.co/Public/Tendering/OpportunityDetail/Index?noticeUID=CO1.NTC.696021&amp;isFromPublicArea=True&amp;isModal=False</v>
          </cell>
        </row>
        <row r="82">
          <cell r="A82" t="str">
            <v>CPS-080-N-2019</v>
          </cell>
          <cell r="B82" t="str">
            <v>2 NACIONAL</v>
          </cell>
          <cell r="C82" t="str">
            <v>CD-NC-105-2019</v>
          </cell>
          <cell r="D82">
            <v>80</v>
          </cell>
          <cell r="E82" t="str">
            <v>MARIA FERNANDA LOSADA VILLAREAL</v>
          </cell>
          <cell r="F82">
            <v>43494</v>
          </cell>
          <cell r="G82" t="str">
            <v>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v>
          </cell>
          <cell r="H82" t="str">
            <v>2 CONTRATACIÓN DIRECTA</v>
          </cell>
          <cell r="I82" t="str">
            <v>14 PRESTACIÓN DE SERVICIOS</v>
          </cell>
          <cell r="J82" t="str">
            <v>N/A</v>
          </cell>
          <cell r="K82">
            <v>12819</v>
          </cell>
          <cell r="L82">
            <v>13719</v>
          </cell>
          <cell r="M82">
            <v>43494</v>
          </cell>
          <cell r="N82">
            <v>43495</v>
          </cell>
          <cell r="P82">
            <v>4682944</v>
          </cell>
          <cell r="Q82">
            <v>51824580</v>
          </cell>
          <cell r="R82">
            <v>156097.86666666716</v>
          </cell>
          <cell r="S82" t="str">
            <v>1 PERSONA NATURAL</v>
          </cell>
          <cell r="T82" t="str">
            <v>3 CÉDULA DE CIUDADANÍA</v>
          </cell>
          <cell r="U82">
            <v>1016006974</v>
          </cell>
          <cell r="V82" t="str">
            <v>N/A</v>
          </cell>
          <cell r="W82" t="str">
            <v>11 NO SE DILIGENCIA INFORMACIÓN PARA ESTE FORMULARIO EN ESTE PERÍODO DE REPORTE</v>
          </cell>
          <cell r="X82" t="str">
            <v>N/A</v>
          </cell>
          <cell r="Y82" t="str">
            <v>MARIA FERNANDA LOSADA VILLAREAL</v>
          </cell>
          <cell r="Z82" t="str">
            <v>1 PÓLIZA</v>
          </cell>
          <cell r="AA82" t="str">
            <v xml:space="preserve">15 JMALUCELLI TRAVELERS SEGUROS S.A </v>
          </cell>
          <cell r="AB82" t="str">
            <v>2 CUMPLIMIENTO</v>
          </cell>
          <cell r="AC82">
            <v>43494</v>
          </cell>
          <cell r="AD82">
            <v>2004412</v>
          </cell>
          <cell r="AE82" t="str">
            <v>GRUPO DE TRÁMITES Y EVALUACIÓN AMBIENTAL</v>
          </cell>
          <cell r="AF82" t="str">
            <v>2 SUPERVISOR</v>
          </cell>
          <cell r="AG82" t="str">
            <v>3 CÉDULA DE CIUDADANÍA</v>
          </cell>
          <cell r="AH82">
            <v>79690000</v>
          </cell>
          <cell r="AI82" t="str">
            <v>GUILLERMO ALBERTO SANTOS CEBALLOS</v>
          </cell>
          <cell r="AJ82">
            <v>331</v>
          </cell>
          <cell r="AK82" t="str">
            <v>3 NO PACTADOS</v>
          </cell>
          <cell r="AL82">
            <v>43494</v>
          </cell>
          <cell r="AM82" t="str">
            <v>4 NO SE HA ADICIONADO NI EN VALOR y EN TIEMPO</v>
          </cell>
          <cell r="AN82">
            <v>0</v>
          </cell>
          <cell r="AO82">
            <v>0</v>
          </cell>
          <cell r="AQ82">
            <v>0</v>
          </cell>
          <cell r="AS82">
            <v>43495</v>
          </cell>
          <cell r="AT82">
            <v>43829</v>
          </cell>
          <cell r="AW82" t="str">
            <v>2. NO</v>
          </cell>
          <cell r="AZ82" t="str">
            <v>2. NO</v>
          </cell>
          <cell r="BA82">
            <v>0</v>
          </cell>
          <cell r="BE82" t="str">
            <v>2019420501000080E</v>
          </cell>
          <cell r="BF82">
            <v>51824580</v>
          </cell>
          <cell r="BH82" t="str">
            <v>https://www.secop.gov.co/CO1BusinessLine/Tendering/BuyerWorkArea/Index?docUniqueIdentifier=CO1.BDOS.706542&amp;prevCtxUrl=https%3a%2f%2fwww.secop.gov.co%2fCO1BusinessLine%2fTendering%2fBuyerDossierWorkspace%2fIndex%3fallWords2Search%3d105-20%26filteringState%3d0%26sortingState%3dLastModifiedDESC%26showAdvancedSearch%3dFalse%26showAdvancedSearchFields%3dFalse%26folderCode%3dALL%26selectedDossier%3dCO1.BDOS.706542%26selectedRequest%3dCO1.REQ.728050%26&amp;prevCtxLbl=Procesos+de+la+Entidad+Estatal</v>
          </cell>
          <cell r="BI82" t="str">
            <v>VIGENTE</v>
          </cell>
          <cell r="BK82" t="str">
            <v>https://community.secop.gov.co/Public/Tendering/OpportunityDetail/Index?noticeUID=CO1.NTC.696933&amp;isFromPublicArea=True&amp;isModal=False</v>
          </cell>
        </row>
        <row r="83">
          <cell r="A83" t="str">
            <v>CPS-081-N-2019</v>
          </cell>
          <cell r="B83" t="str">
            <v>2 NACIONAL</v>
          </cell>
          <cell r="C83" t="str">
            <v>CD-NC-070-2019</v>
          </cell>
          <cell r="D83">
            <v>81</v>
          </cell>
          <cell r="E83" t="str">
            <v>DIANA FERNANDA DEL PINO BUSTOS</v>
          </cell>
          <cell r="F83">
            <v>43495</v>
          </cell>
          <cell r="G83" t="str">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v>
          </cell>
          <cell r="H83" t="str">
            <v>2 CONTRATACIÓN DIRECTA</v>
          </cell>
          <cell r="I83" t="str">
            <v>14 PRESTACIÓN DE SERVICIOS</v>
          </cell>
          <cell r="J83" t="str">
            <v>N/A</v>
          </cell>
          <cell r="K83">
            <v>10519</v>
          </cell>
          <cell r="L83">
            <v>14419</v>
          </cell>
          <cell r="M83">
            <v>43495</v>
          </cell>
          <cell r="N83">
            <v>43495</v>
          </cell>
          <cell r="P83">
            <v>4297164</v>
          </cell>
          <cell r="Q83">
            <v>47268804</v>
          </cell>
          <cell r="R83">
            <v>0</v>
          </cell>
          <cell r="S83" t="str">
            <v>1 PERSONA NATURAL</v>
          </cell>
          <cell r="T83" t="str">
            <v>3 CÉDULA DE CIUDADANÍA</v>
          </cell>
          <cell r="U83">
            <v>52414077</v>
          </cell>
          <cell r="V83" t="str">
            <v>N/A</v>
          </cell>
          <cell r="W83" t="str">
            <v>11 NO SE DILIGENCIA INFORMACIÓN PARA ESTE FORMULARIO EN ESTE PERÍODO DE REPORTE</v>
          </cell>
          <cell r="X83" t="str">
            <v>N/A</v>
          </cell>
          <cell r="Y83" t="str">
            <v>DIANA FERNANDA DEL PINO BUSTOS</v>
          </cell>
          <cell r="Z83" t="str">
            <v>1 PÓLIZA</v>
          </cell>
          <cell r="AA83" t="str">
            <v>8 MUNDIAL SEGUROS</v>
          </cell>
          <cell r="AB83" t="str">
            <v>2 CUMPLIMIENTO</v>
          </cell>
          <cell r="AC83">
            <v>43495</v>
          </cell>
          <cell r="AD83" t="str">
            <v>NB-100101783</v>
          </cell>
          <cell r="AE83" t="str">
            <v>GRUPO DE COMUNICACIONES Y EDUCACION AMBIENTAL</v>
          </cell>
          <cell r="AF83" t="str">
            <v>2 SUPERVISOR</v>
          </cell>
          <cell r="AG83" t="str">
            <v>3 CÉDULA DE CIUDADANÍA</v>
          </cell>
          <cell r="AH83">
            <v>11342150</v>
          </cell>
          <cell r="AI83" t="str">
            <v>LUIS ALFONSO CANO RAMIREZ</v>
          </cell>
          <cell r="AJ83">
            <v>330</v>
          </cell>
          <cell r="AK83" t="str">
            <v>3 NO PACTADOS</v>
          </cell>
          <cell r="AL83">
            <v>43495</v>
          </cell>
          <cell r="AM83" t="str">
            <v>4 NO SE HA ADICIONADO NI EN VALOR y EN TIEMPO</v>
          </cell>
          <cell r="AN83">
            <v>0</v>
          </cell>
          <cell r="AO83">
            <v>0</v>
          </cell>
          <cell r="AQ83">
            <v>0</v>
          </cell>
          <cell r="AS83">
            <v>43495</v>
          </cell>
          <cell r="AT83">
            <v>43828</v>
          </cell>
          <cell r="AW83" t="str">
            <v>2. NO</v>
          </cell>
          <cell r="AZ83" t="str">
            <v>2. NO</v>
          </cell>
          <cell r="BA83">
            <v>0</v>
          </cell>
          <cell r="BE83" t="str">
            <v>2019420501000081E</v>
          </cell>
          <cell r="BF83">
            <v>47268804</v>
          </cell>
          <cell r="BH83" t="str">
            <v>https://www.secop.gov.co/CO1BusinessLine/Tendering/BuyerWorkArea/Index?docUniqueIdentifier=CO1.BDOS.694639&amp;prevCtxUrl=https%3a%2f%2fwww.secop.gov.co%2fCO1BusinessLine%2fTendering%2fBuyerDossierWorkspace%2fIndex%3fallWords2Search%3d70-20%26filteringState%3d0%26sortingState%3dLastModifiedDESC%26showAdvancedSearch%3dFalse%26showAdvancedSearchFields%3dFalse%26folderCode%3dALL%26selectedDossier%3dCO1.BDOS.694639%26selectedRequest%3dCO1.REQ.715815%26&amp;prevCtxLbl=Procesos+de+la+Entidad+Estatal</v>
          </cell>
          <cell r="BI83" t="str">
            <v>VIGENTE</v>
          </cell>
          <cell r="BK83" t="str">
            <v>https://community.secop.gov.co/Public/Tendering/OpportunityDetail/Index?noticeUID=CO1.NTC.686406&amp;isFromPublicArea=True&amp;isModal=False</v>
          </cell>
        </row>
        <row r="84">
          <cell r="A84" t="str">
            <v>CPS-082-N-2019</v>
          </cell>
          <cell r="B84" t="str">
            <v>2 NACIONAL</v>
          </cell>
          <cell r="C84" t="str">
            <v>CD-NC-109-2019</v>
          </cell>
          <cell r="D84">
            <v>82</v>
          </cell>
          <cell r="E84" t="str">
            <v>YURY CAMILA BARRANTES REYES</v>
          </cell>
          <cell r="F84">
            <v>43495</v>
          </cell>
          <cell r="G84" t="str">
            <v>Prestación de Servicios Profesionales y de apoyo a la gestión para adelantar en el área de contratos los diversos procedimientos legales relacionados con los trámites precontractuales, contractuales y poscontractuales en el Nivel Central.</v>
          </cell>
          <cell r="H84" t="str">
            <v>2 CONTRATACIÓN DIRECTA</v>
          </cell>
          <cell r="I84" t="str">
            <v>14 PRESTACIÓN DE SERVICIOS</v>
          </cell>
          <cell r="J84" t="str">
            <v>N/A</v>
          </cell>
          <cell r="K84">
            <v>2819</v>
          </cell>
          <cell r="L84">
            <v>14319</v>
          </cell>
          <cell r="M84">
            <v>43495</v>
          </cell>
          <cell r="N84">
            <v>43495</v>
          </cell>
          <cell r="P84">
            <v>3064810</v>
          </cell>
          <cell r="Q84">
            <v>33917231</v>
          </cell>
          <cell r="R84">
            <v>204321</v>
          </cell>
          <cell r="S84" t="str">
            <v>1 PERSONA NATURAL</v>
          </cell>
          <cell r="T84" t="str">
            <v>3 CÉDULA DE CIUDADANÍA</v>
          </cell>
          <cell r="U84">
            <v>1016071808</v>
          </cell>
          <cell r="V84" t="str">
            <v>N/A</v>
          </cell>
          <cell r="W84" t="str">
            <v>11 NO SE DILIGENCIA INFORMACIÓN PARA ESTE FORMULARIO EN ESTE PERÍODO DE REPORTE</v>
          </cell>
          <cell r="X84" t="str">
            <v>N/A</v>
          </cell>
          <cell r="Y84" t="str">
            <v>YURY CAMILA BARRANTES REYES</v>
          </cell>
          <cell r="Z84" t="str">
            <v>1 PÓLIZA</v>
          </cell>
          <cell r="AA84" t="str">
            <v xml:space="preserve">15 JMALUCELLI TRAVELERS SEGUROS S.A </v>
          </cell>
          <cell r="AB84" t="str">
            <v>2 CUMPLIMIENTO</v>
          </cell>
          <cell r="AC84">
            <v>43496</v>
          </cell>
          <cell r="AD84">
            <v>2004417</v>
          </cell>
          <cell r="AE84" t="str">
            <v>GRUPO DE CONTRATOS</v>
          </cell>
          <cell r="AF84" t="str">
            <v>2 SUPERVISOR</v>
          </cell>
          <cell r="AG84" t="str">
            <v>3 CÉDULA DE CIUDADANÍA</v>
          </cell>
          <cell r="AH84">
            <v>26421443</v>
          </cell>
          <cell r="AI84" t="str">
            <v>LEIDY VIVIANA SERRANO RAMOS</v>
          </cell>
          <cell r="AJ84">
            <v>330</v>
          </cell>
          <cell r="AK84" t="str">
            <v>3 NO PACTADOS</v>
          </cell>
          <cell r="AL84">
            <v>43496</v>
          </cell>
          <cell r="AM84" t="str">
            <v>4 NO SE HA ADICIONADO NI EN VALOR y EN TIEMPO</v>
          </cell>
          <cell r="AN84">
            <v>0</v>
          </cell>
          <cell r="AO84">
            <v>0</v>
          </cell>
          <cell r="AQ84">
            <v>0</v>
          </cell>
          <cell r="AS84">
            <v>43496</v>
          </cell>
          <cell r="AT84">
            <v>43829</v>
          </cell>
          <cell r="AW84" t="str">
            <v>2. NO</v>
          </cell>
          <cell r="AZ84" t="str">
            <v>2. NO</v>
          </cell>
          <cell r="BA84">
            <v>0</v>
          </cell>
          <cell r="BE84" t="str">
            <v>2019420501000082E</v>
          </cell>
          <cell r="BF84">
            <v>33917231</v>
          </cell>
          <cell r="BH84" t="str">
            <v>https://www.secop.gov.co/CO1BusinessLine/Tendering/BuyerWorkArea/Index?docUniqueIdentifier=CO1.BDOS.706911&amp;prevCtxUrl=https%3a%2f%2fwww.secop.gov.co%2fCO1BusinessLine%2fTendering%2fBuyerDossierWorkspace%2fIndex%3fallWords2Search%3d109-20%26filteringState%3d0%26sortingState%3dLastModifiedDESC%26showAdvancedSearch%3dFalse%26showAdvancedSearchFields%3dFalse%26folderCode%3dALL%26selectedDossier%3dCO1.BDOS.706911%26selectedRequest%3dCO1.REQ.728424%26&amp;prevCtxLbl=Procesos+de+la+Entidad+Estatal</v>
          </cell>
          <cell r="BI84" t="str">
            <v>VIGENTE</v>
          </cell>
          <cell r="BK84" t="str">
            <v>https://community.secop.gov.co/Public/Tendering/OpportunityDetail/Index?noticeUID=CO1.NTC.696948&amp;isFromPublicArea=True&amp;isModal=False</v>
          </cell>
        </row>
        <row r="85">
          <cell r="A85" t="str">
            <v>CPS-083-N-2019</v>
          </cell>
          <cell r="B85" t="str">
            <v>2 NACIONAL</v>
          </cell>
          <cell r="C85" t="str">
            <v>CD-NC-095-2019</v>
          </cell>
          <cell r="D85">
            <v>83</v>
          </cell>
          <cell r="E85" t="str">
            <v>RICARDO ALFONSO REINA QUIROGA</v>
          </cell>
          <cell r="F85">
            <v>43495</v>
          </cell>
          <cell r="G85" t="str">
            <v>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 así mismo integrar y analizar información proveniente de cada sector y realizar seguimiento a los diferentes compromisos, a fin de establecer acuerdos intersectoriales que viabilicen la declaratoria en cada proceso.</v>
          </cell>
          <cell r="H85" t="str">
            <v>2 CONTRATACIÓN DIRECTA</v>
          </cell>
          <cell r="I85" t="str">
            <v>14 PRESTACIÓN DE SERVICIOS</v>
          </cell>
          <cell r="J85" t="str">
            <v>N/A</v>
          </cell>
          <cell r="K85">
            <v>14419</v>
          </cell>
          <cell r="L85">
            <v>14519</v>
          </cell>
          <cell r="M85">
            <v>43495</v>
          </cell>
          <cell r="N85">
            <v>43495</v>
          </cell>
          <cell r="P85">
            <v>6247498</v>
          </cell>
          <cell r="Q85">
            <v>69138978</v>
          </cell>
          <cell r="R85">
            <v>208250.06666667759</v>
          </cell>
          <cell r="S85" t="str">
            <v>1 PERSONA NATURAL</v>
          </cell>
          <cell r="T85" t="str">
            <v>3 CÉDULA DE CIUDADANÍA</v>
          </cell>
          <cell r="U85">
            <v>79296673</v>
          </cell>
          <cell r="V85" t="str">
            <v>N/A</v>
          </cell>
          <cell r="W85" t="str">
            <v>11 NO SE DILIGENCIA INFORMACIÓN PARA ESTE FORMULARIO EN ESTE PERÍODO DE REPORTE</v>
          </cell>
          <cell r="X85" t="str">
            <v>N/A</v>
          </cell>
          <cell r="Y85" t="str">
            <v>RICARDO ALFONSO REINA QUIROGA</v>
          </cell>
          <cell r="Z85" t="str">
            <v>1 PÓLIZA</v>
          </cell>
          <cell r="AA85" t="str">
            <v xml:space="preserve">15 JMALUCELLI TRAVELERS SEGUROS S.A </v>
          </cell>
          <cell r="AB85" t="str">
            <v>2 CUMPLIMIENTO</v>
          </cell>
          <cell r="AC85">
            <v>43495</v>
          </cell>
          <cell r="AD85">
            <v>2004422</v>
          </cell>
          <cell r="AE85" t="str">
            <v>GRUPO DE GESTIÓN E INTEGRACIÓN DEL SINAP</v>
          </cell>
          <cell r="AF85" t="str">
            <v>2 SUPERVISOR</v>
          </cell>
          <cell r="AG85" t="str">
            <v>3 CÉDULA DE CIUDADANÍA</v>
          </cell>
          <cell r="AH85">
            <v>52051027</v>
          </cell>
          <cell r="AI85" t="str">
            <v>ROSA ANGELICA LADINO PARRA</v>
          </cell>
          <cell r="AJ85">
            <v>331</v>
          </cell>
          <cell r="AK85" t="str">
            <v>3 NO PACTADOS</v>
          </cell>
          <cell r="AL85">
            <v>43495</v>
          </cell>
          <cell r="AM85" t="str">
            <v>4 NO SE HA ADICIONADO NI EN VALOR y EN TIEMPO</v>
          </cell>
          <cell r="AN85">
            <v>0</v>
          </cell>
          <cell r="AO85">
            <v>0</v>
          </cell>
          <cell r="AQ85">
            <v>0</v>
          </cell>
          <cell r="AS85">
            <v>43495</v>
          </cell>
          <cell r="AT85">
            <v>43829</v>
          </cell>
          <cell r="AW85" t="str">
            <v>2. NO</v>
          </cell>
          <cell r="AZ85" t="str">
            <v>2. NO</v>
          </cell>
          <cell r="BA85">
            <v>0</v>
          </cell>
          <cell r="BE85" t="str">
            <v>2019420501000083E</v>
          </cell>
          <cell r="BF85">
            <v>69138978</v>
          </cell>
          <cell r="BH85" t="str">
            <v>https://www.secop.gov.co/CO1BusinessLine/Tendering/BuyerWorkArea/Index?docUniqueIdentifier=CO1.BDOS.703861&amp;prevCtxUrl=https%3a%2f%2fwww.secop.gov.co%2fCO1BusinessLine%2fTendering%2fBuyerDossierWorkspace%2fIndex%3fallWords2Search%3d95-20%26filteringState%3d0%26sortingState%3dLastModifiedDESC%26showAdvancedSearch%3dFalse%26showAdvancedSearchFields%3dFalse%26folderCode%3dALL%26selectedDossier%3dCO1.BDOS.703861%26selectedRequest%3dCO1.REQ.725154%26&amp;prevCtxLbl=Procesos+de+la+Entidad+Estatal</v>
          </cell>
          <cell r="BI85" t="str">
            <v>VIGENTE</v>
          </cell>
          <cell r="BK85" t="str">
            <v>https://community.secop.gov.co/Public/Tendering/OpportunityDetail/Index?noticeUID=CO1.NTC.695849&amp;isFromPublicArea=True&amp;isModal=False</v>
          </cell>
        </row>
        <row r="86">
          <cell r="A86" t="str">
            <v>CPS-084-N-2019</v>
          </cell>
          <cell r="B86" t="str">
            <v>2 NACIONAL</v>
          </cell>
          <cell r="C86" t="str">
            <v>CD-NC-080-2019</v>
          </cell>
          <cell r="D86">
            <v>84</v>
          </cell>
          <cell r="E86" t="str">
            <v>FRANCISCO ANDRES CEDIEL PEDRAZA</v>
          </cell>
          <cell r="F86">
            <v>43495</v>
          </cell>
          <cell r="G86" t="str">
            <v>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v>
          </cell>
          <cell r="H86" t="str">
            <v>2 CONTRATACIÓN DIRECTA</v>
          </cell>
          <cell r="I86" t="str">
            <v>14 PRESTACIÓN DE SERVICIOS</v>
          </cell>
          <cell r="J86" t="str">
            <v>N/A</v>
          </cell>
          <cell r="K86">
            <v>10819</v>
          </cell>
          <cell r="L86">
            <v>14619</v>
          </cell>
          <cell r="M86">
            <v>43495</v>
          </cell>
          <cell r="N86">
            <v>43495</v>
          </cell>
          <cell r="P86">
            <v>2586262</v>
          </cell>
          <cell r="Q86">
            <v>28448882</v>
          </cell>
          <cell r="R86">
            <v>0</v>
          </cell>
          <cell r="S86" t="str">
            <v>1 PERSONA NATURAL</v>
          </cell>
          <cell r="T86" t="str">
            <v>3 CÉDULA DE CIUDADANÍA</v>
          </cell>
          <cell r="U86">
            <v>16936850</v>
          </cell>
          <cell r="V86" t="str">
            <v>N/A</v>
          </cell>
          <cell r="W86" t="str">
            <v>11 NO SE DILIGENCIA INFORMACIÓN PARA ESTE FORMULARIO EN ESTE PERÍODO DE REPORTE</v>
          </cell>
          <cell r="X86" t="str">
            <v>N/A</v>
          </cell>
          <cell r="Y86" t="str">
            <v>FRANCISCO ANDRES CEDIEL PEDRAZA</v>
          </cell>
          <cell r="Z86" t="str">
            <v>1 PÓLIZA</v>
          </cell>
          <cell r="AA86" t="str">
            <v xml:space="preserve">15 JMALUCELLI TRAVELERS SEGUROS S.A </v>
          </cell>
          <cell r="AB86" t="str">
            <v>2 CUMPLIMIENTO</v>
          </cell>
          <cell r="AC86">
            <v>43496</v>
          </cell>
          <cell r="AD86">
            <v>2004493</v>
          </cell>
          <cell r="AE86" t="str">
            <v>GRUPO DE COMUNICACIONES Y EDUCACION AMBIENTAL</v>
          </cell>
          <cell r="AF86" t="str">
            <v>2 SUPERVISOR</v>
          </cell>
          <cell r="AG86" t="str">
            <v>3 CÉDULA DE CIUDADANÍA</v>
          </cell>
          <cell r="AH86">
            <v>11342150</v>
          </cell>
          <cell r="AI86" t="str">
            <v>LUIS ALFONSO CANO RAMIREZ</v>
          </cell>
          <cell r="AJ86">
            <v>330</v>
          </cell>
          <cell r="AK86" t="str">
            <v>3 NO PACTADOS</v>
          </cell>
          <cell r="AL86">
            <v>43496</v>
          </cell>
          <cell r="AM86" t="str">
            <v>4 NO SE HA ADICIONADO NI EN VALOR y EN TIEMPO</v>
          </cell>
          <cell r="AN86">
            <v>0</v>
          </cell>
          <cell r="AO86">
            <v>0</v>
          </cell>
          <cell r="AQ86">
            <v>0</v>
          </cell>
          <cell r="AS86">
            <v>43496</v>
          </cell>
          <cell r="AT86">
            <v>43828</v>
          </cell>
          <cell r="AU86">
            <v>43829</v>
          </cell>
          <cell r="AW86" t="str">
            <v>2. NO</v>
          </cell>
          <cell r="AZ86" t="str">
            <v>2. NO</v>
          </cell>
          <cell r="BA86">
            <v>0</v>
          </cell>
          <cell r="BE86" t="str">
            <v>2019420501000084E</v>
          </cell>
          <cell r="BF86">
            <v>28448882</v>
          </cell>
          <cell r="BH86" t="str">
            <v>https://www.secop.gov.co/CO1BusinessLine/Tendering/BuyerWorkArea/Index?docUniqueIdentifier=CO1.BDOS.699878&amp;prevCtxUrl=https%3a%2f%2fwww.secop.gov.co%2fCO1BusinessLine%2fTendering%2fBuyerDossierWorkspace%2fIndex%3fallWords2Search%3d80-20%26filteringState%3d0%26sortingState%3dLastModifiedDESC%26showAdvancedSearch%3dFalse%26showAdvancedSearchFields%3dFalse%26folderCode%3dALL%26selectedDossier%3dCO1.BDOS.699878%26selectedRequest%3dCO1.REQ.721328%26&amp;prevCtxLbl=Procesos+de+la+Entidad+Estatal</v>
          </cell>
          <cell r="BI86" t="str">
            <v>VIGENTE</v>
          </cell>
          <cell r="BK86" t="str">
            <v>https://community.secop.gov.co/Public/Tendering/OpportunityDetail/Index?noticeUID=CO1.NTC.693547&amp;isFromPublicArea=True&amp;isModal=False</v>
          </cell>
        </row>
        <row r="87">
          <cell r="A87" t="str">
            <v>CPS-085-N-2019</v>
          </cell>
          <cell r="B87" t="str">
            <v>2 NACIONAL</v>
          </cell>
          <cell r="C87" t="str">
            <v>CD-NC-074-2019</v>
          </cell>
          <cell r="D87">
            <v>85</v>
          </cell>
          <cell r="E87" t="str">
            <v>ANDRES FERNANDO LIZARAZO LOPEZ</v>
          </cell>
          <cell r="F87">
            <v>43495</v>
          </cell>
          <cell r="G87" t="str">
            <v>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 Naturales de Colombia priorizadas.</v>
          </cell>
          <cell r="H87" t="str">
            <v>2 CONTRATACIÓN DIRECTA</v>
          </cell>
          <cell r="I87" t="str">
            <v>14 PRESTACIÓN DE SERVICIOS</v>
          </cell>
          <cell r="J87" t="str">
            <v>N/A</v>
          </cell>
          <cell r="K87">
            <v>8519</v>
          </cell>
          <cell r="L87">
            <v>14719</v>
          </cell>
          <cell r="M87">
            <v>43495</v>
          </cell>
          <cell r="N87">
            <v>43495</v>
          </cell>
          <cell r="P87">
            <v>8251412</v>
          </cell>
          <cell r="Q87">
            <v>91590673</v>
          </cell>
          <cell r="R87">
            <v>825141</v>
          </cell>
          <cell r="S87" t="str">
            <v>1 PERSONA NATURAL</v>
          </cell>
          <cell r="T87" t="str">
            <v>3 CÉDULA DE CIUDADANÍA</v>
          </cell>
          <cell r="U87">
            <v>79600811</v>
          </cell>
          <cell r="V87" t="str">
            <v>N/A</v>
          </cell>
          <cell r="W87" t="str">
            <v>11 NO SE DILIGENCIA INFORMACIÓN PARA ESTE FORMULARIO EN ESTE PERÍODO DE REPORTE</v>
          </cell>
          <cell r="X87" t="str">
            <v>N/A</v>
          </cell>
          <cell r="Y87" t="str">
            <v>ANDRES FERNANDO LIZARAZO LOPEZ</v>
          </cell>
          <cell r="Z87" t="str">
            <v>1 PÓLIZA</v>
          </cell>
          <cell r="AA87" t="str">
            <v>12 SEGUROS DEL ESTADO</v>
          </cell>
          <cell r="AB87" t="str">
            <v>2 CUMPLIMIENTO</v>
          </cell>
          <cell r="AC87">
            <v>43496</v>
          </cell>
          <cell r="AD87" t="str">
            <v>36-44-101043116</v>
          </cell>
          <cell r="AE87" t="str">
            <v>SUBDIRECCIÓN DE SOSTENIBILIDAD Y NEGOCIOS AMBIENTALES</v>
          </cell>
          <cell r="AF87" t="str">
            <v>2 SUPERVISOR</v>
          </cell>
          <cell r="AG87" t="str">
            <v>3 CÉDULA DE CIUDADANÍA</v>
          </cell>
          <cell r="AH87">
            <v>70547559</v>
          </cell>
          <cell r="AI87" t="str">
            <v>CARLOS MARIO TAMAYO SALDARRIAGA</v>
          </cell>
          <cell r="AJ87">
            <v>330</v>
          </cell>
          <cell r="AK87" t="str">
            <v>3 NO PACTADOS</v>
          </cell>
          <cell r="AL87">
            <v>43496</v>
          </cell>
          <cell r="AM87" t="str">
            <v>4 NO SE HA ADICIONADO NI EN VALOR y EN TIEMPO</v>
          </cell>
          <cell r="AN87">
            <v>0</v>
          </cell>
          <cell r="AO87">
            <v>0</v>
          </cell>
          <cell r="AQ87">
            <v>0</v>
          </cell>
          <cell r="AS87">
            <v>43496</v>
          </cell>
          <cell r="AT87">
            <v>43829</v>
          </cell>
          <cell r="AW87" t="str">
            <v>2. NO</v>
          </cell>
          <cell r="AZ87" t="str">
            <v>2. NO</v>
          </cell>
          <cell r="BA87">
            <v>0</v>
          </cell>
          <cell r="BE87" t="str">
            <v>2019420501000085E</v>
          </cell>
          <cell r="BF87">
            <v>91590673</v>
          </cell>
          <cell r="BH87" t="str">
            <v>https://www.secop.gov.co/CO1BusinessLine/Tendering/BuyerWorkArea/Index?docUniqueIdentifier=CO1.BDOS.704247&amp;prevCtxUrl=https%3a%2f%2fwww.secop.gov.co%2fCO1BusinessLine%2fTendering%2fBuyerDossierWorkspace%2fIndex%3fallWords2Search%3d74-20%26filteringState%3d0%26sortingState%3dLastModifiedDESC%26showAdvancedSearch%3dFalse%26showAdvancedSearchFields%3dFalse%26folderCode%3dALL%26selectedDossier%3dCO1.BDOS.704247%26selectedRequest%3dCO1.REQ.725533%26&amp;prevCtxLbl=Procesos+de+la+Entidad+Estatal</v>
          </cell>
          <cell r="BI87" t="str">
            <v>VIGENTE</v>
          </cell>
          <cell r="BK87" t="str">
            <v>https://community.secop.gov.co/Public/Tendering/OpportunityDetail/Index?noticeUID=CO1.NTC.696863&amp;isFromPublicArea=True&amp;isModal=False</v>
          </cell>
        </row>
        <row r="88">
          <cell r="A88" t="str">
            <v>CPS-086-N-2019</v>
          </cell>
          <cell r="B88" t="str">
            <v>2 NACIONAL</v>
          </cell>
          <cell r="C88" t="str">
            <v>CD-NC-108-2019</v>
          </cell>
          <cell r="D88">
            <v>86</v>
          </cell>
          <cell r="E88" t="str">
            <v>OSCAR DANIEL GACHANCIPÁ SANCHEZ</v>
          </cell>
          <cell r="F88">
            <v>43495</v>
          </cell>
          <cell r="G88" t="str">
            <v>Prestación de servicios profesionales juridicos, para el desarrollo de los procedimientos relacionados con trámites ambientales de competencia de la Subdirección de Gestión y Manejo de Áreas Protegidas</v>
          </cell>
          <cell r="H88" t="str">
            <v>2 CONTRATACIÓN DIRECTA</v>
          </cell>
          <cell r="I88" t="str">
            <v>14 PRESTACIÓN DE SERVICIOS</v>
          </cell>
          <cell r="J88" t="str">
            <v>N/A</v>
          </cell>
          <cell r="K88">
            <v>13019</v>
          </cell>
          <cell r="L88">
            <v>14819</v>
          </cell>
          <cell r="M88">
            <v>43495</v>
          </cell>
          <cell r="N88">
            <v>43495</v>
          </cell>
          <cell r="P88">
            <v>3064810</v>
          </cell>
          <cell r="Q88">
            <v>33815070</v>
          </cell>
          <cell r="R88">
            <v>-0.3333333283662796</v>
          </cell>
          <cell r="S88" t="str">
            <v>1 PERSONA NATURAL</v>
          </cell>
          <cell r="T88" t="str">
            <v>3 CÉDULA DE CIUDADANÍA</v>
          </cell>
          <cell r="U88">
            <v>1030590636</v>
          </cell>
          <cell r="V88" t="str">
            <v>N/A</v>
          </cell>
          <cell r="W88" t="str">
            <v>11 NO SE DILIGENCIA INFORMACIÓN PARA ESTE FORMULARIO EN ESTE PERÍODO DE REPORTE</v>
          </cell>
          <cell r="X88" t="str">
            <v>N/A</v>
          </cell>
          <cell r="Y88" t="str">
            <v>OSCAR DANIEL GACHANCIPÁ SANCHEZ</v>
          </cell>
          <cell r="Z88" t="str">
            <v>1 PÓLIZA</v>
          </cell>
          <cell r="AA88" t="str">
            <v xml:space="preserve">15 JMALUCELLI TRAVELERS SEGUROS S.A </v>
          </cell>
          <cell r="AB88" t="str">
            <v>2 CUMPLIMIENTO</v>
          </cell>
          <cell r="AC88">
            <v>43495</v>
          </cell>
          <cell r="AD88">
            <v>2004449</v>
          </cell>
          <cell r="AE88" t="str">
            <v>GRUPO DE TRÁMITES Y EVALUACIÓN AMBIENTAL</v>
          </cell>
          <cell r="AF88" t="str">
            <v>2 SUPERVISOR</v>
          </cell>
          <cell r="AG88" t="str">
            <v>3 CÉDULA DE CIUDADANÍA</v>
          </cell>
          <cell r="AH88">
            <v>79690000</v>
          </cell>
          <cell r="AI88" t="str">
            <v>GUILLERMO ALBERTO SANTOS CEBALLOS</v>
          </cell>
          <cell r="AJ88">
            <v>331</v>
          </cell>
          <cell r="AK88" t="str">
            <v>3 NO PACTADOS</v>
          </cell>
          <cell r="AL88">
            <v>43495</v>
          </cell>
          <cell r="AM88" t="str">
            <v>4 NO SE HA ADICIONADO NI EN VALOR y EN TIEMPO</v>
          </cell>
          <cell r="AN88">
            <v>0</v>
          </cell>
          <cell r="AO88">
            <v>0</v>
          </cell>
          <cell r="AQ88">
            <v>0</v>
          </cell>
          <cell r="AS88">
            <v>43495</v>
          </cell>
          <cell r="AT88">
            <v>43829</v>
          </cell>
          <cell r="AW88" t="str">
            <v>2. NO</v>
          </cell>
          <cell r="AZ88" t="str">
            <v>2. NO</v>
          </cell>
          <cell r="BA88">
            <v>0</v>
          </cell>
          <cell r="BE88" t="str">
            <v>2019420501000086E</v>
          </cell>
          <cell r="BF88">
            <v>33815070</v>
          </cell>
          <cell r="BH88" t="str">
            <v>https://www.secop.gov.co/CO1BusinessLine/Tendering/BuyerWorkArea/Index?docUniqueIdentifier=CO1.BDOS.706847&amp;prevCtxUrl=https%3a%2f%2fwww.secop.gov.co%2fCO1BusinessLine%2fTendering%2fBuyerDossierWorkspace%2fIndex%3fallWords2Search%3d108-20%26filteringState%3d0%26sortingState%3dLastModifiedDESC%26showAdvancedSearch%3dFalse%26showAdvancedSearchFields%3dFalse%26folderCode%3dALL%26selectedDossier%3dCO1.BDOS.706847%26selectedRequest%3dCO1.REQ.728316%26&amp;prevCtxLbl=Procesos+de+la+Entidad+Estatal</v>
          </cell>
          <cell r="BI88" t="str">
            <v>VIGENTE</v>
          </cell>
          <cell r="BK88" t="str">
            <v>https://community.secop.gov.co/Public/Tendering/OpportunityDetail/Index?noticeUID=CO1.NTC.698974&amp;isFromPublicArea=True&amp;isModal=False</v>
          </cell>
        </row>
        <row r="89">
          <cell r="A89" t="str">
            <v>CPS-087-N-2019</v>
          </cell>
          <cell r="B89" t="str">
            <v>2 NACIONAL</v>
          </cell>
          <cell r="C89" t="str">
            <v>CD-NC-112-2019</v>
          </cell>
          <cell r="D89">
            <v>87</v>
          </cell>
          <cell r="E89" t="str">
            <v>FABIAN ANDRES VIQUEZ CERQUERA</v>
          </cell>
          <cell r="F89">
            <v>43495</v>
          </cell>
          <cell r="G89" t="str">
            <v>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recomendar acciones de mejora que requiera la plataforma del RUNAP y orientar técnicamente a las Autoridades Ambientales en el proceso de inscripción y registro de las áreas protegidas; así como consolidar información de los avances en la declaración de nuevas áreas de los diferentes ámbitos de gestión.</v>
          </cell>
          <cell r="H89" t="str">
            <v>2 CONTRATACIÓN DIRECTA</v>
          </cell>
          <cell r="I89" t="str">
            <v>14 PRESTACIÓN DE SERVICIOS</v>
          </cell>
          <cell r="J89" t="str">
            <v>N/A</v>
          </cell>
          <cell r="K89">
            <v>11819</v>
          </cell>
          <cell r="L89">
            <v>15219</v>
          </cell>
          <cell r="M89">
            <v>43495</v>
          </cell>
          <cell r="N89">
            <v>43495</v>
          </cell>
          <cell r="P89">
            <v>4297164</v>
          </cell>
          <cell r="Q89">
            <v>47268804</v>
          </cell>
          <cell r="R89">
            <v>0</v>
          </cell>
          <cell r="S89" t="str">
            <v>1 PERSONA NATURAL</v>
          </cell>
          <cell r="T89" t="str">
            <v>3 CÉDULA DE CIUDADANÍA</v>
          </cell>
          <cell r="U89">
            <v>1083887163</v>
          </cell>
          <cell r="V89" t="str">
            <v>N/A</v>
          </cell>
          <cell r="W89" t="str">
            <v>11 NO SE DILIGENCIA INFORMACIÓN PARA ESTE FORMULARIO EN ESTE PERÍODO DE REPORTE</v>
          </cell>
          <cell r="X89" t="str">
            <v>N/A</v>
          </cell>
          <cell r="Y89" t="str">
            <v>FABIAN ANDRES VIQUEZ CERQUERA</v>
          </cell>
          <cell r="Z89" t="str">
            <v>1 PÓLIZA</v>
          </cell>
          <cell r="AA89" t="str">
            <v xml:space="preserve">15 JMALUCELLI TRAVELERS SEGUROS S.A </v>
          </cell>
          <cell r="AB89" t="str">
            <v>2 CUMPLIMIENTO</v>
          </cell>
          <cell r="AC89">
            <v>43495</v>
          </cell>
          <cell r="AD89">
            <v>2004448</v>
          </cell>
          <cell r="AE89" t="str">
            <v>GRUPO DE GESTIÓN E INTEGRACIÓN DEL SINAP</v>
          </cell>
          <cell r="AF89" t="str">
            <v>2 SUPERVISOR</v>
          </cell>
          <cell r="AG89" t="str">
            <v>3 CÉDULA DE CIUDADANÍA</v>
          </cell>
          <cell r="AH89">
            <v>52051027</v>
          </cell>
          <cell r="AI89" t="str">
            <v>ROSA ANGELICA LADINO PARRA</v>
          </cell>
          <cell r="AJ89">
            <v>330</v>
          </cell>
          <cell r="AK89" t="str">
            <v>3 NO PACTADOS</v>
          </cell>
          <cell r="AL89">
            <v>43495</v>
          </cell>
          <cell r="AM89" t="str">
            <v>4 NO SE HA ADICIONADO NI EN VALOR y EN TIEMPO</v>
          </cell>
          <cell r="AN89">
            <v>0</v>
          </cell>
          <cell r="AO89">
            <v>0</v>
          </cell>
          <cell r="AQ89">
            <v>0</v>
          </cell>
          <cell r="AS89">
            <v>43495</v>
          </cell>
          <cell r="AT89">
            <v>43828</v>
          </cell>
          <cell r="AW89" t="str">
            <v>2. NO</v>
          </cell>
          <cell r="AZ89" t="str">
            <v>2. NO</v>
          </cell>
          <cell r="BA89">
            <v>0</v>
          </cell>
          <cell r="BE89" t="str">
            <v>2019420501000087E</v>
          </cell>
          <cell r="BF89">
            <v>47268804</v>
          </cell>
          <cell r="BH89" t="str">
            <v>https://www.secop.gov.co/CO1BusinessLine/Tendering/BuyerWorkArea/Index?docUniqueIdentifier=CO1.BDOS.707741&amp;prevCtxUrl=https%3a%2f%2fwww.secop.gov.co%2fCO1BusinessLine%2fTendering%2fBuyerDossierWorkspace%2fIndex%3fallWords2Search%3d112-20%26filteringState%3d0%26sortingState%3dLastModifiedDESC%26showAdvancedSearch%3dFalse%26showAdvancedSearchFields%3dFalse%26folderCode%3dALL%26selectedDossier%3dCO1.BDOS.707741%26selectedRequest%3dCO1.REQ.729181%26&amp;prevCtxLbl=Procesos+de+la+Entidad+Estatal</v>
          </cell>
          <cell r="BI89" t="str">
            <v>VIGENTE</v>
          </cell>
          <cell r="BK89" t="str">
            <v>https://community.secop.gov.co/Public/Tendering/OpportunityDetail/Index?noticeUID=CO1.NTC.699322&amp;isFromPublicArea=True&amp;isModal=False</v>
          </cell>
        </row>
        <row r="90">
          <cell r="A90" t="str">
            <v>CPS-088-N-2019</v>
          </cell>
          <cell r="B90" t="str">
            <v>2 NACIONAL</v>
          </cell>
          <cell r="C90" t="str">
            <v>CD-NC-104-2019</v>
          </cell>
          <cell r="D90">
            <v>88</v>
          </cell>
          <cell r="E90" t="str">
            <v>RODRIGO ALEJANDRO DURAN BAHAMON</v>
          </cell>
          <cell r="F90">
            <v>43495</v>
          </cell>
          <cell r="G90" t="str">
            <v>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 el desarrollo de estrategias de información, educación y comunicación con los diferentes Actores vinculados a los diferentes procesos.</v>
          </cell>
          <cell r="H90" t="str">
            <v>2 CONTRATACIÓN DIRECTA</v>
          </cell>
          <cell r="I90" t="str">
            <v>14 PRESTACIÓN DE SERVICIOS</v>
          </cell>
          <cell r="J90" t="str">
            <v>N/A</v>
          </cell>
          <cell r="K90">
            <v>14619</v>
          </cell>
          <cell r="L90">
            <v>15319</v>
          </cell>
          <cell r="M90">
            <v>43495</v>
          </cell>
          <cell r="N90">
            <v>43495</v>
          </cell>
          <cell r="P90">
            <v>6247498</v>
          </cell>
          <cell r="Q90">
            <v>68930728</v>
          </cell>
          <cell r="R90">
            <v>6.6666677594184875E-2</v>
          </cell>
          <cell r="S90" t="str">
            <v>1 PERSONA NATURAL</v>
          </cell>
          <cell r="T90" t="str">
            <v>3 CÉDULA DE CIUDADANÍA</v>
          </cell>
          <cell r="U90">
            <v>79139548</v>
          </cell>
          <cell r="V90" t="str">
            <v>N/A</v>
          </cell>
          <cell r="W90" t="str">
            <v>11 NO SE DILIGENCIA INFORMACIÓN PARA ESTE FORMULARIO EN ESTE PERÍODO DE REPORTE</v>
          </cell>
          <cell r="X90" t="str">
            <v>N/A</v>
          </cell>
          <cell r="Y90" t="str">
            <v>RODRIGO ALEJANDRO DURAN BAHAMON</v>
          </cell>
          <cell r="Z90" t="str">
            <v>1 PÓLIZA</v>
          </cell>
          <cell r="AA90" t="str">
            <v xml:space="preserve">15 JMALUCELLI TRAVELERS SEGUROS S.A </v>
          </cell>
          <cell r="AB90" t="str">
            <v>2 CUMPLIMIENTO</v>
          </cell>
          <cell r="AC90">
            <v>43495</v>
          </cell>
          <cell r="AD90">
            <v>2004451</v>
          </cell>
          <cell r="AE90" t="str">
            <v>GRUPO DE GESTIÓN E INTEGRACIÓN DEL SINAP</v>
          </cell>
          <cell r="AF90" t="str">
            <v>2 SUPERVISOR</v>
          </cell>
          <cell r="AG90" t="str">
            <v>3 CÉDULA DE CIUDADANÍA</v>
          </cell>
          <cell r="AH90">
            <v>52051027</v>
          </cell>
          <cell r="AI90" t="str">
            <v>ROSA ANGELICA LADINO PARRA</v>
          </cell>
          <cell r="AJ90">
            <v>331</v>
          </cell>
          <cell r="AK90" t="str">
            <v>3 NO PACTADOS</v>
          </cell>
          <cell r="AL90">
            <v>43495</v>
          </cell>
          <cell r="AM90" t="str">
            <v>4 NO SE HA ADICIONADO NI EN VALOR y EN TIEMPO</v>
          </cell>
          <cell r="AN90">
            <v>0</v>
          </cell>
          <cell r="AO90">
            <v>0</v>
          </cell>
          <cell r="AQ90">
            <v>0</v>
          </cell>
          <cell r="AS90">
            <v>43495</v>
          </cell>
          <cell r="AT90">
            <v>43829</v>
          </cell>
          <cell r="AW90" t="str">
            <v>2. NO</v>
          </cell>
          <cell r="AZ90" t="str">
            <v>2. NO</v>
          </cell>
          <cell r="BA90">
            <v>0</v>
          </cell>
          <cell r="BE90" t="str">
            <v>2019420501000088E</v>
          </cell>
          <cell r="BF90">
            <v>68930728</v>
          </cell>
          <cell r="BH90" t="str">
            <v>https://www.secop.gov.co/CO1BusinessLine/Tendering/BuyerWorkArea/Index?docUniqueIdentifier=CO1.BDOS.706487&amp;prevCtxUrl=https%3a%2f%2fwww.secop.gov.co%2fCO1BusinessLine%2fTendering%2fBuyerDossierWorkspace%2fIndex%3fallWords2Search%3d104-20%26filteringState%3d0%26sortingState%3dLastModifiedDESC%26showAdvancedSearch%3dFalse%26showAdvancedSearchFields%3dFalse%26folderCode%3dALL%26selectedDossier%3dCO1.BDOS.706487%26selectedRequest%3dCO1.REQ.727591%26&amp;prevCtxLbl=Procesos+de+la+Entidad+Estatal</v>
          </cell>
          <cell r="BI90" t="str">
            <v>VIGENTE</v>
          </cell>
          <cell r="BK90" t="str">
            <v>https://community.secop.gov.co/Public/Tendering/OpportunityDetail/Index?noticeUID=CO1.NTC.699606&amp;isFromPublicArea=True&amp;isModal=False</v>
          </cell>
        </row>
        <row r="91">
          <cell r="A91" t="str">
            <v>CPS-089-N-2019</v>
          </cell>
          <cell r="B91" t="str">
            <v>2 NACIONAL</v>
          </cell>
          <cell r="C91" t="str">
            <v>CD-NC-110-2019</v>
          </cell>
          <cell r="D91">
            <v>89</v>
          </cell>
          <cell r="E91" t="str">
            <v>ROSANA LORENA ROMERO ANGARITA</v>
          </cell>
          <cell r="F91">
            <v>43495</v>
          </cell>
          <cell r="G91" t="str">
            <v>Prestación de servicios de apoyo jurídico para impulsar los procesos sancionatorios ambientales de competencia de la Subdirección de Gestión y Manejo de Áreas Protegidas de Parques Nacionales Naturales y liderar y orientar el componente sancionatorio ambiental en la Entidad.</v>
          </cell>
          <cell r="H91" t="str">
            <v>2 CONTRATACIÓN DIRECTA</v>
          </cell>
          <cell r="I91" t="str">
            <v>14 PRESTACIÓN DE SERVICIOS</v>
          </cell>
          <cell r="J91" t="str">
            <v>N/A</v>
          </cell>
          <cell r="K91">
            <v>15119</v>
          </cell>
          <cell r="L91">
            <v>14919</v>
          </cell>
          <cell r="M91">
            <v>43495</v>
          </cell>
          <cell r="N91">
            <v>43495</v>
          </cell>
          <cell r="P91">
            <v>5240183</v>
          </cell>
          <cell r="Q91">
            <v>57991358</v>
          </cell>
          <cell r="R91">
            <v>174672.23333333433</v>
          </cell>
          <cell r="S91" t="str">
            <v>1 PERSONA NATURAL</v>
          </cell>
          <cell r="T91" t="str">
            <v>3 CÉDULA DE CIUDADANÍA</v>
          </cell>
          <cell r="U91">
            <v>22585571</v>
          </cell>
          <cell r="V91" t="str">
            <v>N/A</v>
          </cell>
          <cell r="W91" t="str">
            <v>11 NO SE DILIGENCIA INFORMACIÓN PARA ESTE FORMULARIO EN ESTE PERÍODO DE REPORTE</v>
          </cell>
          <cell r="X91" t="str">
            <v>N/A</v>
          </cell>
          <cell r="Y91" t="str">
            <v>ROSANA LORENA ROMERO ANGARITA</v>
          </cell>
          <cell r="Z91" t="str">
            <v>1 PÓLIZA</v>
          </cell>
          <cell r="AA91" t="str">
            <v>12 SEGUROS DEL ESTADO</v>
          </cell>
          <cell r="AB91" t="str">
            <v>2 CUMPLIMIENTO</v>
          </cell>
          <cell r="AC91">
            <v>43495</v>
          </cell>
          <cell r="AD91" t="str">
            <v>11-46-101007954</v>
          </cell>
          <cell r="AE91" t="str">
            <v>GRUPO DE TRÁMITES Y EVALUACIÓN AMBIENTAL</v>
          </cell>
          <cell r="AF91" t="str">
            <v>2 SUPERVISOR</v>
          </cell>
          <cell r="AG91" t="str">
            <v>3 CÉDULA DE CIUDADANÍA</v>
          </cell>
          <cell r="AH91">
            <v>79690000</v>
          </cell>
          <cell r="AI91" t="str">
            <v>GUILLERMO ALBERTO SANTOS CEBALLOS</v>
          </cell>
          <cell r="AJ91">
            <v>331</v>
          </cell>
          <cell r="AK91" t="str">
            <v>3 NO PACTADOS</v>
          </cell>
          <cell r="AL91">
            <v>43495</v>
          </cell>
          <cell r="AM91" t="str">
            <v>4 NO SE HA ADICIONADO NI EN VALOR y EN TIEMPO</v>
          </cell>
          <cell r="AN91">
            <v>0</v>
          </cell>
          <cell r="AO91">
            <v>0</v>
          </cell>
          <cell r="AQ91">
            <v>0</v>
          </cell>
          <cell r="AS91">
            <v>43495</v>
          </cell>
          <cell r="AT91">
            <v>43829</v>
          </cell>
          <cell r="AW91" t="str">
            <v>2. NO</v>
          </cell>
          <cell r="AZ91" t="str">
            <v>2. NO</v>
          </cell>
          <cell r="BA91">
            <v>0</v>
          </cell>
          <cell r="BE91" t="str">
            <v>2019420501000089E</v>
          </cell>
          <cell r="BF91">
            <v>57991358</v>
          </cell>
          <cell r="BH91" t="str">
            <v>https://www.secop.gov.co/CO1BusinessLine/Tendering/BuyerWorkArea/Index?docUniqueIdentifier=CO1.BDOS.707655&amp;prevCtxUrl=https%3a%2f%2fwww.secop.gov.co%2fCO1BusinessLine%2fTendering%2fBuyerDossierWorkspace%2fIndex%3fallWords2Search%3d110-20%26filteringState%3d0%26sortingState%3dLastModifiedDESC%26showAdvancedSearch%3dFalse%26showAdvancedSearchFields%3dFalse%26folderCode%3dALL%26selectedDossier%3dCO1.BDOS.707655%26selectedRequest%3dCO1.REQ.729161%26&amp;prevCtxLbl=Procesos+de+la+Entidad+Estatal</v>
          </cell>
          <cell r="BI91" t="str">
            <v>VIGENTE</v>
          </cell>
          <cell r="BK91" t="str">
            <v>https://community.secop.gov.co/Public/Tendering/OpportunityDetail/Index?noticeUID=CO1.NTC.698884&amp;isFromPublicArea=True&amp;isModal=False</v>
          </cell>
        </row>
        <row r="92">
          <cell r="A92" t="str">
            <v>CPS-090-N-2019</v>
          </cell>
          <cell r="B92" t="str">
            <v>2 NACIONAL</v>
          </cell>
          <cell r="C92" t="str">
            <v>CD-NC-082-2019</v>
          </cell>
          <cell r="D92">
            <v>90</v>
          </cell>
          <cell r="E92" t="str">
            <v>JOSE AGUSTIN LOPEZ CHAPARRO</v>
          </cell>
          <cell r="F92">
            <v>43495</v>
          </cell>
          <cell r="G92" t="str">
            <v>Prestación de servicios profesionales de carácter técnico, como apoyo al seguimiento administrativo de los trámites ambientales de competencia de la Subdirección de Gestión y Manejo de Áreas Protegidas y la evaluación ambiental de proyectos en el componente biótico.</v>
          </cell>
          <cell r="H92" t="str">
            <v>2 CONTRATACIÓN DIRECTA</v>
          </cell>
          <cell r="I92" t="str">
            <v>14 PRESTACIÓN DE SERVICIOS</v>
          </cell>
          <cell r="J92" t="str">
            <v>N/A</v>
          </cell>
          <cell r="K92">
            <v>11719</v>
          </cell>
          <cell r="L92">
            <v>15119</v>
          </cell>
          <cell r="M92">
            <v>43495</v>
          </cell>
          <cell r="N92">
            <v>43495</v>
          </cell>
          <cell r="P92">
            <v>3064810</v>
          </cell>
          <cell r="Q92">
            <v>34019391</v>
          </cell>
          <cell r="R92">
            <v>306481</v>
          </cell>
          <cell r="S92" t="str">
            <v>1 PERSONA NATURAL</v>
          </cell>
          <cell r="T92" t="str">
            <v>3 CÉDULA DE CIUDADANÍA</v>
          </cell>
          <cell r="U92">
            <v>1019016083</v>
          </cell>
          <cell r="V92" t="str">
            <v>N/A</v>
          </cell>
          <cell r="W92" t="str">
            <v>11 NO SE DILIGENCIA INFORMACIÓN PARA ESTE FORMULARIO EN ESTE PERÍODO DE REPORTE</v>
          </cell>
          <cell r="X92" t="str">
            <v>N/A</v>
          </cell>
          <cell r="Y92" t="str">
            <v>JOSE AGUSTIN LOPEZ CHAPARRO</v>
          </cell>
          <cell r="Z92" t="str">
            <v>1 PÓLIZA</v>
          </cell>
          <cell r="AA92" t="str">
            <v xml:space="preserve">15 JMALUCELLI TRAVELERS SEGUROS S.A </v>
          </cell>
          <cell r="AB92" t="str">
            <v>2 CUMPLIMIENTO</v>
          </cell>
          <cell r="AC92">
            <v>43496</v>
          </cell>
          <cell r="AD92">
            <v>2004470</v>
          </cell>
          <cell r="AE92" t="str">
            <v>GRUPO DE TRÁMITES Y EVALUACIÓN AMBIENTAL</v>
          </cell>
          <cell r="AF92" t="str">
            <v>2 SUPERVISOR</v>
          </cell>
          <cell r="AG92" t="str">
            <v>3 CÉDULA DE CIUDADANÍA</v>
          </cell>
          <cell r="AH92">
            <v>79690000</v>
          </cell>
          <cell r="AI92" t="str">
            <v>GUILLERMO ALBERTO SANTOS CEBALLOS</v>
          </cell>
          <cell r="AJ92">
            <v>330</v>
          </cell>
          <cell r="AK92" t="str">
            <v>3 NO PACTADOS</v>
          </cell>
          <cell r="AL92">
            <v>43496</v>
          </cell>
          <cell r="AM92" t="str">
            <v>4 NO SE HA ADICIONADO NI EN VALOR y EN TIEMPO</v>
          </cell>
          <cell r="AN92">
            <v>0</v>
          </cell>
          <cell r="AO92">
            <v>0</v>
          </cell>
          <cell r="AQ92">
            <v>0</v>
          </cell>
          <cell r="AS92">
            <v>43496</v>
          </cell>
          <cell r="AT92">
            <v>43829</v>
          </cell>
          <cell r="AW92" t="str">
            <v>2. NO</v>
          </cell>
          <cell r="AZ92" t="str">
            <v>2. NO</v>
          </cell>
          <cell r="BA92">
            <v>0</v>
          </cell>
          <cell r="BE92" t="str">
            <v>2019420501000090E</v>
          </cell>
          <cell r="BF92">
            <v>34019391</v>
          </cell>
          <cell r="BH92" t="str">
            <v>https://www.secop.gov.co/CO1BusinessLine/Tendering/BuyerWorkArea/Index?docUniqueIdentifier=CO1.BDOS.693442&amp;prevCtxUrl=https%3a%2f%2fwww.secop.gov.co%2fCO1BusinessLine%2fTendering%2fBuyerDossierWorkspace%2fIndex%3fallWords2Search%3d82-20%26filteringState%3d0%26sortingState%3dLastModifiedDESC%26showAdvancedSearch%3dFalse%26showAdvancedSearchFields%3dFalse%26folderCode%3dALL%26selectedDossier%3dCO1.BDOS.693442%26selectedRequest%3dCO1.REQ.715201%26&amp;prevCtxLbl=Procesos+de+la+Entidad+Estatal</v>
          </cell>
          <cell r="BI92" t="str">
            <v>VIGENTE</v>
          </cell>
          <cell r="BK92" t="str">
            <v>https://community.secop.gov.co/Public/Tendering/OpportunityDetail/Index?noticeUID=CO1.NTC.693085&amp;isFromPublicArea=True&amp;isModal=False</v>
          </cell>
        </row>
        <row r="93">
          <cell r="A93" t="str">
            <v>CPS-091-N-2019</v>
          </cell>
          <cell r="B93" t="str">
            <v>2 NACIONAL</v>
          </cell>
          <cell r="C93" t="str">
            <v>CD-NC-096-2019</v>
          </cell>
          <cell r="D93">
            <v>91</v>
          </cell>
          <cell r="E93" t="str">
            <v>INGRY JOHANA POVEDA AVILA</v>
          </cell>
          <cell r="F93">
            <v>43495</v>
          </cell>
          <cell r="G93"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compromisos programados en las mesas técnicas para cada proceso y preparación y consolidación de informes asociados; así mismo apoyar la gestión administrativa, logística y operativa y de seguimiento a convenios relacionados.</v>
          </cell>
          <cell r="H93" t="str">
            <v>2 CONTRATACIÓN DIRECTA</v>
          </cell>
          <cell r="I93" t="str">
            <v>14 PRESTACIÓN DE SERVICIOS</v>
          </cell>
          <cell r="J93" t="str">
            <v>N/A</v>
          </cell>
          <cell r="K93">
            <v>13819</v>
          </cell>
          <cell r="L93">
            <v>15419</v>
          </cell>
          <cell r="M93">
            <v>43495</v>
          </cell>
          <cell r="N93">
            <v>43495</v>
          </cell>
          <cell r="P93">
            <v>5240183</v>
          </cell>
          <cell r="Q93">
            <v>57991358</v>
          </cell>
          <cell r="R93">
            <v>349345</v>
          </cell>
          <cell r="S93" t="str">
            <v>1 PERSONA NATURAL</v>
          </cell>
          <cell r="T93" t="str">
            <v>3 CÉDULA DE CIUDADANÍA</v>
          </cell>
          <cell r="U93">
            <v>1015393325</v>
          </cell>
          <cell r="V93" t="str">
            <v>N/A</v>
          </cell>
          <cell r="W93" t="str">
            <v>11 NO SE DILIGENCIA INFORMACIÓN PARA ESTE FORMULARIO EN ESTE PERÍODO DE REPORTE</v>
          </cell>
          <cell r="X93" t="str">
            <v>N/A</v>
          </cell>
          <cell r="Y93" t="str">
            <v>INGRY JOHANA POVEDA AVILA</v>
          </cell>
          <cell r="Z93" t="str">
            <v>1 PÓLIZA</v>
          </cell>
          <cell r="AA93" t="str">
            <v xml:space="preserve">15 JMALUCELLI TRAVELERS SEGUROS S.A </v>
          </cell>
          <cell r="AB93" t="str">
            <v>2 CUMPLIMIENTO</v>
          </cell>
          <cell r="AC93">
            <v>43496</v>
          </cell>
          <cell r="AD93">
            <v>2004456</v>
          </cell>
          <cell r="AE93" t="str">
            <v>GRUPO DE GESTIÓN E INTEGRACIÓN DEL SINAP</v>
          </cell>
          <cell r="AF93" t="str">
            <v>2 SUPERVISOR</v>
          </cell>
          <cell r="AG93" t="str">
            <v>3 CÉDULA DE CIUDADANÍA</v>
          </cell>
          <cell r="AH93">
            <v>52051027</v>
          </cell>
          <cell r="AI93" t="str">
            <v>ROSA ANGELICA LADINO PARRA</v>
          </cell>
          <cell r="AJ93">
            <v>330</v>
          </cell>
          <cell r="AK93" t="str">
            <v>3 NO PACTADOS</v>
          </cell>
          <cell r="AL93">
            <v>43496</v>
          </cell>
          <cell r="AM93" t="str">
            <v>4 NO SE HA ADICIONADO NI EN VALOR y EN TIEMPO</v>
          </cell>
          <cell r="AN93">
            <v>0</v>
          </cell>
          <cell r="AO93">
            <v>0</v>
          </cell>
          <cell r="AQ93">
            <v>0</v>
          </cell>
          <cell r="AS93">
            <v>43496</v>
          </cell>
          <cell r="AT93">
            <v>43829</v>
          </cell>
          <cell r="AW93" t="str">
            <v>2. NO</v>
          </cell>
          <cell r="AZ93" t="str">
            <v>2. NO</v>
          </cell>
          <cell r="BA93">
            <v>0</v>
          </cell>
          <cell r="BE93" t="str">
            <v>2019420501000091E</v>
          </cell>
          <cell r="BF93">
            <v>57991358</v>
          </cell>
          <cell r="BH93" t="str">
            <v>https://www.secop.gov.co/CO1BusinessLine/Tendering/BuyerWorkArea/Index?docUniqueIdentifier=CO1.BDOS.704153&amp;prevCtxUrl=https%3a%2f%2fwww.secop.gov.co%2fCO1BusinessLine%2fTendering%2fBuyerDossierWorkspace%2fIndex%3fallWords2Search%3d96-20%26filteringState%3d0%26sortingState%3dLastModifiedDESC%26showAdvancedSearch%3dFalse%26showAdvancedSearchFields%3dFalse%26folderCode%3dALL%26selectedDossier%3dCO1.BDOS.704153%26selectedRequest%3dCO1.REQ.725510%26&amp;prevCtxLbl=Procesos+de+la+Entidad+Estatal</v>
          </cell>
          <cell r="BI93" t="str">
            <v>VIGENTE</v>
          </cell>
          <cell r="BK93" t="str">
            <v>https://community.secop.gov.co/Public/Tendering/OpportunityDetail/Index?noticeUID=CO1.NTC.696817&amp;isFromPublicArea=True&amp;isModal=False</v>
          </cell>
        </row>
        <row r="94">
          <cell r="A94" t="str">
            <v>CPS-092-N-2019</v>
          </cell>
          <cell r="B94" t="str">
            <v>2 NACIONAL</v>
          </cell>
          <cell r="C94" t="str">
            <v>CD-NC-106-2019</v>
          </cell>
          <cell r="D94">
            <v>92</v>
          </cell>
          <cell r="E94" t="str">
            <v>YESICA IVONNE ROA HERNANDEZ</v>
          </cell>
          <cell r="F94">
            <v>43495</v>
          </cell>
          <cell r="G94" t="str">
            <v>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 operación, en el marco del Subprograma de Regulación de Recursos Naturales en las áreas del SPNN.</v>
          </cell>
          <cell r="H94" t="str">
            <v>2 CONTRATACIÓN DIRECTA</v>
          </cell>
          <cell r="I94" t="str">
            <v>14 PRESTACIÓN DE SERVICIOS</v>
          </cell>
          <cell r="J94" t="str">
            <v>N/A</v>
          </cell>
          <cell r="K94">
            <v>13219</v>
          </cell>
          <cell r="L94">
            <v>15019</v>
          </cell>
          <cell r="M94">
            <v>43495</v>
          </cell>
          <cell r="N94">
            <v>43495</v>
          </cell>
          <cell r="P94">
            <v>5797421</v>
          </cell>
          <cell r="Q94">
            <v>64158126</v>
          </cell>
          <cell r="R94">
            <v>386495</v>
          </cell>
          <cell r="S94" t="str">
            <v>1 PERSONA NATURAL</v>
          </cell>
          <cell r="T94" t="str">
            <v>3 CÉDULA DE CIUDADANÍA</v>
          </cell>
          <cell r="U94">
            <v>1024463984</v>
          </cell>
          <cell r="V94" t="str">
            <v>N/A</v>
          </cell>
          <cell r="W94" t="str">
            <v>11 NO SE DILIGENCIA INFORMACIÓN PARA ESTE FORMULARIO EN ESTE PERÍODO DE REPORTE</v>
          </cell>
          <cell r="X94" t="str">
            <v>N/A</v>
          </cell>
          <cell r="Y94" t="str">
            <v>YESICA IVONNE ROA HERNANDEZ</v>
          </cell>
          <cell r="Z94" t="str">
            <v>1 PÓLIZA</v>
          </cell>
          <cell r="AA94" t="str">
            <v>8 MUNDIAL SEGUROS</v>
          </cell>
          <cell r="AB94" t="str">
            <v>2 CUMPLIMIENTO</v>
          </cell>
          <cell r="AC94">
            <v>43496</v>
          </cell>
          <cell r="AD94" t="str">
            <v>NB-100101844</v>
          </cell>
          <cell r="AE94" t="str">
            <v>GRUPO DE TRÁMITES Y EVALUACIÓN AMBIENTAL</v>
          </cell>
          <cell r="AF94" t="str">
            <v>2 SUPERVISOR</v>
          </cell>
          <cell r="AG94" t="str">
            <v>3 CÉDULA DE CIUDADANÍA</v>
          </cell>
          <cell r="AH94">
            <v>79690000</v>
          </cell>
          <cell r="AI94" t="str">
            <v>GUILLERMO ALBERTO SANTOS CEBALLOS</v>
          </cell>
          <cell r="AJ94">
            <v>330</v>
          </cell>
          <cell r="AK94" t="str">
            <v>3 NO PACTADOS</v>
          </cell>
          <cell r="AL94">
            <v>43496</v>
          </cell>
          <cell r="AM94" t="str">
            <v>4 NO SE HA ADICIONADO NI EN VALOR y EN TIEMPO</v>
          </cell>
          <cell r="AN94">
            <v>0</v>
          </cell>
          <cell r="AO94">
            <v>0</v>
          </cell>
          <cell r="AQ94">
            <v>0</v>
          </cell>
          <cell r="AS94">
            <v>43496</v>
          </cell>
          <cell r="AT94">
            <v>43829</v>
          </cell>
          <cell r="AW94" t="str">
            <v>2. NO</v>
          </cell>
          <cell r="AZ94" t="str">
            <v>2. NO</v>
          </cell>
          <cell r="BA94">
            <v>0</v>
          </cell>
          <cell r="BE94" t="str">
            <v>2019420501000092E</v>
          </cell>
          <cell r="BF94">
            <v>64158126</v>
          </cell>
          <cell r="BH94" t="str">
            <v>https://www.secop.gov.co/CO1BusinessLine/Tendering/BuyerWorkArea/Index?docUniqueIdentifier=CO1.BDOS.707109&amp;prevCtxUrl=https%3a%2f%2fwww.secop.gov.co%2fCO1BusinessLine%2fTendering%2fBuyerDossierWorkspace%2fIndex%3fallWords2Search%3d106-20%26filteringState%3d0%26sortingState%3dLastModifiedDESC%26showAdvancedSearch%3dFalse%26showAdvancedSearchFields%3dFalse%26folderCode%3dALL%26selectedDossier%3dCO1.BDOS.707109%26selectedRequest%3dCO1.REQ.728431%26&amp;prevCtxLbl=Procesos+de+la+Entidad+Estatal</v>
          </cell>
          <cell r="BI94" t="str">
            <v>VIGENTE</v>
          </cell>
          <cell r="BK94" t="str">
            <v>https://community.secop.gov.co/Public/Tendering/OpportunityDetail/Index?noticeUID=CO1.NTC.699531&amp;isFromPublicArea=True&amp;isModal=False</v>
          </cell>
        </row>
        <row r="95">
          <cell r="A95" t="str">
            <v>CPS-093-N-2019</v>
          </cell>
          <cell r="B95" t="str">
            <v>2 NACIONAL</v>
          </cell>
          <cell r="C95" t="str">
            <v>CD-NC-081-2019</v>
          </cell>
          <cell r="D95">
            <v>93</v>
          </cell>
          <cell r="E95" t="str">
            <v>CLAUDIA LILIANA QUINTERO FRANKLIN</v>
          </cell>
          <cell r="F95">
            <v>43495</v>
          </cell>
          <cell r="G95" t="str">
            <v>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v>
          </cell>
          <cell r="H95" t="str">
            <v>2 CONTRATACIÓN DIRECTA</v>
          </cell>
          <cell r="I95" t="str">
            <v>14 PRESTACIÓN DE SERVICIOS</v>
          </cell>
          <cell r="J95" t="str">
            <v>N/A</v>
          </cell>
          <cell r="K95">
            <v>11519</v>
          </cell>
          <cell r="L95">
            <v>15519</v>
          </cell>
          <cell r="M95">
            <v>43496</v>
          </cell>
          <cell r="N95">
            <v>43496</v>
          </cell>
          <cell r="P95">
            <v>6129621</v>
          </cell>
          <cell r="Q95">
            <v>68038793</v>
          </cell>
          <cell r="R95">
            <v>612962</v>
          </cell>
          <cell r="S95" t="str">
            <v>1 PERSONA NATURAL</v>
          </cell>
          <cell r="T95" t="str">
            <v>3 CÉDULA DE CIUDADANÍA</v>
          </cell>
          <cell r="U95">
            <v>52083505</v>
          </cell>
          <cell r="V95" t="str">
            <v>N/A</v>
          </cell>
          <cell r="W95" t="str">
            <v>11 NO SE DILIGENCIA INFORMACIÓN PARA ESTE FORMULARIO EN ESTE PERÍODO DE REPORTE</v>
          </cell>
          <cell r="X95" t="str">
            <v>N/A</v>
          </cell>
          <cell r="Y95" t="str">
            <v>CLAUDIA LILIANA QUINTERO FRANKLIN</v>
          </cell>
          <cell r="Z95" t="str">
            <v>1 PÓLIZA</v>
          </cell>
          <cell r="AA95" t="str">
            <v xml:space="preserve">15 JMALUCELLI TRAVELERS SEGUROS S.A </v>
          </cell>
          <cell r="AB95" t="str">
            <v>2 CUMPLIMIENTO</v>
          </cell>
          <cell r="AC95">
            <v>43496</v>
          </cell>
          <cell r="AD95">
            <v>2004473</v>
          </cell>
          <cell r="AE95" t="str">
            <v>GRUPO DE CONTROL INTERNO</v>
          </cell>
          <cell r="AF95" t="str">
            <v>2 SUPERVISOR</v>
          </cell>
          <cell r="AG95" t="str">
            <v>3 CÉDULA DE CIUDADANÍA</v>
          </cell>
          <cell r="AH95">
            <v>51819216</v>
          </cell>
          <cell r="AI95" t="str">
            <v>GLADYS ESPITIA PEÑA</v>
          </cell>
          <cell r="AJ95">
            <v>330</v>
          </cell>
          <cell r="AK95" t="str">
            <v>3 NO PACTADOS</v>
          </cell>
          <cell r="AL95">
            <v>43496</v>
          </cell>
          <cell r="AM95" t="str">
            <v>4 NO SE HA ADICIONADO NI EN VALOR y EN TIEMPO</v>
          </cell>
          <cell r="AN95">
            <v>0</v>
          </cell>
          <cell r="AO95">
            <v>0</v>
          </cell>
          <cell r="AQ95">
            <v>0</v>
          </cell>
          <cell r="AS95">
            <v>43496</v>
          </cell>
          <cell r="AT95">
            <v>43829</v>
          </cell>
          <cell r="AW95" t="str">
            <v>2. NO</v>
          </cell>
          <cell r="AZ95" t="str">
            <v>2. NO</v>
          </cell>
          <cell r="BA95">
            <v>0</v>
          </cell>
          <cell r="BE95" t="str">
            <v>2019420501000093E</v>
          </cell>
          <cell r="BF95">
            <v>68038793</v>
          </cell>
          <cell r="BH95" t="str">
            <v>https://www.secop.gov.co/CO1BusinessLine/Tendering/BuyerWorkArea/Index?docUniqueIdentifier=CO1.BDOS.696194&amp;prevCtxUrl=https%3a%2f%2fwww.secop.gov.co%2fCO1BusinessLine%2fTendering%2fBuyerDossierWorkspace%2fIndex%3fallWords2Search%3d81-20%26filteringState%3d0%26sortingState%3dLastModifiedDESC%26showAdvancedSearch%3dFalse%26showAdvancedSearchFields%3dFalse%26folderCode%3dALL%26selectedDossier%3dCO1.BDOS.696194%26selectedRequest%3dCO1.REQ.717354%26&amp;prevCtxLbl=Procesos+de+la+Entidad+Estatal</v>
          </cell>
          <cell r="BI95" t="str">
            <v>VIGENTE</v>
          </cell>
          <cell r="BK95" t="str">
            <v>https://community.secop.gov.co/Public/Tendering/OpportunityDetail/Index?noticeUID=CO1.NTC.693293&amp;isFromPublicArea=True&amp;isModal=False</v>
          </cell>
        </row>
        <row r="96">
          <cell r="A96" t="str">
            <v>CPS-094-N-2019</v>
          </cell>
          <cell r="B96" t="str">
            <v>2 NACIONAL</v>
          </cell>
          <cell r="C96" t="str">
            <v>CD-NC-099-2019</v>
          </cell>
          <cell r="D96">
            <v>94</v>
          </cell>
          <cell r="E96" t="str">
            <v>JUAN CLAUDIO ARENAS PONCE</v>
          </cell>
          <cell r="F96">
            <v>43497</v>
          </cell>
          <cell r="G96" t="str">
            <v>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 áreas protegidas del Sistema de Parques Nacionales Naturales, así como apoyar jurídicamente a la Oficina de Gestión del Riesgo en las acciones operacionales que se requieran adelantar</v>
          </cell>
          <cell r="H96" t="str">
            <v>2 CONTRATACIÓN DIRECTA</v>
          </cell>
          <cell r="I96" t="str">
            <v>14 PRESTACIÓN DE SERVICIOS</v>
          </cell>
          <cell r="J96" t="str">
            <v>N/A</v>
          </cell>
          <cell r="K96">
            <v>17219</v>
          </cell>
          <cell r="L96">
            <v>15819</v>
          </cell>
          <cell r="M96">
            <v>43497</v>
          </cell>
          <cell r="N96">
            <v>43497</v>
          </cell>
          <cell r="P96">
            <v>4682944</v>
          </cell>
          <cell r="Q96">
            <v>51512384</v>
          </cell>
          <cell r="R96">
            <v>0</v>
          </cell>
          <cell r="S96" t="str">
            <v>1 PERSONA NATURAL</v>
          </cell>
          <cell r="T96" t="str">
            <v>3 CÉDULA DE CIUDADANÍA</v>
          </cell>
          <cell r="U96">
            <v>80198100</v>
          </cell>
          <cell r="V96" t="str">
            <v>N/A</v>
          </cell>
          <cell r="W96" t="str">
            <v>11 NO SE DILIGENCIA INFORMACIÓN PARA ESTE FORMULARIO EN ESTE PERÍODO DE REPORTE</v>
          </cell>
          <cell r="X96" t="str">
            <v>N/A</v>
          </cell>
          <cell r="Y96" t="str">
            <v>JUAN CLAUDIO ARENAS PONCE</v>
          </cell>
          <cell r="Z96" t="str">
            <v>1 PÓLIZA</v>
          </cell>
          <cell r="AA96" t="str">
            <v xml:space="preserve">15 JMALUCELLI TRAVELERS SEGUROS S.A </v>
          </cell>
          <cell r="AB96" t="str">
            <v>2 CUMPLIMIENTO</v>
          </cell>
          <cell r="AC96">
            <v>43497</v>
          </cell>
          <cell r="AD96">
            <v>2004546</v>
          </cell>
          <cell r="AE96" t="str">
            <v>OFICINA DE GESTION DEL RIESGO</v>
          </cell>
          <cell r="AF96" t="str">
            <v>2 SUPERVISOR</v>
          </cell>
          <cell r="AG96" t="str">
            <v>3 CÉDULA DE CIUDADANÍA</v>
          </cell>
          <cell r="AH96">
            <v>52807498</v>
          </cell>
          <cell r="AI96" t="str">
            <v>JAZMIN EMILCE GONZALEZ DAZA</v>
          </cell>
          <cell r="AJ96">
            <v>330</v>
          </cell>
          <cell r="AK96" t="str">
            <v>3 NO PACTADOS</v>
          </cell>
          <cell r="AL96">
            <v>43497</v>
          </cell>
          <cell r="AM96" t="str">
            <v>4 NO SE HA ADICIONADO NI EN VALOR y EN TIEMPO</v>
          </cell>
          <cell r="AN96">
            <v>0</v>
          </cell>
          <cell r="AO96">
            <v>0</v>
          </cell>
          <cell r="AQ96">
            <v>0</v>
          </cell>
          <cell r="AS96">
            <v>43497</v>
          </cell>
          <cell r="AT96">
            <v>43829</v>
          </cell>
          <cell r="AW96" t="str">
            <v>2. NO</v>
          </cell>
          <cell r="AZ96" t="str">
            <v>2. NO</v>
          </cell>
          <cell r="BA96">
            <v>0</v>
          </cell>
          <cell r="BE96" t="str">
            <v>2019420501000094E</v>
          </cell>
          <cell r="BF96">
            <v>51512384</v>
          </cell>
          <cell r="BH96" t="str">
            <v>https://www.secop.gov.co/CO1BusinessLine/Tendering/BuyerWorkArea/Index?docUniqueIdentifier=CO1.BDOS.704148&amp;prevCtxUrl=https%3a%2f%2fwww.secop.gov.co%2fCO1BusinessLine%2fTendering%2fBuyerDossierWorkspace%2fIndex%3fallWords2Search%3d99-20%26filteringState%3d0%26sortingState%3dLastModifiedDESC%26showAdvancedSearch%3dFalse%26showAdvancedSearchFields%3dFalse%26folderCode%3dALL%26selectedDossier%3dCO1.BDOS.704148%26selectedRequest%3dCO1.REQ.726172%26&amp;prevCtxLbl=Procesos+de+la+Entidad+Estatal</v>
          </cell>
          <cell r="BI96" t="str">
            <v>VIGENTE</v>
          </cell>
          <cell r="BK96" t="str">
            <v>https://community.secop.gov.co/Public/Tendering/OpportunityDetail/Index?noticeUID=CO1.NTC.702707&amp;isFromPublicArea=True&amp;isModal=False</v>
          </cell>
        </row>
        <row r="97">
          <cell r="A97" t="str">
            <v>CPS-095-N-2019</v>
          </cell>
          <cell r="B97" t="str">
            <v>2 NACIONAL</v>
          </cell>
          <cell r="C97" t="str">
            <v>CD-NC-137-2019</v>
          </cell>
          <cell r="D97">
            <v>95</v>
          </cell>
          <cell r="E97" t="str">
            <v>FERNANDO BOLIVAR BUITRAGO</v>
          </cell>
          <cell r="F97">
            <v>43497</v>
          </cell>
          <cell r="G97" t="str">
            <v>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v>
          </cell>
          <cell r="H97" t="str">
            <v>2 CONTRATACIÓN DIRECTA</v>
          </cell>
          <cell r="I97" t="str">
            <v>14 PRESTACIÓN DE SERVICIOS</v>
          </cell>
          <cell r="J97" t="str">
            <v>N/A</v>
          </cell>
          <cell r="K97">
            <v>21419</v>
          </cell>
          <cell r="L97">
            <v>15619</v>
          </cell>
          <cell r="M97">
            <v>43497</v>
          </cell>
          <cell r="N97">
            <v>43497</v>
          </cell>
          <cell r="P97">
            <v>6965478</v>
          </cell>
          <cell r="Q97">
            <v>76620258</v>
          </cell>
          <cell r="R97">
            <v>0</v>
          </cell>
          <cell r="S97" t="str">
            <v>1 PERSONA NATURAL</v>
          </cell>
          <cell r="T97" t="str">
            <v>3 CÉDULA DE CIUDADANÍA</v>
          </cell>
          <cell r="U97">
            <v>82392676</v>
          </cell>
          <cell r="V97" t="str">
            <v>N/A</v>
          </cell>
          <cell r="W97" t="str">
            <v>11 NO SE DILIGENCIA INFORMACIÓN PARA ESTE FORMULARIO EN ESTE PERÍODO DE REPORTE</v>
          </cell>
          <cell r="X97" t="str">
            <v>N/A</v>
          </cell>
          <cell r="Y97" t="str">
            <v>FERNANDO BOLIVAR BUITRAGO</v>
          </cell>
          <cell r="Z97" t="str">
            <v>1 PÓLIZA</v>
          </cell>
          <cell r="AA97" t="str">
            <v xml:space="preserve">15 JMALUCELLI TRAVELERS SEGUROS S.A </v>
          </cell>
          <cell r="AB97" t="str">
            <v>2 CUMPLIMIENTO</v>
          </cell>
          <cell r="AC97">
            <v>43497</v>
          </cell>
          <cell r="AD97">
            <v>2004526</v>
          </cell>
          <cell r="AE97" t="str">
            <v>GRUPO SISTEMAS DE INFORMACIÓN Y RADIOCOMUNICACIONES</v>
          </cell>
          <cell r="AF97" t="str">
            <v>2 SUPERVISOR</v>
          </cell>
          <cell r="AG97" t="str">
            <v>3 CÉDULA DE CIUDADANÍA</v>
          </cell>
          <cell r="AH97">
            <v>80215978</v>
          </cell>
          <cell r="AI97" t="str">
            <v>NÉSTOR HERNÁN ZABALA BERNAL</v>
          </cell>
          <cell r="AJ97">
            <v>330</v>
          </cell>
          <cell r="AK97" t="str">
            <v>3 NO PACTADOS</v>
          </cell>
          <cell r="AL97">
            <v>43497</v>
          </cell>
          <cell r="AM97" t="str">
            <v>4 NO SE HA ADICIONADO NI EN VALOR y EN TIEMPO</v>
          </cell>
          <cell r="AN97">
            <v>0</v>
          </cell>
          <cell r="AO97">
            <v>0</v>
          </cell>
          <cell r="AQ97">
            <v>0</v>
          </cell>
          <cell r="AS97">
            <v>43497</v>
          </cell>
          <cell r="AT97">
            <v>43829</v>
          </cell>
          <cell r="AW97" t="str">
            <v>2. NO</v>
          </cell>
          <cell r="AZ97" t="str">
            <v>2. NO</v>
          </cell>
          <cell r="BA97">
            <v>0</v>
          </cell>
          <cell r="BE97" t="str">
            <v>2019420501000095E</v>
          </cell>
          <cell r="BF97">
            <v>76620258</v>
          </cell>
          <cell r="BH97" t="str">
            <v>https://www.secop.gov.co/CO1BusinessLine/Tendering/BuyerWorkArea/Index?docUniqueIdentifier=CO1.BDOS.714701&amp;prevCtxUrl=https%3a%2f%2fwww.secop.gov.co%2fCO1BusinessLine%2fTendering%2fBuyerDossierWorkspace%2fIndex%3fallWords2Search%3d137-20%26filteringState%3d0%26sortingState%3dLastModifiedDESC%26showAdvancedSearch%3dFalse%26showAdvancedSearchFields%3dFalse%26folderCode%3dALL%26selectedDossier%3dCO1.BDOS.714701%26selectedRequest%3dCO1.REQ.735843%26&amp;prevCtxLbl=Procesos+de+la+Entidad+Estatal</v>
          </cell>
          <cell r="BI97" t="str">
            <v>VIGENTE</v>
          </cell>
          <cell r="BK97" t="str">
            <v>https://community.secop.gov.co/Public/Tendering/OpportunityDetail/Index?noticeUID=CO1.NTC.704162&amp;isFromPublicArea=True&amp;isModal=False</v>
          </cell>
        </row>
        <row r="98">
          <cell r="A98" t="str">
            <v>CPS-096-N-2019</v>
          </cell>
          <cell r="B98" t="str">
            <v>2 NACIONAL</v>
          </cell>
          <cell r="C98" t="str">
            <v>CD-NC-111-2019</v>
          </cell>
          <cell r="D98">
            <v>96</v>
          </cell>
          <cell r="E98" t="str">
            <v>JAIME VASQUEZ RUIZ</v>
          </cell>
          <cell r="F98">
            <v>43497</v>
          </cell>
          <cell r="G98"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evaluación y seguimiento a la información generada en el componente de biología de la conservación; así como apoyar el desarrollo de modelos de gobernanza con grupos de comunidades étnicas y campesinas, a fin de establecer acuerdos que viabilicen la declaratoria en cada proceso y el seguimiento a los pactados para las áreas recién declaradas</v>
          </cell>
          <cell r="H98" t="str">
            <v>2 CONTRATACIÓN DIRECTA</v>
          </cell>
          <cell r="I98" t="str">
            <v>14 PRESTACIÓN DE SERVICIOS</v>
          </cell>
          <cell r="J98" t="str">
            <v>N/A</v>
          </cell>
          <cell r="K98">
            <v>14219</v>
          </cell>
          <cell r="L98">
            <v>15719</v>
          </cell>
          <cell r="M98">
            <v>43497</v>
          </cell>
          <cell r="N98">
            <v>43497</v>
          </cell>
          <cell r="P98">
            <v>6247498</v>
          </cell>
          <cell r="Q98">
            <v>68722478</v>
          </cell>
          <cell r="R98">
            <v>0</v>
          </cell>
          <cell r="S98" t="str">
            <v>1 PERSONA NATURAL</v>
          </cell>
          <cell r="T98" t="str">
            <v>3 CÉDULA DE CIUDADANÍA</v>
          </cell>
          <cell r="U98">
            <v>16709168</v>
          </cell>
          <cell r="V98" t="str">
            <v>N/A</v>
          </cell>
          <cell r="W98" t="str">
            <v>11 NO SE DILIGENCIA INFORMACIÓN PARA ESTE FORMULARIO EN ESTE PERÍODO DE REPORTE</v>
          </cell>
          <cell r="X98" t="str">
            <v>N/A</v>
          </cell>
          <cell r="Y98" t="str">
            <v>JAIME VASQUEZ RUIZ</v>
          </cell>
          <cell r="Z98" t="str">
            <v>1 PÓLIZA</v>
          </cell>
          <cell r="AA98" t="str">
            <v xml:space="preserve">15 JMALUCELLI TRAVELERS SEGUROS S.A </v>
          </cell>
          <cell r="AB98" t="str">
            <v>2 CUMPLIMIENTO</v>
          </cell>
          <cell r="AC98">
            <v>43497</v>
          </cell>
          <cell r="AD98">
            <v>2004533</v>
          </cell>
          <cell r="AE98" t="str">
            <v>GRUPO DE GESTIÓN E INTEGRACIÓN DEL SINAP</v>
          </cell>
          <cell r="AF98" t="str">
            <v>2 SUPERVISOR</v>
          </cell>
          <cell r="AG98" t="str">
            <v>3 CÉDULA DE CIUDADANÍA</v>
          </cell>
          <cell r="AH98">
            <v>52051027</v>
          </cell>
          <cell r="AI98" t="str">
            <v>ROSA ANGELICA LADINO PARRA</v>
          </cell>
          <cell r="AJ98">
            <v>330</v>
          </cell>
          <cell r="AK98" t="str">
            <v>3 NO PACTADOS</v>
          </cell>
          <cell r="AL98">
            <v>43497</v>
          </cell>
          <cell r="AM98" t="str">
            <v>4 NO SE HA ADICIONADO NI EN VALOR y EN TIEMPO</v>
          </cell>
          <cell r="AN98">
            <v>0</v>
          </cell>
          <cell r="AO98">
            <v>0</v>
          </cell>
          <cell r="AQ98">
            <v>0</v>
          </cell>
          <cell r="AS98">
            <v>43497</v>
          </cell>
          <cell r="AT98">
            <v>43829</v>
          </cell>
          <cell r="AW98" t="str">
            <v>2. NO</v>
          </cell>
          <cell r="AZ98" t="str">
            <v>2. NO</v>
          </cell>
          <cell r="BA98">
            <v>0</v>
          </cell>
          <cell r="BE98" t="str">
            <v>2019420501000096E</v>
          </cell>
          <cell r="BF98">
            <v>68722478</v>
          </cell>
          <cell r="BH98" t="str">
            <v>https://www.secop.gov.co/CO1BusinessLine/Tendering/BuyerWorkArea/Index?docUniqueIdentifier=CO1.BDOS.708234&amp;prevCtxUrl=https%3a%2f%2fwww.secop.gov.co%2fCO1BusinessLine%2fTendering%2fBuyerDossierWorkspace%2fIndex%3fallWords2Search%3d111-20%26filteringState%3d0%26sortingState%3dLastModifiedDESC%26showAdvancedSearch%3dFalse%26showAdvancedSearchFields%3dFalse%26folderCode%3dALL%26selectedDossier%3dCO1.BDOS.708234%26selectedRequest%3dCO1.REQ.732475%26&amp;prevCtxLbl=Procesos+de+la+Entidad+Estatal</v>
          </cell>
          <cell r="BI98" t="str">
            <v>VIGENTE</v>
          </cell>
          <cell r="BK98" t="str">
            <v>https://community.secop.gov.co/Public/Tendering/OpportunityDetail/Index?noticeUID=CO1.NTC.702401&amp;isFromPublicArea=True&amp;isModal=False</v>
          </cell>
        </row>
        <row r="99">
          <cell r="A99" t="str">
            <v>CPS-097-N-2019</v>
          </cell>
          <cell r="B99" t="str">
            <v>2 NACIONAL</v>
          </cell>
          <cell r="C99" t="str">
            <v>CD-NC-098-2019</v>
          </cell>
          <cell r="D99">
            <v>97</v>
          </cell>
          <cell r="E99" t="str">
            <v>ANAMARIA FUENTES BACCA</v>
          </cell>
          <cell r="F99">
            <v>43497</v>
          </cell>
          <cell r="G99" t="str">
            <v>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v>
          </cell>
          <cell r="H99" t="str">
            <v>2 CONTRATACIÓN DIRECTA</v>
          </cell>
          <cell r="I99" t="str">
            <v>14 PRESTACIÓN DE SERVICIOS</v>
          </cell>
          <cell r="J99" t="str">
            <v>N/A</v>
          </cell>
          <cell r="K99">
            <v>16419</v>
          </cell>
          <cell r="L99">
            <v>16919</v>
          </cell>
          <cell r="M99">
            <v>43497</v>
          </cell>
          <cell r="N99">
            <v>43497</v>
          </cell>
          <cell r="P99">
            <v>6965478</v>
          </cell>
          <cell r="Q99">
            <v>76620258</v>
          </cell>
          <cell r="R99">
            <v>0</v>
          </cell>
          <cell r="S99" t="str">
            <v>1 PERSONA NATURAL</v>
          </cell>
          <cell r="T99" t="str">
            <v>3 CÉDULA DE CIUDADANÍA</v>
          </cell>
          <cell r="U99">
            <v>51985434</v>
          </cell>
          <cell r="V99" t="str">
            <v>N/A</v>
          </cell>
          <cell r="W99" t="str">
            <v>11 NO SE DILIGENCIA INFORMACIÓN PARA ESTE FORMULARIO EN ESTE PERÍODO DE REPORTE</v>
          </cell>
          <cell r="X99" t="str">
            <v>N/A</v>
          </cell>
          <cell r="Y99" t="str">
            <v>ANAMARIA FUENTES BACCA</v>
          </cell>
          <cell r="Z99" t="str">
            <v>1 PÓLIZA</v>
          </cell>
          <cell r="AA99" t="str">
            <v xml:space="preserve">15 JMALUCELLI TRAVELERS SEGUROS S.A </v>
          </cell>
          <cell r="AB99" t="str">
            <v>2 CUMPLIMIENTO</v>
          </cell>
          <cell r="AC99">
            <v>43497</v>
          </cell>
          <cell r="AD99">
            <v>2004543</v>
          </cell>
          <cell r="AE99" t="str">
            <v>GRUPO DE PLANEACIÓN Y MANEJO</v>
          </cell>
          <cell r="AF99" t="str">
            <v>2 SUPERVISOR</v>
          </cell>
          <cell r="AG99" t="str">
            <v>3 CÉDULA DE CIUDADANÍA</v>
          </cell>
          <cell r="AH99">
            <v>52197050</v>
          </cell>
          <cell r="AI99" t="str">
            <v>EDNA MARIA CAROLINA JARRO FAJARDO</v>
          </cell>
          <cell r="AJ99">
            <v>330</v>
          </cell>
          <cell r="AK99" t="str">
            <v>3 NO PACTADOS</v>
          </cell>
          <cell r="AL99">
            <v>43497</v>
          </cell>
          <cell r="AM99" t="str">
            <v>4 NO SE HA ADICIONADO NI EN VALOR y EN TIEMPO</v>
          </cell>
          <cell r="AN99">
            <v>0</v>
          </cell>
          <cell r="AO99">
            <v>0</v>
          </cell>
          <cell r="AQ99">
            <v>0</v>
          </cell>
          <cell r="AS99">
            <v>43497</v>
          </cell>
          <cell r="AT99">
            <v>43829</v>
          </cell>
          <cell r="AW99" t="str">
            <v>2. NO</v>
          </cell>
          <cell r="AZ99" t="str">
            <v>2. NO</v>
          </cell>
          <cell r="BA99">
            <v>0</v>
          </cell>
          <cell r="BE99" t="str">
            <v>2019420501000097E</v>
          </cell>
          <cell r="BF99">
            <v>76620258</v>
          </cell>
          <cell r="BH99" t="str">
            <v>https://www.secop.gov.co/CO1BusinessLine/Tendering/BuyerWorkArea/Index?docUniqueIdentifier=CO1.BDOS.703969&amp;prevCtxUrl=https%3a%2f%2fwww.secop.gov.co%2fCO1BusinessLine%2fTendering%2fBuyerDossierWorkspace%2fIndex%3fallWords2Search%3d98-20%26filteringState%3d0%26sortingState%3dLastModifiedDESC%26showAdvancedSearch%3dFalse%26showAdvancedSearchFields%3dFalse%26folderCode%3dALL%26selectedDossier%3dCO1.BDOS.703969%26selectedRequest%3dCO1.REQ.729191%26&amp;prevCtxLbl=Procesos+de+la+Entidad+Estatal</v>
          </cell>
          <cell r="BI99" t="str">
            <v>VIGENTE</v>
          </cell>
          <cell r="BK99" t="str">
            <v>https://community.secop.gov.co/Public/Tendering/OpportunityDetail/Index?noticeUID=CO1.NTC.700614&amp;isFromPublicArea=True&amp;isModal=False</v>
          </cell>
        </row>
        <row r="100">
          <cell r="A100" t="str">
            <v>CPS-098-N-2019</v>
          </cell>
          <cell r="B100" t="str">
            <v>2 NACIONAL</v>
          </cell>
          <cell r="C100" t="str">
            <v>CD-NC-100-2019</v>
          </cell>
          <cell r="D100">
            <v>98</v>
          </cell>
          <cell r="E100" t="str">
            <v>JAMES AUGUSTO MONTEALEGRE GALEANO</v>
          </cell>
          <cell r="F100">
            <v>43497</v>
          </cell>
          <cell r="G100"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v>
          </cell>
          <cell r="H100" t="str">
            <v>2 CONTRATACIÓN DIRECTA</v>
          </cell>
          <cell r="I100" t="str">
            <v>14 PRESTACIÓN DE SERVICIOS</v>
          </cell>
          <cell r="J100" t="str">
            <v>N/A</v>
          </cell>
          <cell r="K100">
            <v>15719</v>
          </cell>
          <cell r="L100">
            <v>16419</v>
          </cell>
          <cell r="M100">
            <v>43497</v>
          </cell>
          <cell r="N100">
            <v>43497</v>
          </cell>
          <cell r="P100">
            <v>5240183</v>
          </cell>
          <cell r="Q100">
            <v>47161647</v>
          </cell>
          <cell r="R100">
            <v>0</v>
          </cell>
          <cell r="S100" t="str">
            <v>1 PERSONA NATURAL</v>
          </cell>
          <cell r="T100" t="str">
            <v>3 CÉDULA DE CIUDADANÍA</v>
          </cell>
          <cell r="U100">
            <v>9930291</v>
          </cell>
          <cell r="V100" t="str">
            <v>N/A</v>
          </cell>
          <cell r="W100" t="str">
            <v>11 NO SE DILIGENCIA INFORMACIÓN PARA ESTE FORMULARIO EN ESTE PERÍODO DE REPORTE</v>
          </cell>
          <cell r="X100" t="str">
            <v>N/A</v>
          </cell>
          <cell r="Y100" t="str">
            <v>JAMES AUGUSTO MONTEALEGRE GALEANO</v>
          </cell>
          <cell r="Z100" t="str">
            <v>1 PÓLIZA</v>
          </cell>
          <cell r="AA100" t="str">
            <v xml:space="preserve">15 JMALUCELLI TRAVELERS SEGUROS S.A </v>
          </cell>
          <cell r="AB100" t="str">
            <v>2 CUMPLIMIENTO</v>
          </cell>
          <cell r="AC100">
            <v>43497</v>
          </cell>
          <cell r="AD100">
            <v>2004570</v>
          </cell>
          <cell r="AE100" t="str">
            <v>GRUPO DE COMUNICACIONES Y EDUCACION AMBIENTAL</v>
          </cell>
          <cell r="AF100" t="str">
            <v>2 SUPERVISOR</v>
          </cell>
          <cell r="AG100" t="str">
            <v>3 CÉDULA DE CIUDADANÍA</v>
          </cell>
          <cell r="AH100">
            <v>11342150</v>
          </cell>
          <cell r="AI100" t="str">
            <v>LUIS ALFONSO CANO RAMIREZ</v>
          </cell>
          <cell r="AJ100">
            <v>270</v>
          </cell>
          <cell r="AK100" t="str">
            <v>3 NO PACTADOS</v>
          </cell>
          <cell r="AL100">
            <v>43497</v>
          </cell>
          <cell r="AM100" t="str">
            <v>4 NO SE HA ADICIONADO NI EN VALOR y EN TIEMPO</v>
          </cell>
          <cell r="AN100">
            <v>0</v>
          </cell>
          <cell r="AO100">
            <v>0</v>
          </cell>
          <cell r="AQ100">
            <v>0</v>
          </cell>
          <cell r="AS100">
            <v>43497</v>
          </cell>
          <cell r="AT100">
            <v>43768</v>
          </cell>
          <cell r="AW100" t="str">
            <v>2. NO</v>
          </cell>
          <cell r="AZ100" t="str">
            <v>2. NO</v>
          </cell>
          <cell r="BA100">
            <v>0</v>
          </cell>
          <cell r="BE100" t="str">
            <v>2019420501000098E</v>
          </cell>
          <cell r="BF100">
            <v>47161647</v>
          </cell>
          <cell r="BH100" t="str">
            <v>https://www.secop.gov.co/CO1BusinessLine/Tendering/BuyerWorkArea/Index?docUniqueIdentifier=CO1.BDOS.704926&amp;prevCtxUrl=https%3a%2f%2fwww.secop.gov.co%2fCO1BusinessLine%2fTendering%2fBuyerDossierWorkspace%2fIndex%3fallWords2Search%3d100-20%26filteringState%3d0%26sortingState%3dLastModifiedDESC%26showAdvancedSearch%3dFalse%26showAdvancedSearchFields%3dFalse%26folderCode%3dALL%26selectedDossier%3dCO1.BDOS.704926%26selectedRequest%3dCO1.REQ.728039%26&amp;prevCtxLbl=Procesos+de+la+Entidad+Estatal</v>
          </cell>
          <cell r="BI100" t="str">
            <v>VIGENTE</v>
          </cell>
          <cell r="BK100" t="str">
            <v>https://community.secop.gov.co/Public/Tendering/OpportunityDetail/Index?noticeUID=CO1.NTC.697093&amp;isFromPublicArea=True&amp;isModal=False</v>
          </cell>
        </row>
        <row r="101">
          <cell r="A101" t="str">
            <v>CPS-099-N-2019</v>
          </cell>
          <cell r="B101" t="str">
            <v>2 NACIONAL</v>
          </cell>
          <cell r="C101" t="str">
            <v>CD-NC-116-2019</v>
          </cell>
          <cell r="D101">
            <v>99</v>
          </cell>
          <cell r="E101" t="str">
            <v>JAIME ANDRES ECHEVERRIA RODRIGUEZ</v>
          </cell>
          <cell r="F101">
            <v>43497</v>
          </cell>
          <cell r="G101" t="str">
            <v>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apoyo a los procesos de precisión de límites de las áreas del SPNN.</v>
          </cell>
          <cell r="H101" t="str">
            <v>2 CONTRATACIÓN DIRECTA</v>
          </cell>
          <cell r="I101" t="str">
            <v>14 PRESTACIÓN DE SERVICIOS</v>
          </cell>
          <cell r="J101" t="str">
            <v>N/A</v>
          </cell>
          <cell r="K101">
            <v>6819</v>
          </cell>
          <cell r="L101">
            <v>15919</v>
          </cell>
          <cell r="M101">
            <v>43497</v>
          </cell>
          <cell r="N101">
            <v>43497</v>
          </cell>
          <cell r="P101">
            <v>5797421</v>
          </cell>
          <cell r="Q101">
            <v>63771631</v>
          </cell>
          <cell r="R101">
            <v>0</v>
          </cell>
          <cell r="S101" t="str">
            <v>1 PERSONA NATURAL</v>
          </cell>
          <cell r="T101" t="str">
            <v>3 CÉDULA DE CIUDADANÍA</v>
          </cell>
          <cell r="U101">
            <v>13861878</v>
          </cell>
          <cell r="V101" t="str">
            <v>N/A</v>
          </cell>
          <cell r="W101" t="str">
            <v>11 NO SE DILIGENCIA INFORMACIÓN PARA ESTE FORMULARIO EN ESTE PERÍODO DE REPORTE</v>
          </cell>
          <cell r="X101" t="str">
            <v>N/A</v>
          </cell>
          <cell r="Y101" t="str">
            <v>JAIME ANDRES ECHEVERRIA RODRIGUEZ</v>
          </cell>
          <cell r="Z101" t="str">
            <v>1 PÓLIZA</v>
          </cell>
          <cell r="AA101" t="str">
            <v xml:space="preserve">15 JMALUCELLI TRAVELERS SEGUROS S.A </v>
          </cell>
          <cell r="AB101" t="str">
            <v>2 CUMPLIMIENTO</v>
          </cell>
          <cell r="AC101">
            <v>43497</v>
          </cell>
          <cell r="AD101">
            <v>2004531</v>
          </cell>
          <cell r="AE101" t="str">
            <v>OFICINA ASESORA JURIDICA</v>
          </cell>
          <cell r="AF101" t="str">
            <v>2 SUPERVISOR</v>
          </cell>
          <cell r="AG101" t="str">
            <v>3 CÉDULA DE CIUDADANÍA</v>
          </cell>
          <cell r="AH101">
            <v>40041023</v>
          </cell>
          <cell r="AI101" t="str">
            <v>ANDREA NAYIBE PINZON TORRES</v>
          </cell>
          <cell r="AJ101">
            <v>330</v>
          </cell>
          <cell r="AK101" t="str">
            <v>3 NO PACTADOS</v>
          </cell>
          <cell r="AL101">
            <v>43497</v>
          </cell>
          <cell r="AM101" t="str">
            <v>4 NO SE HA ADICIONADO NI EN VALOR y EN TIEMPO</v>
          </cell>
          <cell r="AN101">
            <v>0</v>
          </cell>
          <cell r="AO101">
            <v>0</v>
          </cell>
          <cell r="AQ101">
            <v>0</v>
          </cell>
          <cell r="AS101">
            <v>43497</v>
          </cell>
          <cell r="AT101">
            <v>43829</v>
          </cell>
          <cell r="AW101" t="str">
            <v>2. NO</v>
          </cell>
          <cell r="AZ101" t="str">
            <v>2. NO</v>
          </cell>
          <cell r="BA101">
            <v>0</v>
          </cell>
          <cell r="BE101" t="str">
            <v>2019420501000099E</v>
          </cell>
          <cell r="BF101">
            <v>63771631</v>
          </cell>
          <cell r="BH101" t="str">
            <v>https://www.secop.gov.co/CO1BusinessLine/Tendering/BuyerWorkArea/Index?docUniqueIdentifier=CO1.BDOS.708252&amp;prevCtxUrl=https%3a%2f%2fwww.secop.gov.co%2fCO1BusinessLine%2fTendering%2fBuyerDossierWorkspace%2fIndex%3fallWords2Search%3d116-20%26filteringState%3d0%26sortingState%3dLastModifiedDESC%26showAdvancedSearch%3dFalse%26showAdvancedSearchFields%3dFalse%26folderCode%3dALL%26selectedDossier%3dCO1.BDOS.708252%26selectedRequest%3dCO1.REQ.729686%26&amp;prevCtxLbl=Procesos+de+la+Entidad+Estatal</v>
          </cell>
          <cell r="BI101" t="str">
            <v>VIGENTE</v>
          </cell>
          <cell r="BK101" t="str">
            <v>https://community.secop.gov.co/Public/Tendering/OpportunityDetail/Index?noticeUID=CO1.NTC.701449&amp;isFromPublicArea=True&amp;isModal=False</v>
          </cell>
        </row>
        <row r="102">
          <cell r="A102" t="str">
            <v>CPS-100-N-2019</v>
          </cell>
          <cell r="B102" t="str">
            <v>2 NACIONAL</v>
          </cell>
          <cell r="C102" t="str">
            <v>CD-NC-114-2019</v>
          </cell>
          <cell r="D102">
            <v>100</v>
          </cell>
          <cell r="E102" t="str">
            <v>DIANA STELLA ARDILA VARGAS</v>
          </cell>
          <cell r="F102">
            <v>43497</v>
          </cell>
          <cell r="G102" t="str">
            <v>Prestación de servicios profesionales y de apoyo a la gestión para la implementación de planes de compensaciones ambientales e inversión del 1%, la actualización de portafolios de proyectos y el relacionamiento con empresas para fortalecer los programas y proyectos de la SSNA</v>
          </cell>
          <cell r="H102" t="str">
            <v>2 CONTRATACIÓN DIRECTA</v>
          </cell>
          <cell r="I102" t="str">
            <v>14 PRESTACIÓN DE SERVICIOS</v>
          </cell>
          <cell r="J102" t="str">
            <v>N/A</v>
          </cell>
          <cell r="K102">
            <v>12519</v>
          </cell>
          <cell r="L102">
            <v>16319</v>
          </cell>
          <cell r="M102">
            <v>43497</v>
          </cell>
          <cell r="N102">
            <v>43497</v>
          </cell>
          <cell r="P102">
            <v>5240183</v>
          </cell>
          <cell r="Q102">
            <v>57642013</v>
          </cell>
          <cell r="R102">
            <v>0</v>
          </cell>
          <cell r="S102" t="str">
            <v>1 PERSONA NATURAL</v>
          </cell>
          <cell r="T102" t="str">
            <v>3 CÉDULA DE CIUDADANÍA</v>
          </cell>
          <cell r="U102">
            <v>35197846</v>
          </cell>
          <cell r="V102" t="str">
            <v>N/A</v>
          </cell>
          <cell r="W102" t="str">
            <v>11 NO SE DILIGENCIA INFORMACIÓN PARA ESTE FORMULARIO EN ESTE PERÍODO DE REPORTE</v>
          </cell>
          <cell r="X102" t="str">
            <v>N/A</v>
          </cell>
          <cell r="Y102" t="str">
            <v>DIANA STELLA ARDILA VARGAS</v>
          </cell>
          <cell r="Z102" t="str">
            <v>1 PÓLIZA</v>
          </cell>
          <cell r="AA102" t="str">
            <v>12 SEGUROS DEL ESTADO</v>
          </cell>
          <cell r="AB102" t="str">
            <v>2 CUMPLIMIENTO</v>
          </cell>
          <cell r="AC102">
            <v>43497</v>
          </cell>
          <cell r="AD102" t="str">
            <v>11-44-101133051</v>
          </cell>
          <cell r="AE102" t="str">
            <v>SUBDIRECCIÓN DE SOSTENIBILIDAD Y NEGOCIOS AMBIENTALES</v>
          </cell>
          <cell r="AF102" t="str">
            <v>2 SUPERVISOR</v>
          </cell>
          <cell r="AG102" t="str">
            <v>3 CÉDULA DE CIUDADANÍA</v>
          </cell>
          <cell r="AH102">
            <v>70547559</v>
          </cell>
          <cell r="AI102" t="str">
            <v>CARLOS MARIO TAMAYO SALDARRIAGA</v>
          </cell>
          <cell r="AJ102">
            <v>330</v>
          </cell>
          <cell r="AK102" t="str">
            <v>3 NO PACTADOS</v>
          </cell>
          <cell r="AL102">
            <v>43497</v>
          </cell>
          <cell r="AM102" t="str">
            <v>4 NO SE HA ADICIONADO NI EN VALOR y EN TIEMPO</v>
          </cell>
          <cell r="AN102">
            <v>0</v>
          </cell>
          <cell r="AO102">
            <v>0</v>
          </cell>
          <cell r="AQ102">
            <v>0</v>
          </cell>
          <cell r="AS102">
            <v>43497</v>
          </cell>
          <cell r="AT102">
            <v>43829</v>
          </cell>
          <cell r="AW102" t="str">
            <v>2. NO</v>
          </cell>
          <cell r="AZ102" t="str">
            <v>2. NO</v>
          </cell>
          <cell r="BA102">
            <v>0</v>
          </cell>
          <cell r="BE102" t="str">
            <v>2019420501000100E</v>
          </cell>
          <cell r="BF102">
            <v>57642013</v>
          </cell>
          <cell r="BH102" t="str">
            <v>https://www.secop.gov.co/CO1BusinessLine/Tendering/BuyerWorkArea/Index?docUniqueIdentifier=CO1.BDOS.707757&amp;prevCtxUrl=https%3a%2f%2fwww.secop.gov.co%2fCO1BusinessLine%2fTendering%2fBuyerDossierWorkspace%2fIndex%3fallWords2Search%3d114-20%26filteringState%3d0%26sortingState%3dLastModifiedDESC%26showAdvancedSearch%3dFalse%26showAdvancedSearchFields%3dFalse%26folderCode%3dALL%26selectedDossier%3dCO1.BDOS.707757%26selectedRequest%3dCO1.REQ.729182%26&amp;prevCtxLbl=Procesos+de+la+Entidad+Estatal</v>
          </cell>
          <cell r="BI102" t="str">
            <v>VIGENTE</v>
          </cell>
          <cell r="BK102" t="str">
            <v>https://community.secop.gov.co/Public/Tendering/OpportunityDetail/Index?noticeUID=CO1.NTC.699628&amp;isFromPublicArea=True&amp;isModal=False</v>
          </cell>
        </row>
        <row r="103">
          <cell r="A103" t="str">
            <v>CPS-101-N-2019</v>
          </cell>
          <cell r="B103" t="str">
            <v>2 NACIONAL</v>
          </cell>
          <cell r="C103" t="str">
            <v>CD-NC-113-2019</v>
          </cell>
          <cell r="D103">
            <v>101</v>
          </cell>
          <cell r="E103" t="str">
            <v>MARIA CAROLINA DUARTE TRIVIÑO</v>
          </cell>
          <cell r="F103">
            <v>43497</v>
          </cell>
          <cell r="G103" t="str">
            <v>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socio-ambientales asociados al Uso Ocupación y Tenencia dentro de las áreas del SPNNC, así como brindar el apoyo jurídico en las acciones que se adelanten por la entidad en el marco de la Estrategia de Restauración Ecológica Participativa.</v>
          </cell>
          <cell r="H103" t="str">
            <v>2 CONTRATACIÓN DIRECTA</v>
          </cell>
          <cell r="I103" t="str">
            <v>14 PRESTACIÓN DE SERVICIOS</v>
          </cell>
          <cell r="J103" t="str">
            <v>N/A</v>
          </cell>
          <cell r="K103">
            <v>15519</v>
          </cell>
          <cell r="L103">
            <v>16719</v>
          </cell>
          <cell r="M103">
            <v>43497</v>
          </cell>
          <cell r="N103">
            <v>43497</v>
          </cell>
          <cell r="P103">
            <v>6129621</v>
          </cell>
          <cell r="Q103">
            <v>67425831</v>
          </cell>
          <cell r="R103">
            <v>0</v>
          </cell>
          <cell r="S103" t="str">
            <v>1 PERSONA NATURAL</v>
          </cell>
          <cell r="T103" t="str">
            <v>3 CÉDULA DE CIUDADANÍA</v>
          </cell>
          <cell r="U103">
            <v>52583366</v>
          </cell>
          <cell r="V103" t="str">
            <v>N/A</v>
          </cell>
          <cell r="W103" t="str">
            <v>11 NO SE DILIGENCIA INFORMACIÓN PARA ESTE FORMULARIO EN ESTE PERÍODO DE REPORTE</v>
          </cell>
          <cell r="X103" t="str">
            <v>N/A</v>
          </cell>
          <cell r="Y103" t="str">
            <v>MARIA CAROLINA DUARTE TRIVIÑO</v>
          </cell>
          <cell r="Z103" t="str">
            <v>1 PÓLIZA</v>
          </cell>
          <cell r="AA103" t="str">
            <v xml:space="preserve">15 JMALUCELLI TRAVELERS SEGUROS S.A </v>
          </cell>
          <cell r="AB103" t="str">
            <v>2 CUMPLIMIENTO</v>
          </cell>
          <cell r="AC103">
            <v>43497</v>
          </cell>
          <cell r="AD103">
            <v>20045732</v>
          </cell>
          <cell r="AE103" t="str">
            <v>OFICINA ASESORA JURIDICA</v>
          </cell>
          <cell r="AF103" t="str">
            <v>2 SUPERVISOR</v>
          </cell>
          <cell r="AG103" t="str">
            <v>3 CÉDULA DE CIUDADANÍA</v>
          </cell>
          <cell r="AH103">
            <v>40041023</v>
          </cell>
          <cell r="AI103" t="str">
            <v>ANDREA NAYIBE PINZON TORRES</v>
          </cell>
          <cell r="AJ103">
            <v>330</v>
          </cell>
          <cell r="AK103" t="str">
            <v>3 NO PACTADOS</v>
          </cell>
          <cell r="AL103">
            <v>43497</v>
          </cell>
          <cell r="AM103" t="str">
            <v>4 NO SE HA ADICIONADO NI EN VALOR y EN TIEMPO</v>
          </cell>
          <cell r="AN103">
            <v>0</v>
          </cell>
          <cell r="AO103">
            <v>0</v>
          </cell>
          <cell r="AQ103">
            <v>0</v>
          </cell>
          <cell r="AS103">
            <v>43497</v>
          </cell>
          <cell r="AT103">
            <v>43829</v>
          </cell>
          <cell r="AW103" t="str">
            <v>2. NO</v>
          </cell>
          <cell r="AZ103" t="str">
            <v>2. NO</v>
          </cell>
          <cell r="BA103">
            <v>0</v>
          </cell>
          <cell r="BE103" t="str">
            <v>2019420501000101E</v>
          </cell>
          <cell r="BF103">
            <v>67425831</v>
          </cell>
          <cell r="BH103" t="str">
            <v>https://www.secop.gov.co/CO1BusinessLine/Tendering/BuyerWorkArea/Index?docUniqueIdentifier=CO1.BDOS.708138&amp;prevCtxUrl=https%3a%2f%2fwww.secop.gov.co%2fCO1BusinessLine%2fTendering%2fBuyerDossierWorkspace%2fIndex%3fallWords2Search%3d113-20%26filteringState%3d0%26sortingState%3dLastModifiedDESC%26showAdvancedSearch%3dFalse%26showAdvancedSearchFields%3dFalse%26folderCode%3dALL%26selectedDossier%3dCO1.BDOS.708138%26selectedRequest%3dCO1.REQ.729629%26&amp;prevCtxLbl=Procesos+de+la+Entidad+Estatal</v>
          </cell>
          <cell r="BI103" t="str">
            <v>VIGENTE</v>
          </cell>
          <cell r="BK103" t="str">
            <v>https://community.secop.gov.co/Public/Tendering/OpportunityDetail/Index?noticeUID=CO1.NTC.700410&amp;isFromPublicArea=True&amp;isModal=False</v>
          </cell>
        </row>
        <row r="104">
          <cell r="A104" t="str">
            <v>CPS-102-N-2019</v>
          </cell>
          <cell r="B104" t="str">
            <v>2 NACIONAL</v>
          </cell>
          <cell r="C104" t="str">
            <v>CD-NC-103-2019</v>
          </cell>
          <cell r="D104">
            <v>102</v>
          </cell>
          <cell r="E104" t="str">
            <v>JOHANA CATHERINE DURAN MONROY</v>
          </cell>
          <cell r="F104">
            <v>43497</v>
          </cell>
          <cell r="G104" t="str">
            <v>Prestar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v>
          </cell>
          <cell r="H104" t="str">
            <v>2 CONTRATACIÓN DIRECTA</v>
          </cell>
          <cell r="I104" t="str">
            <v>14 PRESTACIÓN DE SERVICIOS</v>
          </cell>
          <cell r="J104" t="str">
            <v>N/A</v>
          </cell>
          <cell r="K104">
            <v>7619</v>
          </cell>
          <cell r="L104">
            <v>16019</v>
          </cell>
          <cell r="M104">
            <v>43497</v>
          </cell>
          <cell r="N104">
            <v>43497</v>
          </cell>
          <cell r="P104">
            <v>4297164</v>
          </cell>
          <cell r="Q104">
            <v>47698520</v>
          </cell>
          <cell r="R104">
            <v>42541923.200000003</v>
          </cell>
          <cell r="S104" t="str">
            <v>1 PERSONA NATURAL</v>
          </cell>
          <cell r="T104" t="str">
            <v>3 CÉDULA DE CIUDADANÍA</v>
          </cell>
          <cell r="U104">
            <v>53165540</v>
          </cell>
          <cell r="V104" t="str">
            <v>N/A</v>
          </cell>
          <cell r="W104" t="str">
            <v>11 NO SE DILIGENCIA INFORMACIÓN PARA ESTE FORMULARIO EN ESTE PERÍODO DE REPORTE</v>
          </cell>
          <cell r="X104" t="str">
            <v>N/A</v>
          </cell>
          <cell r="Y104" t="str">
            <v>JOHANA CATHERINE DURAN MONROY</v>
          </cell>
          <cell r="Z104" t="str">
            <v>1 PÓLIZA</v>
          </cell>
          <cell r="AA104" t="str">
            <v xml:space="preserve">15 JMALUCELLI TRAVELERS SEGUROS S.A </v>
          </cell>
          <cell r="AB104" t="str">
            <v>2 CUMPLIMIENTO</v>
          </cell>
          <cell r="AC104">
            <v>43497</v>
          </cell>
          <cell r="AD104">
            <v>2004559</v>
          </cell>
          <cell r="AE104" t="str">
            <v>GRUPO DE CONTROL INTERNO</v>
          </cell>
          <cell r="AF104" t="str">
            <v>2 SUPERVISOR</v>
          </cell>
          <cell r="AG104" t="str">
            <v>3 CÉDULA DE CIUDADANÍA</v>
          </cell>
          <cell r="AH104">
            <v>51819216</v>
          </cell>
          <cell r="AI104" t="str">
            <v>GLADYS ESPITIA PEÑA</v>
          </cell>
          <cell r="AJ104">
            <v>36</v>
          </cell>
          <cell r="AK104" t="str">
            <v>3 NO PACTADOS</v>
          </cell>
          <cell r="AL104">
            <v>43497</v>
          </cell>
          <cell r="AM104" t="str">
            <v>4 NO SE HA ADICIONADO NI EN VALOR y EN TIEMPO</v>
          </cell>
          <cell r="AN104">
            <v>0</v>
          </cell>
          <cell r="AO104">
            <v>0</v>
          </cell>
          <cell r="AQ104">
            <v>0</v>
          </cell>
          <cell r="AS104">
            <v>43497</v>
          </cell>
          <cell r="AT104">
            <v>43530</v>
          </cell>
          <cell r="AV104">
            <v>43531</v>
          </cell>
          <cell r="AW104" t="str">
            <v>2. NO</v>
          </cell>
          <cell r="AZ104" t="str">
            <v>2. NO</v>
          </cell>
          <cell r="BA104">
            <v>0</v>
          </cell>
          <cell r="BD104" t="str">
            <v>terminacion anticipada</v>
          </cell>
          <cell r="BE104" t="str">
            <v>2019420501000102E</v>
          </cell>
          <cell r="BF104">
            <v>47698520</v>
          </cell>
          <cell r="BH104" t="str">
            <v>https://www.secop.gov.co/CO1BusinessLine/Tendering/BuyerWorkArea/Index?docUniqueIdentifier=CO1.BDOS.705434&amp;prevCtxUrl=https%3a%2f%2fwww.secop.gov.co%2fCO1BusinessLine%2fTendering%2fBuyerDossierWorkspace%2fIndex%3fallWords2Search%3d103-20%26filteringState%3d0%26sortingState%3dLastModifiedDESC%26showAdvancedSearch%3dFalse%26showAdvancedSearchFields%3dFalse%26folderCode%3dALL%26selectedDossier%3dCO1.BDOS.705434%26selectedRequest%3dCO1.REQ.726748%26&amp;prevCtxLbl=Procesos+de+la+Entidad+Estatal</v>
          </cell>
          <cell r="BI104" t="str">
            <v>LIQUIDADO</v>
          </cell>
          <cell r="BK104" t="str">
            <v>https://community.secop.gov.co/Public/Tendering/OpportunityDetail/Index?noticeUID=CO1.NTC.695962&amp;isFromPublicArea=True&amp;isModal=False</v>
          </cell>
        </row>
        <row r="105">
          <cell r="A105" t="str">
            <v>CPS-103-N-2019</v>
          </cell>
          <cell r="B105" t="str">
            <v>2 NACIONAL</v>
          </cell>
          <cell r="C105" t="str">
            <v>CD-NC-133-2019</v>
          </cell>
          <cell r="D105">
            <v>103</v>
          </cell>
          <cell r="E105" t="str">
            <v>LILIAN BIBIANA ROJAS MEJIA</v>
          </cell>
          <cell r="F105">
            <v>43497</v>
          </cell>
          <cell r="G105" t="str">
            <v>Prestación de servicios profesionales, realizando actividades jurídicas en la conceptualización y puesta en marcha del sistema de información de control y vigilancia, así como en el de restauración ecológica en especial en la generación de acuerdos con comunidades locales.</v>
          </cell>
          <cell r="H105" t="str">
            <v>2 CONTRATACIÓN DIRECTA</v>
          </cell>
          <cell r="I105" t="str">
            <v>14 PRESTACIÓN DE SERVICIOS</v>
          </cell>
          <cell r="J105" t="str">
            <v>N/A</v>
          </cell>
          <cell r="K105">
            <v>19819</v>
          </cell>
          <cell r="L105">
            <v>17019</v>
          </cell>
          <cell r="M105">
            <v>43497</v>
          </cell>
          <cell r="N105">
            <v>43497</v>
          </cell>
          <cell r="P105">
            <v>8251412</v>
          </cell>
          <cell r="Q105">
            <v>90765532</v>
          </cell>
          <cell r="R105">
            <v>0</v>
          </cell>
          <cell r="S105" t="str">
            <v>1 PERSONA NATURAL</v>
          </cell>
          <cell r="T105" t="str">
            <v>3 CÉDULA DE CIUDADANÍA</v>
          </cell>
          <cell r="U105">
            <v>51838162</v>
          </cell>
          <cell r="V105" t="str">
            <v>N/A</v>
          </cell>
          <cell r="W105" t="str">
            <v>11 NO SE DILIGENCIA INFORMACIÓN PARA ESTE FORMULARIO EN ESTE PERÍODO DE REPORTE</v>
          </cell>
          <cell r="X105" t="str">
            <v>N/A</v>
          </cell>
          <cell r="Y105" t="str">
            <v>LILIAN BIBIANA ROJAS MEJIA</v>
          </cell>
          <cell r="Z105" t="str">
            <v>1 PÓLIZA</v>
          </cell>
          <cell r="AA105" t="str">
            <v xml:space="preserve">15 JMALUCELLI TRAVELERS SEGUROS S.A </v>
          </cell>
          <cell r="AB105" t="str">
            <v>2 CUMPLIMIENTO</v>
          </cell>
          <cell r="AC105">
            <v>43497</v>
          </cell>
          <cell r="AD105">
            <v>2004573</v>
          </cell>
          <cell r="AE105" t="str">
            <v>DIRECCIÓN GENERAL</v>
          </cell>
          <cell r="AF105" t="str">
            <v>2 SUPERVISOR</v>
          </cell>
          <cell r="AG105" t="str">
            <v>3 CÉDULA DE CIUDADANÍA</v>
          </cell>
          <cell r="AH105">
            <v>41779996</v>
          </cell>
          <cell r="AI105" t="str">
            <v>JULIA MIRANDA LONDOÑO</v>
          </cell>
          <cell r="AJ105">
            <v>330</v>
          </cell>
          <cell r="AK105" t="str">
            <v>3 NO PACTADOS</v>
          </cell>
          <cell r="AL105">
            <v>43132</v>
          </cell>
          <cell r="AM105" t="str">
            <v>4 NO SE HA ADICIONADO NI EN VALOR y EN TIEMPO</v>
          </cell>
          <cell r="AN105">
            <v>0</v>
          </cell>
          <cell r="AO105">
            <v>0</v>
          </cell>
          <cell r="AQ105">
            <v>0</v>
          </cell>
          <cell r="AS105">
            <v>43497</v>
          </cell>
          <cell r="AT105">
            <v>43829</v>
          </cell>
          <cell r="AW105" t="str">
            <v>2. NO</v>
          </cell>
          <cell r="AZ105" t="str">
            <v>2. NO</v>
          </cell>
          <cell r="BA105">
            <v>0</v>
          </cell>
          <cell r="BE105" t="str">
            <v>2019420501000103E</v>
          </cell>
          <cell r="BF105">
            <v>90765532</v>
          </cell>
          <cell r="BH105" t="str">
            <v>https://www.secop.gov.co/CO1BusinessLine/Tendering/BuyerWorkArea/Index?docUniqueIdentifier=CO1.BDOS.711703&amp;prevCtxUrl=https%3a%2f%2fwww.secop.gov.co%2fCO1BusinessLine%2fTendering%2fBuyerDossierWorkspace%2fIndex%3fallWords2Search%3d133-20%26filteringState%3d0%26sortingState%3dLastModifiedDESC%26showAdvancedSearch%3dFalse%26showAdvancedSearchFields%3dFalse%26folderCode%3dALL%26selectedDossier%3dCO1.BDOS.711703%26selectedRequest%3dCO1.REQ.735394%26&amp;prevCtxLbl=Procesos+de+la+Entidad+Estatal</v>
          </cell>
          <cell r="BI105" t="str">
            <v>VIGENTE</v>
          </cell>
          <cell r="BK105" t="str">
            <v>https://community.secop.gov.co/Public/Tendering/OpportunityDetail/Index?noticeUID=CO1.NTC.703642&amp;isFromPublicArea=True&amp;isModal=False</v>
          </cell>
        </row>
        <row r="106">
          <cell r="A106" t="str">
            <v>CPS-104-N-2019</v>
          </cell>
          <cell r="B106" t="str">
            <v>2 NACIONAL</v>
          </cell>
          <cell r="C106" t="str">
            <v>CD-NC-066-2019</v>
          </cell>
          <cell r="D106">
            <v>104</v>
          </cell>
          <cell r="E106" t="str">
            <v>DARYET LILIANA PATIÑO SALGADO</v>
          </cell>
          <cell r="F106">
            <v>43497</v>
          </cell>
          <cell r="G106" t="str">
            <v>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v>
          </cell>
          <cell r="H106" t="str">
            <v>2 CONTRATACIÓN DIRECTA</v>
          </cell>
          <cell r="I106" t="str">
            <v>14 PRESTACIÓN DE SERVICIOS</v>
          </cell>
          <cell r="J106" t="str">
            <v>N/A</v>
          </cell>
          <cell r="K106">
            <v>9919</v>
          </cell>
          <cell r="L106">
            <v>16519</v>
          </cell>
          <cell r="M106">
            <v>43497</v>
          </cell>
          <cell r="N106">
            <v>43497</v>
          </cell>
          <cell r="P106">
            <v>6129621</v>
          </cell>
          <cell r="Q106">
            <v>68038793</v>
          </cell>
          <cell r="R106">
            <v>612962</v>
          </cell>
          <cell r="S106" t="str">
            <v>1 PERSONA NATURAL</v>
          </cell>
          <cell r="T106" t="str">
            <v>3 CÉDULA DE CIUDADANÍA</v>
          </cell>
          <cell r="U106">
            <v>20872277</v>
          </cell>
          <cell r="V106" t="str">
            <v>N/A</v>
          </cell>
          <cell r="W106" t="str">
            <v>11 NO SE DILIGENCIA INFORMACIÓN PARA ESTE FORMULARIO EN ESTE PERÍODO DE REPORTE</v>
          </cell>
          <cell r="X106" t="str">
            <v>N/A</v>
          </cell>
          <cell r="Y106" t="str">
            <v>DARYET LILIANA PATIÑO SALGADO</v>
          </cell>
          <cell r="Z106" t="str">
            <v>1 PÓLIZA</v>
          </cell>
          <cell r="AA106" t="str">
            <v>12 SEGUROS DEL ESTADO</v>
          </cell>
          <cell r="AB106" t="str">
            <v>2 CUMPLIMIENTO</v>
          </cell>
          <cell r="AC106">
            <v>43497</v>
          </cell>
          <cell r="AD106" t="str">
            <v>11-44-101133106</v>
          </cell>
          <cell r="AE106" t="str">
            <v>GRUPO DE CONTROL INTERNO</v>
          </cell>
          <cell r="AF106" t="str">
            <v>2 SUPERVISOR</v>
          </cell>
          <cell r="AG106" t="str">
            <v>3 CÉDULA DE CIUDADANÍA</v>
          </cell>
          <cell r="AH106">
            <v>51819216</v>
          </cell>
          <cell r="AI106" t="str">
            <v>GLADYS ESPITIA PEÑA</v>
          </cell>
          <cell r="AJ106">
            <v>330</v>
          </cell>
          <cell r="AK106" t="str">
            <v>3 NO PACTADOS</v>
          </cell>
          <cell r="AL106">
            <v>43132</v>
          </cell>
          <cell r="AM106" t="str">
            <v>4 NO SE HA ADICIONADO NI EN VALOR y EN TIEMPO</v>
          </cell>
          <cell r="AN106">
            <v>0</v>
          </cell>
          <cell r="AO106">
            <v>0</v>
          </cell>
          <cell r="AQ106">
            <v>0</v>
          </cell>
          <cell r="AS106">
            <v>43497</v>
          </cell>
          <cell r="AT106">
            <v>43829</v>
          </cell>
          <cell r="AW106" t="str">
            <v>2. NO</v>
          </cell>
          <cell r="AZ106" t="str">
            <v>2. NO</v>
          </cell>
          <cell r="BA106">
            <v>0</v>
          </cell>
          <cell r="BE106" t="str">
            <v>2019420501000104E</v>
          </cell>
          <cell r="BF106">
            <v>68038793</v>
          </cell>
          <cell r="BH106" t="str">
            <v>https://www.secop.gov.co/CO1BusinessLine/Tendering/BuyerWorkArea/Index?docUniqueIdentifier=CO1.BDOS.696081&amp;prevCtxUrl=https%3a%2f%2fwww.secop.gov.co%2fCO1BusinessLine%2fTendering%2fBuyerDossierWorkspace%2fIndex%3fallWords2Search%3d66-20%26filteringState%3d0%26sortingState%3dLastModifiedDESC%26showAdvancedSearch%3dFalse%26showAdvancedSearchFields%3dFalse%26folderCode%3dALL%26selectedDossier%3dCO1.BDOS.696081%26selectedRequest%3dCO1.REQ.717179%26&amp;prevCtxLbl=Procesos+de+la+Entidad+Estatal</v>
          </cell>
          <cell r="BI106" t="str">
            <v>VIGENTE</v>
          </cell>
          <cell r="BK106" t="str">
            <v>https://community.secop.gov.co/Public/Tendering/OpportunityDetail/Index?noticeUID=CO1.NTC.693416&amp;isFromPublicArea=True&amp;isModal=False</v>
          </cell>
        </row>
        <row r="107">
          <cell r="A107" t="str">
            <v>CPS-105-N-2019</v>
          </cell>
          <cell r="B107" t="str">
            <v>2 NACIONAL</v>
          </cell>
          <cell r="C107" t="str">
            <v>CD-NC-120-2019</v>
          </cell>
          <cell r="D107">
            <v>105</v>
          </cell>
          <cell r="E107" t="str">
            <v>FELIPE GUERRA BAQUERO</v>
          </cell>
          <cell r="F107">
            <v>43497</v>
          </cell>
          <cell r="G107" t="str">
            <v>Prestación de servicios profesionales para articular procesos de cooperación internacional que le sean asignados.</v>
          </cell>
          <cell r="H107" t="str">
            <v>2 CONTRATACIÓN DIRECTA</v>
          </cell>
          <cell r="I107" t="str">
            <v>14 PRESTACIÓN DE SERVICIOS</v>
          </cell>
          <cell r="J107" t="str">
            <v>N/A</v>
          </cell>
          <cell r="K107">
            <v>17519</v>
          </cell>
          <cell r="L107">
            <v>16819</v>
          </cell>
          <cell r="M107">
            <v>43497</v>
          </cell>
          <cell r="N107">
            <v>43497</v>
          </cell>
          <cell r="P107">
            <v>5240183</v>
          </cell>
          <cell r="Q107">
            <v>57642013</v>
          </cell>
          <cell r="R107">
            <v>0</v>
          </cell>
          <cell r="S107" t="str">
            <v>1 PERSONA NATURAL</v>
          </cell>
          <cell r="T107" t="str">
            <v>3 CÉDULA DE CIUDADANÍA</v>
          </cell>
          <cell r="U107">
            <v>1020747020</v>
          </cell>
          <cell r="V107" t="str">
            <v>N/A</v>
          </cell>
          <cell r="W107" t="str">
            <v>11 NO SE DILIGENCIA INFORMACIÓN PARA ESTE FORMULARIO EN ESTE PERÍODO DE REPORTE</v>
          </cell>
          <cell r="X107" t="str">
            <v>N/A</v>
          </cell>
          <cell r="Y107" t="str">
            <v>FELIPE GUERRA BAQUERO</v>
          </cell>
          <cell r="Z107" t="str">
            <v>1 PÓLIZA</v>
          </cell>
          <cell r="AA107" t="str">
            <v xml:space="preserve">15 JMALUCELLI TRAVELERS SEGUROS S.A </v>
          </cell>
          <cell r="AB107" t="str">
            <v>2 CUMPLIMIENTO</v>
          </cell>
          <cell r="AC107">
            <v>43497</v>
          </cell>
          <cell r="AD107">
            <v>2004535</v>
          </cell>
          <cell r="AE107" t="str">
            <v>GRUPO ASUNTOS INTERNACIONALES Y COOPERACIÓN</v>
          </cell>
          <cell r="AF107" t="str">
            <v>2 SUPERVISOR</v>
          </cell>
          <cell r="AG107" t="str">
            <v>3 CÉDULA DE CIUDADANÍA</v>
          </cell>
          <cell r="AH107">
            <v>52821677</v>
          </cell>
          <cell r="AI107" t="str">
            <v>ANDREA DEL PILAR MORENO HERNANDEZ</v>
          </cell>
          <cell r="AJ107">
            <v>330</v>
          </cell>
          <cell r="AK107" t="str">
            <v>3 NO PACTADOS</v>
          </cell>
          <cell r="AL107">
            <v>43497</v>
          </cell>
          <cell r="AM107" t="str">
            <v>4 NO SE HA ADICIONADO NI EN VALOR y EN TIEMPO</v>
          </cell>
          <cell r="AN107">
            <v>0</v>
          </cell>
          <cell r="AO107">
            <v>0</v>
          </cell>
          <cell r="AQ107">
            <v>0</v>
          </cell>
          <cell r="AS107">
            <v>43497</v>
          </cell>
          <cell r="AT107">
            <v>43829</v>
          </cell>
          <cell r="AW107" t="str">
            <v>2. NO</v>
          </cell>
          <cell r="AZ107" t="str">
            <v>2. NO</v>
          </cell>
          <cell r="BA107">
            <v>0</v>
          </cell>
          <cell r="BE107" t="str">
            <v>2019420501000105E</v>
          </cell>
          <cell r="BF107">
            <v>57642013</v>
          </cell>
          <cell r="BH107" t="str">
            <v>https://www.secop.gov.co/CO1BusinessLine/Tendering/BuyerWorkArea/Index?docUniqueIdentifier=CO1.BDOS.711309&amp;prevCtxUrl=https%3a%2f%2fwww.secop.gov.co%2fCO1BusinessLine%2fTendering%2fBuyerDossierWorkspace%2fIndex%3fallWords2Search%3d120-20%26filteringState%3d0%26sortingState%3dLastModifiedDESC%26showAdvancedSearch%3dFalse%26showAdvancedSearchFields%3dFalse%26folderCode%3dALL%26selectedDossier%3dCO1.BDOS.711309%26selectedRequest%3dCO1.REQ.734911%26&amp;prevCtxLbl=Procesos+de+la+Entidad+Estatal</v>
          </cell>
          <cell r="BI107" t="str">
            <v>VIGENTE</v>
          </cell>
          <cell r="BK107" t="str">
            <v>https://community.secop.gov.co/Public/Tendering/OpportunityDetail/Index?noticeUID=CO1.NTC.704442&amp;isFromPublicArea=True&amp;isModal=False</v>
          </cell>
        </row>
        <row r="108">
          <cell r="A108" t="str">
            <v>CPS-106-N-2019</v>
          </cell>
          <cell r="B108" t="str">
            <v>2 NACIONAL</v>
          </cell>
          <cell r="C108" t="str">
            <v>CD-NC-115-2019</v>
          </cell>
          <cell r="D108">
            <v>106</v>
          </cell>
          <cell r="E108" t="str">
            <v>CLAUDIA PATRICIA OLMOS CUESTO</v>
          </cell>
          <cell r="F108">
            <v>43497</v>
          </cell>
          <cell r="G108" t="str">
            <v>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que se requieran.</v>
          </cell>
          <cell r="H108" t="str">
            <v>2 CONTRATACIÓN DIRECTA</v>
          </cell>
          <cell r="I108" t="str">
            <v>14 PRESTACIÓN DE SERVICIOS</v>
          </cell>
          <cell r="J108" t="str">
            <v>N/A</v>
          </cell>
          <cell r="K108">
            <v>8219</v>
          </cell>
          <cell r="L108">
            <v>16219</v>
          </cell>
          <cell r="M108">
            <v>43497</v>
          </cell>
          <cell r="N108">
            <v>43497</v>
          </cell>
          <cell r="P108">
            <v>5240183</v>
          </cell>
          <cell r="Q108">
            <v>57467340</v>
          </cell>
          <cell r="R108">
            <v>-0.23333333432674408</v>
          </cell>
          <cell r="S108" t="str">
            <v>1 PERSONA NATURAL</v>
          </cell>
          <cell r="T108" t="str">
            <v>3 CÉDULA DE CIUDADANÍA</v>
          </cell>
          <cell r="U108">
            <v>46385689</v>
          </cell>
          <cell r="V108" t="str">
            <v>N/A</v>
          </cell>
          <cell r="W108" t="str">
            <v>11 NO SE DILIGENCIA INFORMACIÓN PARA ESTE FORMULARIO EN ESTE PERÍODO DE REPORTE</v>
          </cell>
          <cell r="X108" t="str">
            <v>N/A</v>
          </cell>
          <cell r="Y108" t="str">
            <v>CLAUDIA PATRICIA OLMOS CUESTO</v>
          </cell>
          <cell r="Z108" t="str">
            <v>1 PÓLIZA</v>
          </cell>
          <cell r="AA108" t="str">
            <v xml:space="preserve">15 JMALUCELLI TRAVELERS SEGUROS S.A </v>
          </cell>
          <cell r="AB108" t="str">
            <v>2 CUMPLIMIENTO</v>
          </cell>
          <cell r="AC108">
            <v>43497</v>
          </cell>
          <cell r="AD108">
            <v>2004571</v>
          </cell>
          <cell r="AE108" t="str">
            <v>GRUPO PARTICIPACIÓN SOCIAL</v>
          </cell>
          <cell r="AF108" t="str">
            <v>2 SUPERVISOR</v>
          </cell>
          <cell r="AG108" t="str">
            <v>3 CÉDULA DE CIUDADANÍA</v>
          </cell>
          <cell r="AH108">
            <v>6872655</v>
          </cell>
          <cell r="AI108" t="str">
            <v>CARLOS FRANCISCO ARROYO VARILLA</v>
          </cell>
          <cell r="AJ108">
            <v>329</v>
          </cell>
          <cell r="AK108" t="str">
            <v>3 NO PACTADOS</v>
          </cell>
          <cell r="AL108">
            <v>43497</v>
          </cell>
          <cell r="AM108" t="str">
            <v>4 NO SE HA ADICIONADO NI EN VALOR y EN TIEMPO</v>
          </cell>
          <cell r="AN108">
            <v>0</v>
          </cell>
          <cell r="AO108">
            <v>0</v>
          </cell>
          <cell r="AQ108">
            <v>0</v>
          </cell>
          <cell r="AS108">
            <v>43497</v>
          </cell>
          <cell r="AT108">
            <v>43828</v>
          </cell>
          <cell r="AW108" t="str">
            <v>2. NO</v>
          </cell>
          <cell r="AZ108" t="str">
            <v>2. NO</v>
          </cell>
          <cell r="BA108">
            <v>0</v>
          </cell>
          <cell r="BE108" t="str">
            <v>2019420501000106E</v>
          </cell>
          <cell r="BF108">
            <v>57467340</v>
          </cell>
          <cell r="BH108" t="str">
            <v>https://www.secop.gov.co/CO1BusinessLine/Tendering/BuyerWorkArea/Index?docUniqueIdentifier=CO1.BDOS.713354&amp;prevCtxUrl=https%3a%2f%2fwww.secop.gov.co%2fCO1BusinessLine%2fTendering%2fBuyerDossierWorkspace%2fIndex%3fallWords2Search%3d115-20%26filteringState%3d0%26sortingState%3dLastModifiedDESC%26showAdvancedSearch%3dFalse%26showAdvancedSearchFields%3dFalse%26folderCode%3dALL%26selectedDossier%3dCO1.BDOS.713354%26selectedRequest%3dCO1.REQ.734823%26&amp;prevCtxLbl=Procesos+de+la+Entidad+Estatal</v>
          </cell>
          <cell r="BI108" t="str">
            <v>VIGENTE</v>
          </cell>
          <cell r="BK108" t="str">
            <v>https://community.secop.gov.co/Public/Tendering/OpportunityDetail/Index?noticeUID=CO1.NTC.703595&amp;isFromPublicArea=True&amp;isModal=False</v>
          </cell>
        </row>
        <row r="109">
          <cell r="A109" t="str">
            <v>CPS-107-N-2019</v>
          </cell>
          <cell r="B109" t="str">
            <v>2 NACIONAL</v>
          </cell>
          <cell r="C109" t="str">
            <v>CD-NC-118-2019</v>
          </cell>
          <cell r="D109">
            <v>107</v>
          </cell>
          <cell r="E109" t="str">
            <v>DAIRA EMILCE RECALDE RODRIGUEZ</v>
          </cell>
          <cell r="F109">
            <v>43497</v>
          </cell>
          <cell r="G109"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 permitan configurar modelos de gobernanza con grupos de comunidades étnicas y campesinas entre otros, a fin de establecer acuerdos que viabilicen la declaratoria en cada proceso.</v>
          </cell>
          <cell r="H109" t="str">
            <v>2 CONTRATACIÓN DIRECTA</v>
          </cell>
          <cell r="I109" t="str">
            <v>14 PRESTACIÓN DE SERVICIOS</v>
          </cell>
          <cell r="J109" t="str">
            <v>N/A</v>
          </cell>
          <cell r="K109">
            <v>14019</v>
          </cell>
          <cell r="L109">
            <v>16119</v>
          </cell>
          <cell r="M109">
            <v>43497</v>
          </cell>
          <cell r="N109">
            <v>43497</v>
          </cell>
          <cell r="P109">
            <v>5240183</v>
          </cell>
          <cell r="Q109">
            <v>57642013</v>
          </cell>
          <cell r="R109">
            <v>0</v>
          </cell>
          <cell r="S109" t="str">
            <v>1 PERSONA NATURAL</v>
          </cell>
          <cell r="T109" t="str">
            <v>3 CÉDULA DE CIUDADANÍA</v>
          </cell>
          <cell r="U109">
            <v>27080661</v>
          </cell>
          <cell r="V109" t="str">
            <v>N/A</v>
          </cell>
          <cell r="W109" t="str">
            <v>11 NO SE DILIGENCIA INFORMACIÓN PARA ESTE FORMULARIO EN ESTE PERÍODO DE REPORTE</v>
          </cell>
          <cell r="X109" t="str">
            <v>N/A</v>
          </cell>
          <cell r="Y109" t="str">
            <v>DAIRA EMILCE RECALDE RODRIGUEZ</v>
          </cell>
          <cell r="Z109" t="str">
            <v>1 PÓLIZA</v>
          </cell>
          <cell r="AA109" t="str">
            <v xml:space="preserve">15 JMALUCELLI TRAVELERS SEGUROS S.A </v>
          </cell>
          <cell r="AB109" t="str">
            <v>2 CUMPLIMIENTO</v>
          </cell>
          <cell r="AC109">
            <v>43497</v>
          </cell>
          <cell r="AD109">
            <v>2004545</v>
          </cell>
          <cell r="AE109" t="str">
            <v>GRUPO DE GESTIÓN E INTEGRACIÓN DEL SINAP</v>
          </cell>
          <cell r="AF109" t="str">
            <v>2 SUPERVISOR</v>
          </cell>
          <cell r="AG109" t="str">
            <v>3 CÉDULA DE CIUDADANÍA</v>
          </cell>
          <cell r="AH109">
            <v>52051027</v>
          </cell>
          <cell r="AI109" t="str">
            <v>ROSA ANGELICA LADINO PARRA</v>
          </cell>
          <cell r="AJ109">
            <v>330</v>
          </cell>
          <cell r="AK109" t="str">
            <v>3 NO PACTADOS</v>
          </cell>
          <cell r="AL109">
            <v>43497</v>
          </cell>
          <cell r="AM109" t="str">
            <v>4 NO SE HA ADICIONADO NI EN VALOR y EN TIEMPO</v>
          </cell>
          <cell r="AN109">
            <v>0</v>
          </cell>
          <cell r="AO109">
            <v>0</v>
          </cell>
          <cell r="AQ109">
            <v>0</v>
          </cell>
          <cell r="AS109">
            <v>43497</v>
          </cell>
          <cell r="AT109">
            <v>43829</v>
          </cell>
          <cell r="AW109" t="str">
            <v>2. NO</v>
          </cell>
          <cell r="AZ109" t="str">
            <v>2. NO</v>
          </cell>
          <cell r="BA109">
            <v>0</v>
          </cell>
          <cell r="BE109" t="str">
            <v>2019420501000107E</v>
          </cell>
          <cell r="BF109">
            <v>57642013</v>
          </cell>
          <cell r="BH109" t="str">
            <v>https://www.secop.gov.co/CO1BusinessLine/Tendering/BuyerWorkArea/Index?docUniqueIdentifier=CO1.BDOS.712012&amp;prevCtxUrl=https%3a%2f%2fwww.secop.gov.co%2fCO1BusinessLine%2fTendering%2fBuyerDossierWorkspace%2fIndex%3fallWords2Search%3d118-20%26filteringState%3d0%26sortingState%3dLastModifiedDESC%26showAdvancedSearch%3dFalse%26showAdvancedSearchFields%3dFalse%26folderCode%3dALL%26selectedDossier%3dCO1.BDOS.712012%26selectedRequest%3dCO1.REQ.734732%26&amp;prevCtxLbl=Procesos+de+la+Entidad+Estatal</v>
          </cell>
          <cell r="BI109" t="str">
            <v>VIGENTE</v>
          </cell>
          <cell r="BK109" t="str">
            <v>https://community.secop.gov.co/Public/Tendering/OpportunityDetail/Index?noticeUID=CO1.NTC.704361&amp;isFromPublicArea=True&amp;isModal=False</v>
          </cell>
        </row>
        <row r="110">
          <cell r="A110" t="str">
            <v>CPS-108-N-2019</v>
          </cell>
          <cell r="B110" t="str">
            <v>2 NACIONAL</v>
          </cell>
          <cell r="C110" t="str">
            <v>CD-NC-130-2019</v>
          </cell>
          <cell r="D110">
            <v>108</v>
          </cell>
          <cell r="E110" t="str">
            <v>NATALIA RODRIGUEZ SANTOS</v>
          </cell>
          <cell r="F110">
            <v>43497</v>
          </cell>
          <cell r="G110" t="str">
            <v xml:space="preserve">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apoyar la actualización metodológica según requerimientos y realizar los análisis de integridad ecológica de las áreas protegidas del Sistema de Parques Nacionales Naturales de Colombia en el marco de la evaluación de efectividad del manejo.	</v>
          </cell>
          <cell r="H110" t="str">
            <v>2 CONTRATACIÓN DIRECTA</v>
          </cell>
          <cell r="I110" t="str">
            <v>14 PRESTACIÓN DE SERVICIOS</v>
          </cell>
          <cell r="J110" t="str">
            <v>N/A</v>
          </cell>
          <cell r="K110">
            <v>14719</v>
          </cell>
          <cell r="L110">
            <v>17119</v>
          </cell>
          <cell r="M110">
            <v>43497</v>
          </cell>
          <cell r="N110">
            <v>43497</v>
          </cell>
          <cell r="P110">
            <v>5240183</v>
          </cell>
          <cell r="Q110">
            <v>57642013</v>
          </cell>
          <cell r="R110">
            <v>0</v>
          </cell>
          <cell r="S110" t="str">
            <v>1 PERSONA NATURAL</v>
          </cell>
          <cell r="T110" t="str">
            <v>3 CÉDULA DE CIUDADANÍA</v>
          </cell>
          <cell r="U110">
            <v>1018403685</v>
          </cell>
          <cell r="V110" t="str">
            <v>N/A</v>
          </cell>
          <cell r="W110" t="str">
            <v>11 NO SE DILIGENCIA INFORMACIÓN PARA ESTE FORMULARIO EN ESTE PERÍODO DE REPORTE</v>
          </cell>
          <cell r="X110" t="str">
            <v>N/A</v>
          </cell>
          <cell r="Y110" t="str">
            <v>NATALIA RODRIGUEZ SANTOS</v>
          </cell>
          <cell r="Z110" t="str">
            <v>1 PÓLIZA</v>
          </cell>
          <cell r="AA110" t="str">
            <v xml:space="preserve">15 JMALUCELLI TRAVELERS SEGUROS S.A </v>
          </cell>
          <cell r="AB110" t="str">
            <v>2 CUMPLIMIENTO</v>
          </cell>
          <cell r="AC110">
            <v>43497</v>
          </cell>
          <cell r="AD110">
            <v>2004567</v>
          </cell>
          <cell r="AE110" t="str">
            <v>GRUPO DE GESTIÓN E INTEGRACIÓN DEL SINAP</v>
          </cell>
          <cell r="AF110" t="str">
            <v>2 SUPERVISOR</v>
          </cell>
          <cell r="AG110" t="str">
            <v>3 CÉDULA DE CIUDADANÍA</v>
          </cell>
          <cell r="AH110">
            <v>52051027</v>
          </cell>
          <cell r="AI110" t="str">
            <v>ROSA ANGELICA LADINO PARRA</v>
          </cell>
          <cell r="AJ110">
            <v>330</v>
          </cell>
          <cell r="AK110" t="str">
            <v>3 NO PACTADOS</v>
          </cell>
          <cell r="AL110">
            <v>43497</v>
          </cell>
          <cell r="AM110" t="str">
            <v>4 NO SE HA ADICIONADO NI EN VALOR y EN TIEMPO</v>
          </cell>
          <cell r="AN110">
            <v>0</v>
          </cell>
          <cell r="AO110">
            <v>0</v>
          </cell>
          <cell r="AQ110">
            <v>0</v>
          </cell>
          <cell r="AS110">
            <v>43497</v>
          </cell>
          <cell r="AT110">
            <v>43829</v>
          </cell>
          <cell r="AW110" t="str">
            <v>1. SI</v>
          </cell>
          <cell r="AX110">
            <v>43615</v>
          </cell>
          <cell r="AY110">
            <v>60</v>
          </cell>
          <cell r="AZ110" t="str">
            <v>2. NO</v>
          </cell>
          <cell r="BA110">
            <v>0</v>
          </cell>
          <cell r="BD110" t="str">
            <v>SUSPENSIÓN - LIBERAR SALDO</v>
          </cell>
          <cell r="BE110" t="str">
            <v>2019420501000108E</v>
          </cell>
          <cell r="BF110">
            <v>57642013</v>
          </cell>
          <cell r="BH110" t="str">
            <v>https://www.secop.gov.co/CO1BusinessLine/Tendering/BuyerWorkArea/Index?docUniqueIdentifier=CO1.BDOS.709827&amp;prevCtxUrl=https%3a%2f%2fwww.secop.gov.co%2fCO1BusinessLine%2fTendering%2fBuyerDossierWorkspace%2fIndex%3fallWords2Search%3d130-20%26filteringState%3d0%26sortingState%3dLastModifiedDESC%26showAdvancedSearch%3dFalse%26showAdvancedSearchFields%3dFalse%26folderCode%3dALL%26selectedDossier%3dCO1.BDOS.709827%26selectedRequest%3dCO1.REQ.731051%26&amp;prevCtxLbl=Procesos+de+la+Entidad+Estatal</v>
          </cell>
          <cell r="BI110" t="str">
            <v>VIGENTE</v>
          </cell>
          <cell r="BK110" t="str">
            <v>https://community.secop.gov.co/Public/Tendering/OpportunityDetail/Index?noticeUID=CO1.NTC.704332&amp;isFromPublicArea=True&amp;isModal=False</v>
          </cell>
        </row>
        <row r="111">
          <cell r="A111" t="str">
            <v>CPS-109-N-2019</v>
          </cell>
          <cell r="B111" t="str">
            <v>2 NACIONAL</v>
          </cell>
          <cell r="C111" t="str">
            <v>CD-NC-123-2019</v>
          </cell>
          <cell r="D111">
            <v>109</v>
          </cell>
          <cell r="E111" t="str">
            <v>IVONNE LUCELY LIEVANO NAVARRETE</v>
          </cell>
          <cell r="F111">
            <v>43497</v>
          </cell>
          <cell r="G111" t="str">
            <v>Prestación de servicios profesionales para gestionar alianzas público privadas y apoyar la formulación y seguimiento a los proyectos de cooperación y otras iniciativas que le sean asignadas.</v>
          </cell>
          <cell r="H111" t="str">
            <v>2 CONTRATACIÓN DIRECTA</v>
          </cell>
          <cell r="I111" t="str">
            <v>14 PRESTACIÓN DE SERVICIOS</v>
          </cell>
          <cell r="J111" t="str">
            <v>N/A</v>
          </cell>
          <cell r="K111">
            <v>17919</v>
          </cell>
          <cell r="L111">
            <v>17319</v>
          </cell>
          <cell r="M111">
            <v>43497</v>
          </cell>
          <cell r="N111">
            <v>43497</v>
          </cell>
          <cell r="P111">
            <v>5240183</v>
          </cell>
          <cell r="Q111">
            <v>15720549</v>
          </cell>
          <cell r="R111">
            <v>0</v>
          </cell>
          <cell r="S111" t="str">
            <v>1 PERSONA NATURAL</v>
          </cell>
          <cell r="T111" t="str">
            <v>3 CÉDULA DE CIUDADANÍA</v>
          </cell>
          <cell r="U111">
            <v>52718992</v>
          </cell>
          <cell r="V111" t="str">
            <v>N/A</v>
          </cell>
          <cell r="W111" t="str">
            <v>11 NO SE DILIGENCIA INFORMACIÓN PARA ESTE FORMULARIO EN ESTE PERÍODO DE REPORTE</v>
          </cell>
          <cell r="X111" t="str">
            <v>N/A</v>
          </cell>
          <cell r="Y111" t="str">
            <v>IVONNE LUCELY LIEVANO NAVARRETE</v>
          </cell>
          <cell r="Z111" t="str">
            <v>1 PÓLIZA</v>
          </cell>
          <cell r="AA111" t="str">
            <v xml:space="preserve">15 JMALUCELLI TRAVELERS SEGUROS S.A </v>
          </cell>
          <cell r="AB111" t="str">
            <v>2 CUMPLIMIENTO</v>
          </cell>
          <cell r="AC111">
            <v>43497</v>
          </cell>
          <cell r="AD111">
            <v>2004577</v>
          </cell>
          <cell r="AE111" t="str">
            <v>GRUPO ASUNTOS INTERNACIONALES Y COOPERACIÓN</v>
          </cell>
          <cell r="AF111" t="str">
            <v>2 SUPERVISOR</v>
          </cell>
          <cell r="AG111" t="str">
            <v>3 CÉDULA DE CIUDADANÍA</v>
          </cell>
          <cell r="AH111">
            <v>52821677</v>
          </cell>
          <cell r="AI111" t="str">
            <v>ANDREA DEL PILAR MORENO HERNANDEZ</v>
          </cell>
          <cell r="AJ111">
            <v>90</v>
          </cell>
          <cell r="AK111" t="str">
            <v>3 NO PACTADOS</v>
          </cell>
          <cell r="AL111">
            <v>43497</v>
          </cell>
          <cell r="AM111" t="str">
            <v>4 NO SE HA ADICIONADO NI EN VALOR y EN TIEMPO</v>
          </cell>
          <cell r="AN111">
            <v>0</v>
          </cell>
          <cell r="AO111">
            <v>0</v>
          </cell>
          <cell r="AQ111">
            <v>0</v>
          </cell>
          <cell r="AS111">
            <v>43497</v>
          </cell>
          <cell r="AT111">
            <v>43585</v>
          </cell>
          <cell r="AW111" t="str">
            <v>2. NO</v>
          </cell>
          <cell r="AZ111" t="str">
            <v>2. NO</v>
          </cell>
          <cell r="BA111">
            <v>0</v>
          </cell>
          <cell r="BE111" t="str">
            <v>2019420501000109E</v>
          </cell>
          <cell r="BF111">
            <v>15720549</v>
          </cell>
          <cell r="BH111" t="str">
            <v>https://www.secop.gov.co/CO1BusinessLine/Tendering/BuyerWorkArea/Index?docUniqueIdentifier=CO1.BDOS.711438&amp;prevCtxUrl=https%3a%2f%2fwww.secop.gov.co%2fCO1BusinessLine%2fTendering%2fBuyerDossierWorkspace%2fIndex%3fallWords2Search%3d123-20%26filteringState%3d0%26sortingState%3dLastModifiedDESC%26showAdvancedSearch%3dFalse%26showAdvancedSearchFields%3dFalse%26folderCode%3dALL%26selectedDossier%3dCO1.BDOS.711438%26selectedRequest%3dCO1.REQ.732498%26&amp;prevCtxLbl=Procesos+de+la+Entidad+Estatal</v>
          </cell>
          <cell r="BI111" t="str">
            <v>TERMINADO</v>
          </cell>
          <cell r="BK111" t="str">
            <v>https://community.secop.gov.co/Public/Tendering/OpportunityDetail/Index?noticeUID=CO1.NTC.702390&amp;isFromPublicArea=True&amp;isModal=False</v>
          </cell>
        </row>
        <row r="112">
          <cell r="A112" t="str">
            <v>CPS-110-N-2019</v>
          </cell>
          <cell r="B112" t="str">
            <v>2 NACIONAL</v>
          </cell>
          <cell r="C112" t="str">
            <v>CD-NC-122-2019</v>
          </cell>
          <cell r="D112">
            <v>110</v>
          </cell>
          <cell r="E112" t="str">
            <v>LAURA MILENA CAMACHO JARAMILLO</v>
          </cell>
          <cell r="F112">
            <v>43497</v>
          </cell>
          <cell r="G112" t="str">
            <v>Prestación de servicios profesionales para gestionar cooperación técnica y apoyar la formulación y seguimiento a los proyectos de cooperación internacional y otras iniciativas que le sean asignados</v>
          </cell>
          <cell r="H112" t="str">
            <v>2 CONTRATACIÓN DIRECTA</v>
          </cell>
          <cell r="I112" t="str">
            <v>14 PRESTACIÓN DE SERVICIOS</v>
          </cell>
          <cell r="J112" t="str">
            <v>N/A</v>
          </cell>
          <cell r="K112">
            <v>17719</v>
          </cell>
          <cell r="L112">
            <v>17219</v>
          </cell>
          <cell r="M112">
            <v>43497</v>
          </cell>
          <cell r="N112">
            <v>43497</v>
          </cell>
          <cell r="P112">
            <v>5240183</v>
          </cell>
          <cell r="Q112">
            <v>57642013</v>
          </cell>
          <cell r="R112">
            <v>0</v>
          </cell>
          <cell r="S112" t="str">
            <v>1 PERSONA NATURAL</v>
          </cell>
          <cell r="T112" t="str">
            <v>3 CÉDULA DE CIUDADANÍA</v>
          </cell>
          <cell r="U112">
            <v>1032402519</v>
          </cell>
          <cell r="V112" t="str">
            <v>N/A</v>
          </cell>
          <cell r="W112" t="str">
            <v>11 NO SE DILIGENCIA INFORMACIÓN PARA ESTE FORMULARIO EN ESTE PERÍODO DE REPORTE</v>
          </cell>
          <cell r="X112" t="str">
            <v>N/A</v>
          </cell>
          <cell r="Y112" t="str">
            <v>LAURA MILENA CAMACHO JARAMILLO</v>
          </cell>
          <cell r="Z112" t="str">
            <v>1 PÓLIZA</v>
          </cell>
          <cell r="AA112" t="str">
            <v xml:space="preserve">15 JMALUCELLI TRAVELERS SEGUROS S.A </v>
          </cell>
          <cell r="AB112" t="str">
            <v>2 CUMPLIMIENTO</v>
          </cell>
          <cell r="AC112">
            <v>43497</v>
          </cell>
          <cell r="AD112">
            <v>2004579</v>
          </cell>
          <cell r="AE112" t="str">
            <v>GRUPO ASUNTOS INTERNACIONALES Y COOPERACIÓN</v>
          </cell>
          <cell r="AF112" t="str">
            <v>2 SUPERVISOR</v>
          </cell>
          <cell r="AG112" t="str">
            <v>3 CÉDULA DE CIUDADANÍA</v>
          </cell>
          <cell r="AH112">
            <v>52821677</v>
          </cell>
          <cell r="AI112" t="str">
            <v>ANDREA DEL PILAR MORENO HERNANDEZ</v>
          </cell>
          <cell r="AJ112">
            <v>330</v>
          </cell>
          <cell r="AK112" t="str">
            <v>3 NO PACTADOS</v>
          </cell>
          <cell r="AL112">
            <v>43497</v>
          </cell>
          <cell r="AM112" t="str">
            <v>4 NO SE HA ADICIONADO NI EN VALOR y EN TIEMPO</v>
          </cell>
          <cell r="AN112">
            <v>0</v>
          </cell>
          <cell r="AO112">
            <v>0</v>
          </cell>
          <cell r="AQ112">
            <v>0</v>
          </cell>
          <cell r="AS112">
            <v>43497</v>
          </cell>
          <cell r="AT112">
            <v>43829</v>
          </cell>
          <cell r="AW112" t="str">
            <v>2. NO</v>
          </cell>
          <cell r="AZ112" t="str">
            <v>2. NO</v>
          </cell>
          <cell r="BA112">
            <v>0</v>
          </cell>
          <cell r="BE112" t="str">
            <v>2019420501000110E</v>
          </cell>
          <cell r="BF112">
            <v>57642013</v>
          </cell>
          <cell r="BH112" t="str">
            <v>https://www.secop.gov.co/CO1BusinessLine/Tendering/BuyerWorkArea/Index?docUniqueIdentifier=CO1.BDOS.716155&amp;prevCtxUrl=https%3a%2f%2fwww.secop.gov.co%2fCO1BusinessLine%2fTendering%2fBuyerDossierWorkspace%2fIndex%3fallWords2Search%3d122-20%26filteringState%3d0%26sortingState%3dLastModifiedDESC%26showAdvancedSearch%3dFalse%26showAdvancedSearchFields%3dFalse%26folderCode%3dALL%26selectedDossier%3dCO1.BDOS.716155%26selectedRequest%3dCO1.REQ.737577%26&amp;prevCtxLbl=Procesos+de+la+Entidad+Estatal</v>
          </cell>
          <cell r="BI112" t="str">
            <v>VIGENTE</v>
          </cell>
          <cell r="BK112" t="str">
            <v>https://community.secop.gov.co/Public/Tendering/OpportunityDetail/Index?noticeUID=CO1.NTC.706360&amp;isFromPublicArea=True&amp;isModal=False</v>
          </cell>
        </row>
        <row r="113">
          <cell r="A113" t="str">
            <v>CPS-111-N-2019</v>
          </cell>
          <cell r="B113" t="str">
            <v>2 NACIONAL</v>
          </cell>
          <cell r="C113" t="str">
            <v>CD-NC-139-2019</v>
          </cell>
          <cell r="D113">
            <v>111</v>
          </cell>
          <cell r="E113" t="str">
            <v>EMERSON CRUZ ALDANA</v>
          </cell>
          <cell r="F113">
            <v>43497</v>
          </cell>
          <cell r="G113" t="str">
            <v>Prestación de servicios profesionales para apoyar la gestión de infraestructura de TI, gestionar los sistemas de almacenamiento, implementar metodología de gestión de proyectos TI, apoyar los procesos de calidad y la implementación de la estrategia de gobierno en linea</v>
          </cell>
          <cell r="H113" t="str">
            <v>2 CONTRATACIÓN DIRECTA</v>
          </cell>
          <cell r="I113" t="str">
            <v>14 PRESTACIÓN DE SERVICIOS</v>
          </cell>
          <cell r="J113" t="str">
            <v>N/A</v>
          </cell>
          <cell r="K113">
            <v>20819</v>
          </cell>
          <cell r="L113">
            <v>17419</v>
          </cell>
          <cell r="M113">
            <v>43497</v>
          </cell>
          <cell r="N113">
            <v>43497</v>
          </cell>
          <cell r="P113">
            <v>3461307</v>
          </cell>
          <cell r="Q113">
            <v>38074377</v>
          </cell>
          <cell r="R113">
            <v>0</v>
          </cell>
          <cell r="S113" t="str">
            <v>1 PERSONA NATURAL</v>
          </cell>
          <cell r="T113" t="str">
            <v>3 CÉDULA DE CIUDADANÍA</v>
          </cell>
          <cell r="U113">
            <v>79771679</v>
          </cell>
          <cell r="V113" t="str">
            <v>N/A</v>
          </cell>
          <cell r="W113" t="str">
            <v>11 NO SE DILIGENCIA INFORMACIÓN PARA ESTE FORMULARIO EN ESTE PERÍODO DE REPORTE</v>
          </cell>
          <cell r="X113" t="str">
            <v>N/A</v>
          </cell>
          <cell r="Y113" t="str">
            <v>EMERSON CRUZ ALDANA</v>
          </cell>
          <cell r="Z113" t="str">
            <v>1 PÓLIZA</v>
          </cell>
          <cell r="AA113" t="str">
            <v xml:space="preserve">15 JMALUCELLI TRAVELERS SEGUROS S.A </v>
          </cell>
          <cell r="AB113" t="str">
            <v>2 CUMPLIMIENTO</v>
          </cell>
          <cell r="AC113">
            <v>43497</v>
          </cell>
          <cell r="AD113">
            <v>2004578</v>
          </cell>
          <cell r="AE113" t="str">
            <v>GRUPO SISTEMAS DE INFORMACIÓN Y RADIOCOMUNICACIONES</v>
          </cell>
          <cell r="AF113" t="str">
            <v>2 SUPERVISOR</v>
          </cell>
          <cell r="AG113" t="str">
            <v>3 CÉDULA DE CIUDADANÍA</v>
          </cell>
          <cell r="AH113">
            <v>80215978</v>
          </cell>
          <cell r="AI113" t="str">
            <v>NÉSTOR HERNÁN ZABALA BERNAL</v>
          </cell>
          <cell r="AJ113">
            <v>330</v>
          </cell>
          <cell r="AK113" t="str">
            <v>3 NO PACTADOS</v>
          </cell>
          <cell r="AL113">
            <v>43497</v>
          </cell>
          <cell r="AM113" t="str">
            <v>4 NO SE HA ADICIONADO NI EN VALOR y EN TIEMPO</v>
          </cell>
          <cell r="AN113">
            <v>0</v>
          </cell>
          <cell r="AO113">
            <v>0</v>
          </cell>
          <cell r="AQ113">
            <v>0</v>
          </cell>
          <cell r="AS113">
            <v>43497</v>
          </cell>
          <cell r="AT113">
            <v>43558</v>
          </cell>
          <cell r="AV113">
            <v>43559</v>
          </cell>
          <cell r="AW113" t="str">
            <v>2. NO</v>
          </cell>
          <cell r="AZ113" t="str">
            <v>2. NO</v>
          </cell>
          <cell r="BA113">
            <v>0</v>
          </cell>
          <cell r="BD113" t="str">
            <v>TERA-SUSCRITA EL 04/04/2019</v>
          </cell>
          <cell r="BE113" t="str">
            <v>2019420501000111E</v>
          </cell>
          <cell r="BF113">
            <v>38074377</v>
          </cell>
          <cell r="BH113" t="str">
            <v>https://www.secop.gov.co/CO1BusinessLine/Tendering/BuyerWorkArea/Index?docUniqueIdentifier=CO1.BDOS.716711&amp;prevCtxUrl=https%3a%2f%2fwww.secop.gov.co%2fCO1BusinessLine%2fTendering%2fBuyerDossierWorkspace%2fIndex%3fallWords2Search%3d139-20%26filteringState%3d0%26sortingState%3dLastModifiedDESC%26showAdvancedSearch%3dFalse%26showAdvancedSearchFields%3dFalse%26folderCode%3dALL%26selectedDossier%3dCO1.BDOS.716711%26selectedRequest%3dCO1.REQ.737698%26&amp;prevCtxLbl=Procesos+de+la+Entidad+Estatal</v>
          </cell>
          <cell r="BI113" t="str">
            <v>LIQUIDADO</v>
          </cell>
          <cell r="BK113" t="str">
            <v>https://community.secop.gov.co/Public/Tendering/OpportunityDetail/Index?noticeUID=CO1.NTC.706428&amp;isFromPublicArea=True&amp;isModal=False</v>
          </cell>
        </row>
        <row r="114">
          <cell r="A114" t="str">
            <v>CPS-112-N-2019</v>
          </cell>
          <cell r="B114" t="str">
            <v>2 NACIONAL</v>
          </cell>
          <cell r="C114" t="str">
            <v>CD-NC-121-2019</v>
          </cell>
          <cell r="D114">
            <v>112</v>
          </cell>
          <cell r="E114" t="str">
            <v>LUIS FERNANDO BALAGUERA SARMIENTO</v>
          </cell>
          <cell r="F114">
            <v>43501</v>
          </cell>
          <cell r="G114" t="str">
            <v>Prestación de servicios profesionales para efectuar acompañamiento y asistencia técnica en la estructuración de proyectos de cooperación internacional y nacional y otras iniciativas que le sean asignadas.</v>
          </cell>
          <cell r="H114" t="str">
            <v>2 CONTRATACIÓN DIRECTA</v>
          </cell>
          <cell r="I114" t="str">
            <v>14 PRESTACIÓN DE SERVICIOS</v>
          </cell>
          <cell r="J114" t="str">
            <v>N/A</v>
          </cell>
          <cell r="K114">
            <v>17619</v>
          </cell>
          <cell r="L114">
            <v>17919</v>
          </cell>
          <cell r="M114">
            <v>43501</v>
          </cell>
          <cell r="N114">
            <v>43501</v>
          </cell>
          <cell r="P114">
            <v>3461307</v>
          </cell>
          <cell r="Q114">
            <v>38074377</v>
          </cell>
          <cell r="R114">
            <v>461507.60000000149</v>
          </cell>
          <cell r="S114" t="str">
            <v>1 PERSONA NATURAL</v>
          </cell>
          <cell r="T114" t="str">
            <v>3 CÉDULA DE CIUDADANÍA</v>
          </cell>
          <cell r="U114">
            <v>1018466550</v>
          </cell>
          <cell r="V114" t="str">
            <v>N/A</v>
          </cell>
          <cell r="W114" t="str">
            <v>11 NO SE DILIGENCIA INFORMACIÓN PARA ESTE FORMULARIO EN ESTE PERÍODO DE REPORTE</v>
          </cell>
          <cell r="X114" t="str">
            <v>N/A</v>
          </cell>
          <cell r="Y114" t="str">
            <v>LUIS FERNANDO BALAGUERA SARMIENTO</v>
          </cell>
          <cell r="Z114" t="str">
            <v>1 PÓLIZA</v>
          </cell>
          <cell r="AA114" t="str">
            <v>8 MUNDIAL SEGUROS</v>
          </cell>
          <cell r="AB114" t="str">
            <v>2 CUMPLIMIENTO</v>
          </cell>
          <cell r="AC114">
            <v>43501</v>
          </cell>
          <cell r="AD114" t="str">
            <v>NB-100102325</v>
          </cell>
          <cell r="AE114" t="str">
            <v>GRUPO ASUNTOS INTERNACIONALES Y COOPERACIÓN</v>
          </cell>
          <cell r="AF114" t="str">
            <v>2 SUPERVISOR</v>
          </cell>
          <cell r="AG114" t="str">
            <v>3 CÉDULA DE CIUDADANÍA</v>
          </cell>
          <cell r="AH114">
            <v>52821677</v>
          </cell>
          <cell r="AI114" t="str">
            <v>ANDREA DEL PILAR MORENO HERNANDEZ</v>
          </cell>
          <cell r="AJ114">
            <v>326</v>
          </cell>
          <cell r="AK114" t="str">
            <v>3 NO PACTADOS</v>
          </cell>
          <cell r="AL114">
            <v>43136</v>
          </cell>
          <cell r="AM114" t="str">
            <v>4 NO SE HA ADICIONADO NI EN VALOR y EN TIEMPO</v>
          </cell>
          <cell r="AN114">
            <v>0</v>
          </cell>
          <cell r="AO114">
            <v>0</v>
          </cell>
          <cell r="AQ114">
            <v>0</v>
          </cell>
          <cell r="AS114">
            <v>43501</v>
          </cell>
          <cell r="AT114">
            <v>43829</v>
          </cell>
          <cell r="AW114" t="str">
            <v>2. NO</v>
          </cell>
          <cell r="AZ114" t="str">
            <v>2. NO</v>
          </cell>
          <cell r="BA114">
            <v>0</v>
          </cell>
          <cell r="BE114" t="str">
            <v>2019420501000112E</v>
          </cell>
          <cell r="BF114">
            <v>38074377</v>
          </cell>
          <cell r="BH114" t="str">
            <v>https://www.secop.gov.co/CO1BusinessLine/Tendering/BuyerWorkArea/Index?docUniqueIdentifier=CO1.BDOS.710550&amp;prevCtxUrl=https%3a%2f%2fwww.secop.gov.co%2fCO1BusinessLine%2fTendering%2fBuyerDossierWorkspace%2fIndex%3fallWords2Search%3d121-20%26filteringState%3d0%26sortingState%3dLastModifiedDESC%26showAdvancedSearch%3dFalse%26showAdvancedSearchFields%3dFalse%26folderCode%3dALL%26selectedDossier%3dCO1.BDOS.710550%26selectedRequest%3dCO1.REQ.734694%26&amp;prevCtxLbl=Procesos+de+la+Entidad+Estatal</v>
          </cell>
          <cell r="BI114" t="str">
            <v>VIGENTE</v>
          </cell>
          <cell r="BK114" t="str">
            <v>https://community.secop.gov.co/Public/Tendering/OpportunityDetail/Index?noticeUID=CO1.NTC.704417&amp;isFromPublicArea=True&amp;isModal=False</v>
          </cell>
        </row>
        <row r="115">
          <cell r="A115" t="str">
            <v>CPS-113-N-2019</v>
          </cell>
          <cell r="B115" t="str">
            <v>2 NACIONAL</v>
          </cell>
          <cell r="C115" t="str">
            <v>CD-NC-131-2019</v>
          </cell>
          <cell r="D115">
            <v>113</v>
          </cell>
          <cell r="E115" t="str">
            <v>JOSE LUIS QUIROGA PACHECO</v>
          </cell>
          <cell r="F115">
            <v>43501</v>
          </cell>
          <cell r="G115" t="str">
            <v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 social, a fin de viabilizar la declaratoria en cada proceso y realizar el seguimiento a los acuerdos derivados de las recién declaradas	</v>
          </cell>
          <cell r="H115" t="str">
            <v>2 CONTRATACIÓN DIRECTA</v>
          </cell>
          <cell r="I115" t="str">
            <v>14 PRESTACIÓN DE SERVICIOS</v>
          </cell>
          <cell r="J115" t="str">
            <v>N/A</v>
          </cell>
          <cell r="K115">
            <v>12019</v>
          </cell>
          <cell r="L115">
            <v>18219</v>
          </cell>
          <cell r="M115">
            <v>43501</v>
          </cell>
          <cell r="N115">
            <v>43502</v>
          </cell>
          <cell r="P115">
            <v>6129621</v>
          </cell>
          <cell r="Q115">
            <v>67425831</v>
          </cell>
          <cell r="R115">
            <v>1021603.4999999925</v>
          </cell>
          <cell r="S115" t="str">
            <v>1 PERSONA NATURAL</v>
          </cell>
          <cell r="T115" t="str">
            <v>3 CÉDULA DE CIUDADANÍA</v>
          </cell>
          <cell r="U115">
            <v>1026257518</v>
          </cell>
          <cell r="V115" t="str">
            <v>N/A</v>
          </cell>
          <cell r="W115" t="str">
            <v>11 NO SE DILIGENCIA INFORMACIÓN PARA ESTE FORMULARIO EN ESTE PERÍODO DE REPORTE</v>
          </cell>
          <cell r="X115" t="str">
            <v>N/A</v>
          </cell>
          <cell r="Y115" t="str">
            <v>JOSE LUIS QUIROGA PACHECO</v>
          </cell>
          <cell r="Z115" t="str">
            <v>1 PÓLIZA</v>
          </cell>
          <cell r="AA115" t="str">
            <v xml:space="preserve">15 JMALUCELLI TRAVELERS SEGUROS S.A </v>
          </cell>
          <cell r="AB115" t="str">
            <v>2 CUMPLIMIENTO</v>
          </cell>
          <cell r="AC115">
            <v>43501</v>
          </cell>
          <cell r="AD115">
            <v>2004636</v>
          </cell>
          <cell r="AE115" t="str">
            <v>GRUPO DE GESTIÓN E INTEGRACIÓN DEL SINAP</v>
          </cell>
          <cell r="AF115" t="str">
            <v>2 SUPERVISOR</v>
          </cell>
          <cell r="AG115" t="str">
            <v>3 CÉDULA DE CIUDADANÍA</v>
          </cell>
          <cell r="AH115">
            <v>52051027</v>
          </cell>
          <cell r="AI115" t="str">
            <v>ROSA ANGELICA LADINO PARRA</v>
          </cell>
          <cell r="AJ115">
            <v>325</v>
          </cell>
          <cell r="AK115" t="str">
            <v>3 NO PACTADOS</v>
          </cell>
          <cell r="AL115">
            <v>43136</v>
          </cell>
          <cell r="AM115" t="str">
            <v>4 NO SE HA ADICIONADO NI EN VALOR y EN TIEMPO</v>
          </cell>
          <cell r="AN115">
            <v>0</v>
          </cell>
          <cell r="AO115">
            <v>0</v>
          </cell>
          <cell r="AQ115">
            <v>0</v>
          </cell>
          <cell r="AS115">
            <v>43502</v>
          </cell>
          <cell r="AT115">
            <v>43829</v>
          </cell>
          <cell r="AW115" t="str">
            <v>2. NO</v>
          </cell>
          <cell r="AZ115" t="str">
            <v>2. NO</v>
          </cell>
          <cell r="BA115">
            <v>0</v>
          </cell>
          <cell r="BE115" t="str">
            <v>2019420501000113E</v>
          </cell>
          <cell r="BF115">
            <v>67425831</v>
          </cell>
          <cell r="BH115" t="str">
            <v>https://www.secop.gov.co/CO1BusinessLine/Tendering/BuyerWorkArea/Index?docUniqueIdentifier=CO1.BDOS.711821&amp;prevCtxUrl=https%3a%2f%2fwww.secop.gov.co%2fCO1BusinessLine%2fTendering%2fBuyerDossierWorkspace%2fIndex%3fallWords2Search%3d131-20%26filteringState%3d0%26sortingState%3dLastModifiedDESC%26showAdvancedSearch%3dFalse%26showAdvancedSearchFields%3dFalse%26folderCode%3dALL%26selectedDossier%3dCO1.BDOS.711821%26selectedRequest%3dCO1.REQ.733022%26&amp;prevCtxLbl=Procesos+de+la+Entidad+Estatal</v>
          </cell>
          <cell r="BI115" t="str">
            <v>VIGENTE</v>
          </cell>
          <cell r="BK115" t="str">
            <v>https://community.secop.gov.co/Public/Tendering/OpportunityDetail/Index?noticeUID=CO1.NTC.702053&amp;isFromPublicArea=True&amp;isModal=False</v>
          </cell>
        </row>
        <row r="116">
          <cell r="A116" t="str">
            <v>CPS-114-N-2019</v>
          </cell>
          <cell r="B116" t="str">
            <v>2 NACIONAL</v>
          </cell>
          <cell r="C116" t="str">
            <v>CD-NC-135-2019</v>
          </cell>
          <cell r="D116">
            <v>114</v>
          </cell>
          <cell r="E116" t="str">
            <v>YURNEY ALVAREZ LOPEZ</v>
          </cell>
          <cell r="F116">
            <v>43501</v>
          </cell>
          <cell r="G116" t="str">
            <v>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v>
          </cell>
          <cell r="H116" t="str">
            <v>2 CONTRATACIÓN DIRECTA</v>
          </cell>
          <cell r="I116" t="str">
            <v>14 PRESTACIÓN DE SERVICIOS</v>
          </cell>
          <cell r="J116" t="str">
            <v>N/A</v>
          </cell>
          <cell r="K116">
            <v>15919</v>
          </cell>
          <cell r="L116">
            <v>18019</v>
          </cell>
          <cell r="M116">
            <v>43501</v>
          </cell>
          <cell r="N116">
            <v>43502</v>
          </cell>
          <cell r="P116">
            <v>3064810</v>
          </cell>
          <cell r="Q116">
            <v>33712910</v>
          </cell>
          <cell r="R116">
            <v>510801.66666666791</v>
          </cell>
          <cell r="S116" t="str">
            <v>1 PERSONA NATURAL</v>
          </cell>
          <cell r="T116" t="str">
            <v>3 CÉDULA DE CIUDADANÍA</v>
          </cell>
          <cell r="U116">
            <v>1110480916</v>
          </cell>
          <cell r="V116" t="str">
            <v>N/A</v>
          </cell>
          <cell r="W116" t="str">
            <v>11 NO SE DILIGENCIA INFORMACIÓN PARA ESTE FORMULARIO EN ESTE PERÍODO DE REPORTE</v>
          </cell>
          <cell r="X116" t="str">
            <v>N/A</v>
          </cell>
          <cell r="Y116" t="str">
            <v>YURNEY ALVAREZ LOPEZ</v>
          </cell>
          <cell r="Z116" t="str">
            <v>1 PÓLIZA</v>
          </cell>
          <cell r="AA116" t="str">
            <v>12 SEGUROS DEL ESTADO</v>
          </cell>
          <cell r="AB116" t="str">
            <v>2 CUMPLIMIENTO</v>
          </cell>
          <cell r="AC116">
            <v>43501</v>
          </cell>
          <cell r="AD116" t="str">
            <v>11-44-101133448</v>
          </cell>
          <cell r="AE116" t="str">
            <v>GRUPO SISTEMAS DE INFORMACIÓN Y RADIOCOMUNICACIONES</v>
          </cell>
          <cell r="AF116" t="str">
            <v>2 SUPERVISOR</v>
          </cell>
          <cell r="AG116" t="str">
            <v>3 CÉDULA DE CIUDADANÍA</v>
          </cell>
          <cell r="AH116">
            <v>80215978</v>
          </cell>
          <cell r="AI116" t="str">
            <v>NÉSTOR HERNÁN ZABALA BERNAL</v>
          </cell>
          <cell r="AJ116">
            <v>325</v>
          </cell>
          <cell r="AK116" t="str">
            <v>3 NO PACTADOS</v>
          </cell>
          <cell r="AL116">
            <v>43502</v>
          </cell>
          <cell r="AM116" t="str">
            <v>4 NO SE HA ADICIONADO NI EN VALOR y EN TIEMPO</v>
          </cell>
          <cell r="AN116">
            <v>0</v>
          </cell>
          <cell r="AO116">
            <v>0</v>
          </cell>
          <cell r="AQ116">
            <v>0</v>
          </cell>
          <cell r="AS116">
            <v>43502</v>
          </cell>
          <cell r="AT116">
            <v>43829</v>
          </cell>
          <cell r="AW116" t="str">
            <v>2. NO</v>
          </cell>
          <cell r="AZ116" t="str">
            <v>2. NO</v>
          </cell>
          <cell r="BA116">
            <v>0</v>
          </cell>
          <cell r="BE116" t="str">
            <v>2019420501000114E</v>
          </cell>
          <cell r="BF116">
            <v>33712910</v>
          </cell>
          <cell r="BH116" t="str">
            <v>https://www.secop.gov.co/CO1BusinessLine/Tendering/BuyerWorkArea/Index?docUniqueIdentifier=CO1.BDOS.713590&amp;prevCtxUrl=https%3a%2f%2fwww.secop.gov.co%2fCO1BusinessLine%2fTendering%2fBuyerDossierWorkspace%2fIndex%3fallWords2Search%3d135-20%26filteringState%3d0%26sortingState%3dLastModifiedDESC%26showAdvancedSearch%3dFalse%26showAdvancedSearchFields%3dFalse%26folderCode%3dALL%26selectedDossier%3dCO1.BDOS.713590%26selectedRequest%3dCO1.REQ.735799%26&amp;prevCtxLbl=Procesos+de+la+Entidad+Estatal</v>
          </cell>
          <cell r="BI116" t="str">
            <v>VIGENTE</v>
          </cell>
          <cell r="BK116" t="str">
            <v>https://community.secop.gov.co/Public/Tendering/OpportunityDetail/Index?noticeUID=CO1.NTC.703980&amp;isFromPublicArea=True&amp;isModal=False</v>
          </cell>
        </row>
        <row r="117">
          <cell r="A117" t="str">
            <v>CPS-115-N-2019</v>
          </cell>
          <cell r="B117" t="str">
            <v>2 NACIONAL</v>
          </cell>
          <cell r="C117" t="str">
            <v>CD-NC-138-2019</v>
          </cell>
          <cell r="D117">
            <v>115</v>
          </cell>
          <cell r="E117" t="str">
            <v>CLAUDIA PATRICIA BERROCAL CONDE</v>
          </cell>
          <cell r="F117">
            <v>43501</v>
          </cell>
          <cell r="G117" t="str">
            <v>Prestación de servicios profesionales y de apoyo a la gestión para realizar la elaboración y seguimiento de los contratos enmarcados en el componente tecnológico de la entidad, apoyar la gestión de infraestructura de TI y administración del correo electrónico</v>
          </cell>
          <cell r="H117" t="str">
            <v>2 CONTRATACIÓN DIRECTA</v>
          </cell>
          <cell r="I117" t="str">
            <v>14 PRESTACIÓN DE SERVICIOS</v>
          </cell>
          <cell r="J117" t="str">
            <v>N/A</v>
          </cell>
          <cell r="K117">
            <v>19619</v>
          </cell>
          <cell r="L117">
            <v>18119</v>
          </cell>
          <cell r="M117">
            <v>43501</v>
          </cell>
          <cell r="N117">
            <v>43502</v>
          </cell>
          <cell r="P117">
            <v>4297164</v>
          </cell>
          <cell r="Q117">
            <v>47268804</v>
          </cell>
          <cell r="R117">
            <v>716194.00000000745</v>
          </cell>
          <cell r="S117" t="str">
            <v>1 PERSONA NATURAL</v>
          </cell>
          <cell r="T117" t="str">
            <v>3 CÉDULA DE CIUDADANÍA</v>
          </cell>
          <cell r="U117">
            <v>26203047</v>
          </cell>
          <cell r="V117" t="str">
            <v>N/A</v>
          </cell>
          <cell r="W117" t="str">
            <v>11 NO SE DILIGENCIA INFORMACIÓN PARA ESTE FORMULARIO EN ESTE PERÍODO DE REPORTE</v>
          </cell>
          <cell r="X117" t="str">
            <v>N/A</v>
          </cell>
          <cell r="Y117" t="str">
            <v>CLAUDIA PATRICIA BERROCAL CONDE</v>
          </cell>
          <cell r="Z117" t="str">
            <v>1 PÓLIZA</v>
          </cell>
          <cell r="AA117" t="str">
            <v xml:space="preserve">15 JMALUCELLI TRAVELERS SEGUROS S.A </v>
          </cell>
          <cell r="AB117" t="str">
            <v>2 CUMPLIMIENTO</v>
          </cell>
          <cell r="AC117">
            <v>43501</v>
          </cell>
          <cell r="AD117">
            <v>2004638</v>
          </cell>
          <cell r="AE117" t="str">
            <v>GRUPO SISTEMAS DE INFORMACIÓN Y RADIOCOMUNICACIONES</v>
          </cell>
          <cell r="AF117" t="str">
            <v>2 SUPERVISOR</v>
          </cell>
          <cell r="AG117" t="str">
            <v>3 CÉDULA DE CIUDADANÍA</v>
          </cell>
          <cell r="AH117">
            <v>80215978</v>
          </cell>
          <cell r="AI117" t="str">
            <v>NÉSTOR HERNÁN ZABALA BERNAL</v>
          </cell>
          <cell r="AJ117">
            <v>325</v>
          </cell>
          <cell r="AK117" t="str">
            <v>3 NO PACTADOS</v>
          </cell>
          <cell r="AL117">
            <v>43136</v>
          </cell>
          <cell r="AM117" t="str">
            <v>4 NO SE HA ADICIONADO NI EN VALOR y EN TIEMPO</v>
          </cell>
          <cell r="AN117">
            <v>0</v>
          </cell>
          <cell r="AO117">
            <v>0</v>
          </cell>
          <cell r="AQ117">
            <v>0</v>
          </cell>
          <cell r="AS117">
            <v>43502</v>
          </cell>
          <cell r="AT117">
            <v>43829</v>
          </cell>
          <cell r="AW117" t="str">
            <v>2. NO</v>
          </cell>
          <cell r="AZ117" t="str">
            <v>2. NO</v>
          </cell>
          <cell r="BA117">
            <v>0</v>
          </cell>
          <cell r="BE117" t="str">
            <v>2019420501000115E</v>
          </cell>
          <cell r="BF117">
            <v>47268804</v>
          </cell>
          <cell r="BH117" t="str">
            <v>https://www.secop.gov.co/CO1BusinessLine/Tendering/BuyerWorkArea/Index?docUniqueIdentifier=CO1.BDOS.716538&amp;prevCtxUrl=https%3a%2f%2fwww.secop.gov.co%2fCO1BusinessLine%2fTendering%2fBuyerDossierWorkspace%2fIndex%3fallWords2Search%3d138-20%26filteringState%3d0%26sortingState%3dLastModifiedDESC%26showAdvancedSearch%3dFalse%26showAdvancedSearchFields%3dFalse%26folderCode%3dALL%26selectedDossier%3dCO1.BDOS.716538%26selectedRequest%3dCO1.REQ.737850%26&amp;prevCtxLbl=Procesos+de+la+Entidad+Estatal</v>
          </cell>
          <cell r="BI117" t="str">
            <v>VIGENTE</v>
          </cell>
          <cell r="BK117" t="str">
            <v>https://community.secop.gov.co/Public/Tendering/OpportunityDetail/Index?noticeUID=CO1.NTC.706437&amp;isFromPublicArea=True&amp;isModal=False</v>
          </cell>
        </row>
        <row r="118">
          <cell r="A118" t="str">
            <v>CPS-116-N-2019</v>
          </cell>
          <cell r="B118" t="str">
            <v>2 NACIONAL</v>
          </cell>
          <cell r="C118" t="str">
            <v>CD-NC-124-2019</v>
          </cell>
          <cell r="D118">
            <v>116</v>
          </cell>
          <cell r="E118" t="str">
            <v>MARLEY ROJAS GUTIERREZ</v>
          </cell>
          <cell r="F118">
            <v>43501</v>
          </cell>
          <cell r="G118" t="str">
            <v>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v>
          </cell>
          <cell r="H118" t="str">
            <v>2 CONTRATACIÓN DIRECTA</v>
          </cell>
          <cell r="I118" t="str">
            <v>14 PRESTACIÓN DE SERVICIOS</v>
          </cell>
          <cell r="J118" t="str">
            <v>N/A</v>
          </cell>
          <cell r="K118">
            <v>15619</v>
          </cell>
          <cell r="L118">
            <v>17819</v>
          </cell>
          <cell r="M118">
            <v>43501</v>
          </cell>
          <cell r="N118">
            <v>43501</v>
          </cell>
          <cell r="P118">
            <v>5797421</v>
          </cell>
          <cell r="Q118">
            <v>63771631</v>
          </cell>
          <cell r="R118">
            <v>772989.46666666865</v>
          </cell>
          <cell r="S118" t="str">
            <v>1 PERSONA NATURAL</v>
          </cell>
          <cell r="T118" t="str">
            <v>3 CÉDULA DE CIUDADANÍA</v>
          </cell>
          <cell r="U118">
            <v>28541768</v>
          </cell>
          <cell r="V118" t="str">
            <v>N/A</v>
          </cell>
          <cell r="W118" t="str">
            <v>11 NO SE DILIGENCIA INFORMACIÓN PARA ESTE FORMULARIO EN ESTE PERÍODO DE REPORTE</v>
          </cell>
          <cell r="X118" t="str">
            <v>N/A</v>
          </cell>
          <cell r="Y118" t="str">
            <v>MARLEY ROJAS GUTIERREZ</v>
          </cell>
          <cell r="Z118" t="str">
            <v>1 PÓLIZA</v>
          </cell>
          <cell r="AA118" t="str">
            <v xml:space="preserve">15 JMALUCELLI TRAVELERS SEGUROS S.A </v>
          </cell>
          <cell r="AB118" t="str">
            <v>2 CUMPLIMIENTO</v>
          </cell>
          <cell r="AC118">
            <v>43501</v>
          </cell>
          <cell r="AD118">
            <v>2004631</v>
          </cell>
          <cell r="AE118" t="str">
            <v>GRUPO DE TRÁMITES Y EVALUACIÓN AMBIENTAL</v>
          </cell>
          <cell r="AF118" t="str">
            <v>2 SUPERVISOR</v>
          </cell>
          <cell r="AG118" t="str">
            <v>3 CÉDULA DE CIUDADANÍA</v>
          </cell>
          <cell r="AH118">
            <v>79690000</v>
          </cell>
          <cell r="AI118" t="str">
            <v>GUILLERMO ALBERTO SANTOS CEBALLOS</v>
          </cell>
          <cell r="AJ118">
            <v>326</v>
          </cell>
          <cell r="AK118" t="str">
            <v>3 NO PACTADOS</v>
          </cell>
          <cell r="AL118">
            <v>43136</v>
          </cell>
          <cell r="AM118" t="str">
            <v>4 NO SE HA ADICIONADO NI EN VALOR y EN TIEMPO</v>
          </cell>
          <cell r="AN118">
            <v>0</v>
          </cell>
          <cell r="AO118">
            <v>0</v>
          </cell>
          <cell r="AQ118">
            <v>0</v>
          </cell>
          <cell r="AS118">
            <v>43501</v>
          </cell>
          <cell r="AT118">
            <v>43829</v>
          </cell>
          <cell r="AW118" t="str">
            <v>2. NO</v>
          </cell>
          <cell r="AZ118" t="str">
            <v>2. NO</v>
          </cell>
          <cell r="BA118">
            <v>0</v>
          </cell>
          <cell r="BE118" t="str">
            <v>2019420501000116E</v>
          </cell>
          <cell r="BF118">
            <v>63771631</v>
          </cell>
          <cell r="BH118" t="str">
            <v>https://www.secop.gov.co/CO1BusinessLine/Tendering/BuyerWorkArea/Index?docUniqueIdentifier=CO1.BDOS.711393&amp;prevCtxUrl=https%3a%2f%2fwww.secop.gov.co%2fCO1BusinessLine%2fTendering%2fBuyerDossierWorkspace%2fIndex%3fallWords2Search%3d124-20%26filteringState%3d0%26sortingState%3dLastModifiedDESC%26showAdvancedSearch%3dFalse%26showAdvancedSearchFields%3dFalse%26folderCode%3dALL%26selectedDossier%3dCO1.BDOS.711393%26selectedRequest%3dCO1.REQ.732863%26&amp;prevCtxLbl=Procesos+de+la+Entidad+Estatal</v>
          </cell>
          <cell r="BI118" t="str">
            <v>VIGENTE</v>
          </cell>
          <cell r="BK118" t="str">
            <v>https://community.secop.gov.co/Public/Tendering/OpportunityDetail/Index?noticeUID=CO1.NTC.706264&amp;isFromPublicArea=True&amp;isModal=False</v>
          </cell>
        </row>
        <row r="119">
          <cell r="A119" t="str">
            <v>CPS-117-N-2019</v>
          </cell>
          <cell r="B119" t="str">
            <v>2 NACIONAL</v>
          </cell>
          <cell r="C119" t="str">
            <v>CD-NC-065-2019</v>
          </cell>
          <cell r="D119">
            <v>117</v>
          </cell>
          <cell r="E119" t="str">
            <v>ANGELA SOFIA RINCON SOLER</v>
          </cell>
          <cell r="F119">
            <v>43501</v>
          </cell>
          <cell r="G119" t="str">
            <v>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 de las responsabilidades misionales de la entidad en la materia. Específicamente, deberá apoyar política y conceptualmente las actividades de gestión, planeación, seguimiento y evaluación del Subprograma de Estrategias Especiales de Manejo que adelante el Grupo de Participación Social en las áreas protegidas priorizadas para ello de las Direcciones Territoriales Amazonia y Orinoquia.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y de la Mesa Regional Amazónica, esta última a cargo de la Dirección Territorial Amazonia.</v>
          </cell>
          <cell r="H119" t="str">
            <v>2 CONTRATACIÓN DIRECTA</v>
          </cell>
          <cell r="I119" t="str">
            <v>14 PRESTACIÓN DE SERVICIOS</v>
          </cell>
          <cell r="J119" t="str">
            <v>N/A</v>
          </cell>
          <cell r="K119">
            <v>8319</v>
          </cell>
          <cell r="L119">
            <v>18619</v>
          </cell>
          <cell r="M119">
            <v>43502</v>
          </cell>
          <cell r="N119">
            <v>43502</v>
          </cell>
          <cell r="P119">
            <v>5240183</v>
          </cell>
          <cell r="Q119">
            <v>57467340</v>
          </cell>
          <cell r="R119">
            <v>698690.83333333582</v>
          </cell>
          <cell r="S119" t="str">
            <v>1 PERSONA NATURAL</v>
          </cell>
          <cell r="T119" t="str">
            <v>3 CÉDULA DE CIUDADANÍA</v>
          </cell>
          <cell r="U119">
            <v>52079909</v>
          </cell>
          <cell r="V119" t="str">
            <v>N/A</v>
          </cell>
          <cell r="W119" t="str">
            <v>11 NO SE DILIGENCIA INFORMACIÓN PARA ESTE FORMULARIO EN ESTE PERÍODO DE REPORTE</v>
          </cell>
          <cell r="X119" t="str">
            <v>N/A</v>
          </cell>
          <cell r="Y119" t="str">
            <v>ANGELA SOFIA RINCON SOLER</v>
          </cell>
          <cell r="Z119" t="str">
            <v>1 PÓLIZA</v>
          </cell>
          <cell r="AA119" t="str">
            <v xml:space="preserve">15 JMALUCELLI TRAVELERS SEGUROS S.A </v>
          </cell>
          <cell r="AB119" t="str">
            <v>2 CUMPLIMIENTO</v>
          </cell>
          <cell r="AC119">
            <v>43501</v>
          </cell>
          <cell r="AD119">
            <v>2004642</v>
          </cell>
          <cell r="AE119" t="str">
            <v>GRUPO PARTICIPACIÓN SOCIAL</v>
          </cell>
          <cell r="AF119" t="str">
            <v>2 SUPERVISOR</v>
          </cell>
          <cell r="AG119" t="str">
            <v>3 CÉDULA DE CIUDADANÍA</v>
          </cell>
          <cell r="AH119">
            <v>6872655</v>
          </cell>
          <cell r="AI119" t="str">
            <v>CARLOS FRANCISCO ARROYO VARILLA</v>
          </cell>
          <cell r="AJ119">
            <v>325</v>
          </cell>
          <cell r="AK119" t="str">
            <v>3 NO PACTADOS</v>
          </cell>
          <cell r="AL119">
            <v>43137</v>
          </cell>
          <cell r="AM119" t="str">
            <v>4 NO SE HA ADICIONADO NI EN VALOR y EN TIEMPO</v>
          </cell>
          <cell r="AN119">
            <v>0</v>
          </cell>
          <cell r="AO119">
            <v>0</v>
          </cell>
          <cell r="AQ119">
            <v>0</v>
          </cell>
          <cell r="AS119">
            <v>43502</v>
          </cell>
          <cell r="AT119">
            <v>43829</v>
          </cell>
          <cell r="AW119" t="str">
            <v>2. NO</v>
          </cell>
          <cell r="AZ119" t="str">
            <v>2. NO</v>
          </cell>
          <cell r="BA119">
            <v>0</v>
          </cell>
          <cell r="BE119" t="str">
            <v>2019420501000117E</v>
          </cell>
          <cell r="BF119">
            <v>57467340</v>
          </cell>
          <cell r="BH119" t="str">
            <v>https://www.secop.gov.co/CO1BusinessLine/Tendering/BuyerWorkArea/Index?docUniqueIdentifier=CO1.BDOS.708642&amp;prevCtxUrl=https%3a%2f%2fwww.secop.gov.co%2fCO1BusinessLine%2fTendering%2fBuyerDossierWorkspace%2fIndex%3fallWords2Search%3d65-20%26filteringState%3d0%26sortingState%3dLastModifiedDESC%26showAdvancedSearch%3dFalse%26showAdvancedSearchFields%3dFalse%26folderCode%3dALL%26selectedDossier%3dCO1.BDOS.708642%26selectedRequest%3dCO1.REQ.730018%26&amp;prevCtxLbl=Procesos+de+la+Entidad+Estatal</v>
          </cell>
          <cell r="BI119" t="str">
            <v>VIGENTE</v>
          </cell>
          <cell r="BK119" t="str">
            <v>https://community.secop.gov.co/Public/Tendering/OpportunityDetail/Index?noticeUID=CO1.NTC.703703&amp;isFromPublicArea=True&amp;isModal=False</v>
          </cell>
        </row>
        <row r="120">
          <cell r="A120" t="str">
            <v>CPS-118-N-2019</v>
          </cell>
          <cell r="B120" t="str">
            <v>2 NACIONAL</v>
          </cell>
          <cell r="C120" t="str">
            <v>CD-NC-107-2019</v>
          </cell>
          <cell r="D120">
            <v>118</v>
          </cell>
          <cell r="E120" t="str">
            <v>JEAMMY GUSTAVO CASTRO MURILLO</v>
          </cell>
          <cell r="F120">
            <v>43502</v>
          </cell>
          <cell r="G120" t="str">
            <v>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 el apoyo en la distribución de correspondencia radicada en la Entidad a sus respectivos destinatarios.</v>
          </cell>
          <cell r="H120" t="str">
            <v>2 CONTRATACIÓN DIRECTA</v>
          </cell>
          <cell r="I120" t="str">
            <v>14 PRESTACIÓN DE SERVICIOS</v>
          </cell>
          <cell r="J120" t="str">
            <v>N/A</v>
          </cell>
          <cell r="K120">
            <v>12119</v>
          </cell>
          <cell r="L120">
            <v>18919</v>
          </cell>
          <cell r="M120">
            <v>43502</v>
          </cell>
          <cell r="N120">
            <v>43502</v>
          </cell>
          <cell r="P120">
            <v>1801726</v>
          </cell>
          <cell r="Q120">
            <v>19818986</v>
          </cell>
          <cell r="R120">
            <v>300287.66666666791</v>
          </cell>
          <cell r="S120" t="str">
            <v>1 PERSONA NATURAL</v>
          </cell>
          <cell r="T120" t="str">
            <v>3 CÉDULA DE CIUDADANÍA</v>
          </cell>
          <cell r="U120">
            <v>79651317</v>
          </cell>
          <cell r="V120" t="str">
            <v>N/A</v>
          </cell>
          <cell r="W120" t="str">
            <v>11 NO SE DILIGENCIA INFORMACIÓN PARA ESTE FORMULARIO EN ESTE PERÍODO DE REPORTE</v>
          </cell>
          <cell r="X120" t="str">
            <v>N/A</v>
          </cell>
          <cell r="Y120" t="str">
            <v>JEAMMY GUSTAVO CASTRO MURILLO</v>
          </cell>
          <cell r="Z120" t="str">
            <v>1 PÓLIZA</v>
          </cell>
          <cell r="AA120" t="str">
            <v xml:space="preserve">15 JMALUCELLI TRAVELERS SEGUROS S.A </v>
          </cell>
          <cell r="AB120" t="str">
            <v>2 CUMPLIMIENTO</v>
          </cell>
          <cell r="AC120">
            <v>43502</v>
          </cell>
          <cell r="AD120">
            <v>2004652</v>
          </cell>
          <cell r="AE120" t="str">
            <v>GRUPO DE PROCESOS CORPORATIVOS</v>
          </cell>
          <cell r="AF120" t="str">
            <v>2 SUPERVISOR</v>
          </cell>
          <cell r="AG120" t="str">
            <v>3 CÉDULA DE CIUDADANÍA</v>
          </cell>
          <cell r="AH120">
            <v>16356940</v>
          </cell>
          <cell r="AI120" t="str">
            <v>LUIS ALBERTO ORTIZ MORALES</v>
          </cell>
          <cell r="AJ120">
            <v>325</v>
          </cell>
          <cell r="AK120" t="str">
            <v>3 NO PACTADOS</v>
          </cell>
          <cell r="AL120">
            <v>43502</v>
          </cell>
          <cell r="AM120" t="str">
            <v>4 NO SE HA ADICIONADO NI EN VALOR y EN TIEMPO</v>
          </cell>
          <cell r="AN120">
            <v>0</v>
          </cell>
          <cell r="AO120">
            <v>0</v>
          </cell>
          <cell r="AQ120">
            <v>0</v>
          </cell>
          <cell r="AS120">
            <v>43502</v>
          </cell>
          <cell r="AT120">
            <v>43829</v>
          </cell>
          <cell r="AW120" t="str">
            <v>2. NO</v>
          </cell>
          <cell r="AZ120" t="str">
            <v>2. NO</v>
          </cell>
          <cell r="BA120">
            <v>0</v>
          </cell>
          <cell r="BE120" t="str">
            <v>2019420501000118E</v>
          </cell>
          <cell r="BF120">
            <v>19818986</v>
          </cell>
          <cell r="BH120" t="str">
            <v>https://www.secop.gov.co/CO1BusinessLine/Tendering/BuyerWorkArea/Index?docUniqueIdentifier=CO1.BDOS.708605&amp;prevCtxUrl=https%3a%2f%2fwww.secop.gov.co%2fCO1BusinessLine%2fTendering%2fBuyerDossierWorkspace%2fIndex%3fallWords2Search%3d107-20%26filteringState%3d0%26sortingState%3dLastModifiedDESC%26showAdvancedSearch%3dFalse%26showAdvancedSearchFields%3dFalse%26folderCode%3dALL%26selectedDossier%3dCO1.BDOS.708605%26selectedRequest%3dCO1.REQ.729693%26&amp;prevCtxLbl=Procesos+de+la+Entidad+Estatal</v>
          </cell>
          <cell r="BI120" t="str">
            <v>VIGENTE</v>
          </cell>
          <cell r="BK120" t="str">
            <v>https://community.secop.gov.co/Public/Tendering/OpportunityDetail/Index?noticeUID=CO1.NTC.699723&amp;isFromPublicArea=True&amp;isModal=False</v>
          </cell>
        </row>
        <row r="121">
          <cell r="A121" t="str">
            <v>CPS-119-N-2019</v>
          </cell>
          <cell r="B121" t="str">
            <v>2 NACIONAL</v>
          </cell>
          <cell r="C121" t="str">
            <v>CD-NC-117-2019</v>
          </cell>
          <cell r="D121">
            <v>119</v>
          </cell>
          <cell r="E121" t="str">
            <v>GLORIA JOHANNA GONZALEZ LOPEZ</v>
          </cell>
          <cell r="F121">
            <v>43502</v>
          </cell>
          <cell r="G121" t="str">
            <v>Prestación de servicios para apoyar la toma de decisiones sobre el otorgamiento de permisos de investigación científica, en las áreas de las ciencias naturales; en desarrollo del Subprograma de Regulación de Recursos Naturales en las áreas del Sistema.</v>
          </cell>
          <cell r="H121" t="str">
            <v>2 CONTRATACIÓN DIRECTA</v>
          </cell>
          <cell r="I121" t="str">
            <v>14 PRESTACIÓN DE SERVICIOS</v>
          </cell>
          <cell r="J121" t="str">
            <v>N/A</v>
          </cell>
          <cell r="K121">
            <v>13919</v>
          </cell>
          <cell r="L121">
            <v>19119</v>
          </cell>
          <cell r="M121">
            <v>43502</v>
          </cell>
          <cell r="N121">
            <v>43502</v>
          </cell>
          <cell r="P121">
            <v>3739926</v>
          </cell>
          <cell r="Q121">
            <v>41139186</v>
          </cell>
          <cell r="R121">
            <v>623321</v>
          </cell>
          <cell r="S121" t="str">
            <v>1 PERSONA NATURAL</v>
          </cell>
          <cell r="T121" t="str">
            <v>3 CÉDULA DE CIUDADANÍA</v>
          </cell>
          <cell r="U121">
            <v>1010163614</v>
          </cell>
          <cell r="V121" t="str">
            <v>N/A</v>
          </cell>
          <cell r="W121" t="str">
            <v>11 NO SE DILIGENCIA INFORMACIÓN PARA ESTE FORMULARIO EN ESTE PERÍODO DE REPORTE</v>
          </cell>
          <cell r="X121" t="str">
            <v>N/A</v>
          </cell>
          <cell r="Y121" t="str">
            <v>GLORIA JOHANNA GONZALEZ LOPEZ</v>
          </cell>
          <cell r="Z121" t="str">
            <v>1 PÓLIZA</v>
          </cell>
          <cell r="AA121" t="str">
            <v xml:space="preserve">15 JMALUCELLI TRAVELERS SEGUROS S.A </v>
          </cell>
          <cell r="AB121" t="str">
            <v>2 CUMPLIMIENTO</v>
          </cell>
          <cell r="AC121">
            <v>43502</v>
          </cell>
          <cell r="AD121">
            <v>2004650</v>
          </cell>
          <cell r="AE121" t="str">
            <v>GRUPO DE TRÁMITES Y EVALUACIÓN AMBIENTAL</v>
          </cell>
          <cell r="AF121" t="str">
            <v>2 SUPERVISOR</v>
          </cell>
          <cell r="AG121" t="str">
            <v>3 CÉDULA DE CIUDADANÍA</v>
          </cell>
          <cell r="AH121">
            <v>79690000</v>
          </cell>
          <cell r="AI121" t="str">
            <v>GUILLERMO ALBERTO SANTOS CEBALLOS</v>
          </cell>
          <cell r="AJ121">
            <v>325</v>
          </cell>
          <cell r="AK121" t="str">
            <v>3 NO PACTADOS</v>
          </cell>
          <cell r="AL121">
            <v>43502</v>
          </cell>
          <cell r="AM121" t="str">
            <v>4 NO SE HA ADICIONADO NI EN VALOR y EN TIEMPO</v>
          </cell>
          <cell r="AN121">
            <v>0</v>
          </cell>
          <cell r="AO121">
            <v>0</v>
          </cell>
          <cell r="AQ121">
            <v>0</v>
          </cell>
          <cell r="AS121">
            <v>43502</v>
          </cell>
          <cell r="AT121">
            <v>43829</v>
          </cell>
          <cell r="AW121" t="str">
            <v>2. NO</v>
          </cell>
          <cell r="AZ121" t="str">
            <v>2. NO</v>
          </cell>
          <cell r="BA121">
            <v>0</v>
          </cell>
          <cell r="BE121" t="str">
            <v>2019420501000119E</v>
          </cell>
          <cell r="BF121">
            <v>41139186</v>
          </cell>
          <cell r="BH121" t="str">
            <v>https://www.secop.gov.co/CO1BusinessLine/Tendering/BuyerWorkArea/Index?docUniqueIdentifier=CO1.BDOS.710126&amp;prevCtxUrl=https%3a%2f%2fwww.secop.gov.co%2fCO1BusinessLine%2fTendering%2fBuyerDossierWorkspace%2fIndex%3fallWords2Search%3d117-20%26filteringState%3d0%26sortingState%3dLastModifiedDESC%26showAdvancedSearch%3dFalse%26showAdvancedSearchFields%3dFalse%26folderCode%3dALL%26selectedDossier%3dCO1.BDOS.710126%26selectedRequest%3dCO1.REQ.731549%26&amp;prevCtxLbl=Procesos+de+la+Entidad+Estatal</v>
          </cell>
          <cell r="BI121" t="str">
            <v>VIGENTE</v>
          </cell>
          <cell r="BK121" t="str">
            <v>https://community.secop.gov.co/Public/Tendering/OpportunityDetail/Index?noticeUID=CO1.NTC.706461&amp;isFromPublicArea=True&amp;isModal=False</v>
          </cell>
        </row>
        <row r="122">
          <cell r="A122" t="str">
            <v>CPS-120-N-2019</v>
          </cell>
          <cell r="B122" t="str">
            <v>2 NACIONAL</v>
          </cell>
          <cell r="C122" t="str">
            <v>CD-NC-127-2019</v>
          </cell>
          <cell r="D122">
            <v>120</v>
          </cell>
          <cell r="E122" t="str">
            <v>AMELIA CAROLINA CHALAPUD NOGUERA</v>
          </cell>
          <cell r="F122">
            <v>43502</v>
          </cell>
          <cell r="G122" t="str">
            <v>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 involucren grupos ètnicos en territorios traslapados con áreas del SPNN, así como el apoyo en los aspectos normativos y de politica en esta materia, y el apoyo jurídico a los procesos misionales que se enmarcan dentro de la administración y el manejo de la Entidad</v>
          </cell>
          <cell r="H122" t="str">
            <v>2 CONTRATACIÓN DIRECTA</v>
          </cell>
          <cell r="I122" t="str">
            <v>14 PRESTACIÓN DE SERVICIOS</v>
          </cell>
          <cell r="J122" t="str">
            <v>N/A</v>
          </cell>
          <cell r="K122">
            <v>14319</v>
          </cell>
          <cell r="L122">
            <v>18719</v>
          </cell>
          <cell r="M122">
            <v>43502</v>
          </cell>
          <cell r="N122">
            <v>43502</v>
          </cell>
          <cell r="P122">
            <v>5797421</v>
          </cell>
          <cell r="Q122">
            <v>63191889</v>
          </cell>
          <cell r="R122">
            <v>386494.83333333582</v>
          </cell>
          <cell r="S122" t="str">
            <v>1 PERSONA NATURAL</v>
          </cell>
          <cell r="T122" t="str">
            <v>3 CÉDULA DE CIUDADANÍA</v>
          </cell>
          <cell r="U122">
            <v>36862774</v>
          </cell>
          <cell r="V122" t="str">
            <v>N/A</v>
          </cell>
          <cell r="W122" t="str">
            <v>11 NO SE DILIGENCIA INFORMACIÓN PARA ESTE FORMULARIO EN ESTE PERÍODO DE REPORTE</v>
          </cell>
          <cell r="X122" t="str">
            <v>N/A</v>
          </cell>
          <cell r="Y122" t="str">
            <v>AMELIA CAROLINA CHALAPUD NOGUERA</v>
          </cell>
          <cell r="Z122" t="str">
            <v>1 PÓLIZA</v>
          </cell>
          <cell r="AA122" t="str">
            <v xml:space="preserve">15 JMALUCELLI TRAVELERS SEGUROS S.A </v>
          </cell>
          <cell r="AB122" t="str">
            <v>2 CUMPLIMIENTO</v>
          </cell>
          <cell r="AC122">
            <v>43502</v>
          </cell>
          <cell r="AD122">
            <v>2004670</v>
          </cell>
          <cell r="AE122" t="str">
            <v>OFICINA ASESORA JURIDICA</v>
          </cell>
          <cell r="AF122" t="str">
            <v>2 SUPERVISOR</v>
          </cell>
          <cell r="AG122" t="str">
            <v>3 CÉDULA DE CIUDADANÍA</v>
          </cell>
          <cell r="AH122">
            <v>40041023</v>
          </cell>
          <cell r="AI122" t="str">
            <v>ANDREA NAYIBE PINZON TORRES</v>
          </cell>
          <cell r="AJ122">
            <v>325</v>
          </cell>
          <cell r="AK122" t="str">
            <v>3 NO PACTADOS</v>
          </cell>
          <cell r="AL122">
            <v>43502</v>
          </cell>
          <cell r="AM122" t="str">
            <v>4 NO SE HA ADICIONADO NI EN VALOR y EN TIEMPO</v>
          </cell>
          <cell r="AN122">
            <v>0</v>
          </cell>
          <cell r="AO122">
            <v>0</v>
          </cell>
          <cell r="AQ122">
            <v>0</v>
          </cell>
          <cell r="AS122">
            <v>43502</v>
          </cell>
          <cell r="AT122">
            <v>43829</v>
          </cell>
          <cell r="AW122" t="str">
            <v>2. NO</v>
          </cell>
          <cell r="AZ122" t="str">
            <v>2. NO</v>
          </cell>
          <cell r="BA122">
            <v>0</v>
          </cell>
          <cell r="BE122" t="str">
            <v>2019420501000120E</v>
          </cell>
          <cell r="BF122">
            <v>63191889</v>
          </cell>
          <cell r="BH122" t="str">
            <v>https://www.secop.gov.co/CO1BusinessLine/Tendering/BuyerWorkArea/Index?docUniqueIdentifier=CO1.BDOS.716833&amp;prevCtxUrl=https%3a%2f%2fwww.secop.gov.co%2fCO1BusinessLine%2fTendering%2fBuyerDossierWorkspace%2fIndex%3fallWords2Search%3d127-20%26filteringState%3d0%26sortingState%3dLastModifiedDESC%26showAdvancedSearch%3dFalse%26showAdvancedSearchFields%3dFalse%26folderCode%3dALL%26selectedDossier%3dCO1.BDOS.716833%26selectedRequest%3dCO1.REQ.738212%26&amp;prevCtxLbl=Procesos+de+la+Entidad+Estatal</v>
          </cell>
          <cell r="BI122" t="str">
            <v>VIGENTE</v>
          </cell>
          <cell r="BK122" t="str">
            <v>https://community.secop.gov.co/Public/Tendering/OpportunityDetail/Index?noticeUID=CO1.NTC.711419&amp;isFromPublicArea=True&amp;isModal=False</v>
          </cell>
        </row>
        <row r="123">
          <cell r="A123" t="str">
            <v>CPS-121-N-2019</v>
          </cell>
          <cell r="B123" t="str">
            <v>2 NACIONAL</v>
          </cell>
          <cell r="C123" t="str">
            <v>CD-NC-141-2019</v>
          </cell>
          <cell r="D123">
            <v>121</v>
          </cell>
          <cell r="E123" t="str">
            <v>HERMES ORLANDO GARCIA ARDILA</v>
          </cell>
          <cell r="F123">
            <v>43502</v>
          </cell>
          <cell r="G123" t="str">
            <v>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v>
          </cell>
          <cell r="H123" t="str">
            <v>2 CONTRATACIÓN DIRECTA</v>
          </cell>
          <cell r="I123" t="str">
            <v>14 PRESTACIÓN DE SERVICIOS</v>
          </cell>
          <cell r="J123" t="str">
            <v>N/A</v>
          </cell>
          <cell r="K123">
            <v>17419</v>
          </cell>
          <cell r="L123">
            <v>18819</v>
          </cell>
          <cell r="M123">
            <v>43502</v>
          </cell>
          <cell r="N123">
            <v>43502</v>
          </cell>
          <cell r="P123">
            <v>5240183</v>
          </cell>
          <cell r="Q123">
            <v>57642013</v>
          </cell>
          <cell r="R123">
            <v>873363.83333333582</v>
          </cell>
          <cell r="S123" t="str">
            <v>1 PERSONA NATURAL</v>
          </cell>
          <cell r="T123" t="str">
            <v>3 CÉDULA DE CIUDADANÍA</v>
          </cell>
          <cell r="U123">
            <v>79293510</v>
          </cell>
          <cell r="V123" t="str">
            <v>N/A</v>
          </cell>
          <cell r="W123" t="str">
            <v>11 NO SE DILIGENCIA INFORMACIÓN PARA ESTE FORMULARIO EN ESTE PERÍODO DE REPORTE</v>
          </cell>
          <cell r="X123" t="str">
            <v>N/A</v>
          </cell>
          <cell r="Y123" t="str">
            <v>HERMES ORLANDO GARCIA ARDILA</v>
          </cell>
          <cell r="Z123" t="str">
            <v>1 PÓLIZA</v>
          </cell>
          <cell r="AA123" t="str">
            <v xml:space="preserve">15 JMALUCELLI TRAVELERS SEGUROS S.A </v>
          </cell>
          <cell r="AB123" t="str">
            <v>2 CUMPLIMIENTO</v>
          </cell>
          <cell r="AC123">
            <v>43502</v>
          </cell>
          <cell r="AD123">
            <v>2004661</v>
          </cell>
          <cell r="AE123" t="str">
            <v>GRUPO DE GESTIÓN HUMANA</v>
          </cell>
          <cell r="AF123" t="str">
            <v>2 SUPERVISOR</v>
          </cell>
          <cell r="AG123" t="str">
            <v>3 CÉDULA DE CIUDADANÍA</v>
          </cell>
          <cell r="AH123">
            <v>52767503</v>
          </cell>
          <cell r="AI123" t="str">
            <v>SANDRA VIVIANA PEÑA ARIAS</v>
          </cell>
          <cell r="AJ123">
            <v>325</v>
          </cell>
          <cell r="AK123" t="str">
            <v>3 NO PACTADOS</v>
          </cell>
          <cell r="AL123">
            <v>43502</v>
          </cell>
          <cell r="AM123" t="str">
            <v>4 NO SE HA ADICIONADO NI EN VALOR y EN TIEMPO</v>
          </cell>
          <cell r="AN123">
            <v>0</v>
          </cell>
          <cell r="AO123">
            <v>0</v>
          </cell>
          <cell r="AQ123">
            <v>0</v>
          </cell>
          <cell r="AS123">
            <v>43502</v>
          </cell>
          <cell r="AT123">
            <v>43829</v>
          </cell>
          <cell r="AW123" t="str">
            <v>2. NO</v>
          </cell>
          <cell r="AZ123" t="str">
            <v>1. SI</v>
          </cell>
          <cell r="BA123">
            <v>1</v>
          </cell>
          <cell r="BB123" t="str">
            <v>Numeral 1(Información general): Cuenta bancaria del proveedor</v>
          </cell>
          <cell r="BC123">
            <v>43643</v>
          </cell>
          <cell r="BE123" t="str">
            <v>2019420501000121E</v>
          </cell>
          <cell r="BF123">
            <v>57642013</v>
          </cell>
          <cell r="BH123" t="str">
            <v>https://www.secop.gov.co/CO1BusinessLine/Tendering/BuyerWorkArea/Index?docUniqueIdentifier=CO1.BDOS.715220&amp;prevCtxUrl=https%3a%2f%2fwww.secop.gov.co%2fCO1BusinessLine%2fTendering%2fBuyerDossierWorkspace%2fIndex%3fallWords2Search%3d141-20%26filteringState%3d0%26sortingState%3dLastModifiedDESC%26showAdvancedSearch%3dFalse%26showAdvancedSearchFields%3dFalse%26folderCode%3dALL%26selectedDossier%3dCO1.BDOS.715220%26selectedRequest%3dCO1.REQ.736607%26&amp;prevCtxLbl=Procesos+de+la+Entidad+Estatal</v>
          </cell>
          <cell r="BI123" t="str">
            <v>VIGENTE</v>
          </cell>
          <cell r="BK123" t="str">
            <v>https://community.secop.gov.co/Public/Tendering/OpportunityDetail/Index?noticeUID=CO1.NTC.706539&amp;isFromPublicArea=True&amp;isModal=False</v>
          </cell>
        </row>
        <row r="124">
          <cell r="A124" t="str">
            <v>CPS-122-N-2019</v>
          </cell>
          <cell r="B124" t="str">
            <v>2 NACIONAL</v>
          </cell>
          <cell r="C124" t="str">
            <v>CD-NC-119-2019</v>
          </cell>
          <cell r="D124">
            <v>122</v>
          </cell>
          <cell r="E124" t="str">
            <v>ALBA KARINA MORALES SALAZAR</v>
          </cell>
          <cell r="F124">
            <v>43502</v>
          </cell>
          <cell r="G124" t="str">
            <v>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v>
          </cell>
          <cell r="H124" t="str">
            <v>2 CONTRATACIÓN DIRECTA</v>
          </cell>
          <cell r="I124" t="str">
            <v>14 PRESTACIÓN DE SERVICIOS</v>
          </cell>
          <cell r="J124" t="str">
            <v>N/A</v>
          </cell>
          <cell r="K124">
            <v>17119</v>
          </cell>
          <cell r="L124">
            <v>19019</v>
          </cell>
          <cell r="M124">
            <v>43502</v>
          </cell>
          <cell r="N124">
            <v>43502</v>
          </cell>
          <cell r="P124">
            <v>4682944</v>
          </cell>
          <cell r="Q124">
            <v>44487968</v>
          </cell>
          <cell r="R124">
            <v>0</v>
          </cell>
          <cell r="S124" t="str">
            <v>1 PERSONA NATURAL</v>
          </cell>
          <cell r="T124" t="str">
            <v>3 CÉDULA DE CIUDADANÍA</v>
          </cell>
          <cell r="U124">
            <v>52223650</v>
          </cell>
          <cell r="V124" t="str">
            <v>N/A</v>
          </cell>
          <cell r="W124" t="str">
            <v>11 NO SE DILIGENCIA INFORMACIÓN PARA ESTE FORMULARIO EN ESTE PERÍODO DE REPORTE</v>
          </cell>
          <cell r="X124" t="str">
            <v>N/A</v>
          </cell>
          <cell r="Y124" t="str">
            <v>ALBA KARINA MORALES SALAZAR</v>
          </cell>
          <cell r="Z124" t="str">
            <v>1 PÓLIZA</v>
          </cell>
          <cell r="AA124" t="str">
            <v>8 MUNDIAL SEGUROS</v>
          </cell>
          <cell r="AB124" t="str">
            <v>2 CUMPLIMIENTO</v>
          </cell>
          <cell r="AC124">
            <v>43502</v>
          </cell>
          <cell r="AD124" t="str">
            <v>NB-100102376</v>
          </cell>
          <cell r="AE124" t="str">
            <v>SUBDIRECCIÓN DE SOSTENIBILIDAD Y NEGOCIOS AMBIENTALES</v>
          </cell>
          <cell r="AF124" t="str">
            <v>2 SUPERVISOR</v>
          </cell>
          <cell r="AG124" t="str">
            <v>3 CÉDULA DE CIUDADANÍA</v>
          </cell>
          <cell r="AH124">
            <v>70547559</v>
          </cell>
          <cell r="AI124" t="str">
            <v>CARLOS MARIO TAMAYO SALDARRIAGA</v>
          </cell>
          <cell r="AJ124">
            <v>285</v>
          </cell>
          <cell r="AK124" t="str">
            <v>3 NO PACTADOS</v>
          </cell>
          <cell r="AL124">
            <v>43503</v>
          </cell>
          <cell r="AM124" t="str">
            <v>4 NO SE HA ADICIONADO NI EN VALOR y EN TIEMPO</v>
          </cell>
          <cell r="AN124">
            <v>0</v>
          </cell>
          <cell r="AO124">
            <v>0</v>
          </cell>
          <cell r="AQ124">
            <v>0</v>
          </cell>
          <cell r="AS124">
            <v>43503</v>
          </cell>
          <cell r="AT124">
            <v>43789</v>
          </cell>
          <cell r="AU124">
            <v>43790</v>
          </cell>
          <cell r="AW124" t="str">
            <v>2. NO</v>
          </cell>
          <cell r="AZ124" t="str">
            <v>2. NO</v>
          </cell>
          <cell r="BA124">
            <v>0</v>
          </cell>
          <cell r="BE124" t="str">
            <v>2019420501000122E</v>
          </cell>
          <cell r="BF124">
            <v>44487968</v>
          </cell>
          <cell r="BH124" t="str">
            <v>https://www.secop.gov.co/CO1BusinessLine/Tendering/BuyerWorkArea/Index?docUniqueIdentifier=CO1.BDOS.715305&amp;prevCtxUrl=https%3a%2f%2fwww.secop.gov.co%2fCO1BusinessLine%2fTendering%2fBuyerDossierWorkspace%2fIndex%3fallWords2Search%3d119-20%26filteringState%3d0%26sortingState%3dLastModifiedDESC%26showAdvancedSearch%3dFalse%26showAdvancedSearchFields%3dFalse%26folderCode%3dALL%26selectedDossier%3dCO1.BDOS.715305%26selectedRequest%3dCO1.REQ.736905%26&amp;prevCtxLbl=Procesos+de+la+Entidad+Estatal</v>
          </cell>
          <cell r="BI124" t="str">
            <v>VIGENTE</v>
          </cell>
          <cell r="BK124" t="str">
            <v>https://community.secop.gov.co/Public/Tendering/OpportunityDetail/Index?noticeUID=CO1.NTC.711245&amp;isFromPublicArea=True&amp;isModal=False</v>
          </cell>
        </row>
        <row r="125">
          <cell r="A125" t="str">
            <v>CPS-123-N-2019</v>
          </cell>
          <cell r="B125" t="str">
            <v>2 NACIONAL</v>
          </cell>
          <cell r="C125" t="str">
            <v>CD-NC-132-2019</v>
          </cell>
          <cell r="D125">
            <v>123</v>
          </cell>
          <cell r="E125" t="str">
            <v>MARIA CLAUDIA FRANCO ROZO</v>
          </cell>
          <cell r="F125">
            <v>43502</v>
          </cell>
          <cell r="G125"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 así como realizar los análisis de representatividad para el SINAP</v>
          </cell>
          <cell r="H125" t="str">
            <v>2 CONTRATACIÓN DIRECTA</v>
          </cell>
          <cell r="I125" t="str">
            <v>14 PRESTACIÓN DE SERVICIOS</v>
          </cell>
          <cell r="J125" t="str">
            <v>N/A</v>
          </cell>
          <cell r="K125">
            <v>14919</v>
          </cell>
          <cell r="L125">
            <v>19219</v>
          </cell>
          <cell r="M125">
            <v>43502</v>
          </cell>
          <cell r="N125">
            <v>43502</v>
          </cell>
          <cell r="P125">
            <v>5797421</v>
          </cell>
          <cell r="Q125">
            <v>63191888</v>
          </cell>
          <cell r="R125">
            <v>386493.83333333582</v>
          </cell>
          <cell r="S125" t="str">
            <v>1 PERSONA NATURAL</v>
          </cell>
          <cell r="T125" t="str">
            <v>3 CÉDULA DE CIUDADANÍA</v>
          </cell>
          <cell r="U125">
            <v>52960160</v>
          </cell>
          <cell r="V125" t="str">
            <v>N/A</v>
          </cell>
          <cell r="W125" t="str">
            <v>11 NO SE DILIGENCIA INFORMACIÓN PARA ESTE FORMULARIO EN ESTE PERÍODO DE REPORTE</v>
          </cell>
          <cell r="X125" t="str">
            <v>N/A</v>
          </cell>
          <cell r="Y125" t="str">
            <v>MARIA CLAUDIA FRANCO ROZO</v>
          </cell>
          <cell r="Z125" t="str">
            <v>1 PÓLIZA</v>
          </cell>
          <cell r="AA125" t="str">
            <v xml:space="preserve">15 JMALUCELLI TRAVELERS SEGUROS S.A </v>
          </cell>
          <cell r="AB125" t="str">
            <v>2 CUMPLIMIENTO</v>
          </cell>
          <cell r="AC125">
            <v>43502</v>
          </cell>
          <cell r="AD125">
            <v>2004694</v>
          </cell>
          <cell r="AE125" t="str">
            <v>GRUPO DE GESTIÓN E INTEGRACIÓN DEL SINAP</v>
          </cell>
          <cell r="AF125" t="str">
            <v>2 SUPERVISOR</v>
          </cell>
          <cell r="AG125" t="str">
            <v>3 CÉDULA DE CIUDADANÍA</v>
          </cell>
          <cell r="AH125">
            <v>52051027</v>
          </cell>
          <cell r="AI125" t="str">
            <v>ROSA ANGELICA LADINO PARRA</v>
          </cell>
          <cell r="AJ125">
            <v>325</v>
          </cell>
          <cell r="AK125" t="str">
            <v>3 NO PACTADOS</v>
          </cell>
          <cell r="AL125">
            <v>43502</v>
          </cell>
          <cell r="AM125" t="str">
            <v>4 NO SE HA ADICIONADO NI EN VALOR y EN TIEMPO</v>
          </cell>
          <cell r="AN125">
            <v>0</v>
          </cell>
          <cell r="AO125">
            <v>0</v>
          </cell>
          <cell r="AQ125">
            <v>0</v>
          </cell>
          <cell r="AS125">
            <v>43502</v>
          </cell>
          <cell r="AT125">
            <v>43829</v>
          </cell>
          <cell r="AW125" t="str">
            <v>2. NO</v>
          </cell>
          <cell r="AZ125" t="str">
            <v>2. NO</v>
          </cell>
          <cell r="BA125">
            <v>0</v>
          </cell>
          <cell r="BE125" t="str">
            <v>2019420501000123E</v>
          </cell>
          <cell r="BF125">
            <v>63191888</v>
          </cell>
          <cell r="BH125" t="str">
            <v>https://www.secop.gov.co/CO1BusinessLine/Tendering/BuyerWorkArea/Index?docUniqueIdentifier=CO1.BDOS.714336&amp;prevCtxUrl=https%3a%2f%2fwww.secop.gov.co%2fCO1BusinessLine%2fTendering%2fBuyerDossierWorkspace%2fIndex%3fallWords2Search%3d132-20%26filteringState%3d0%26sortingState%3dLastModifiedDESC%26showAdvancedSearch%3dFalse%26showAdvancedSearchFields%3dFalse%26folderCode%3dALL%26selectedDossier%3dCO1.BDOS.714336%26selectedRequest%3dCO1.REQ.735721%26&amp;prevCtxLbl=Procesos+de+la+Entidad+Estatal</v>
          </cell>
          <cell r="BI125" t="str">
            <v>VIGENTE</v>
          </cell>
          <cell r="BK125" t="str">
            <v>https://community.secop.gov.co/Public/Tendering/OpportunityDetail/Index?noticeUID=CO1.NTC.711641&amp;isFromPublicArea=True&amp;isModal=False</v>
          </cell>
        </row>
        <row r="126">
          <cell r="A126" t="str">
            <v>CPS-124-N-2019</v>
          </cell>
          <cell r="B126" t="str">
            <v>2 NACIONAL</v>
          </cell>
          <cell r="C126" t="str">
            <v>CD-NC-155-2019</v>
          </cell>
          <cell r="D126">
            <v>124</v>
          </cell>
          <cell r="E126" t="str">
            <v>ROCIO ANDREA BARRERO RAMIREZ</v>
          </cell>
          <cell r="F126">
            <v>43502</v>
          </cell>
          <cell r="G126" t="str">
            <v>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v>
          </cell>
          <cell r="H126" t="str">
            <v>2 CONTRATACIÓN DIRECTA</v>
          </cell>
          <cell r="I126" t="str">
            <v>14 PRESTACIÓN DE SERVICIOS</v>
          </cell>
          <cell r="J126" t="str">
            <v>N/A</v>
          </cell>
          <cell r="K126">
            <v>19719</v>
          </cell>
          <cell r="L126">
            <v>19319</v>
          </cell>
          <cell r="M126">
            <v>43502</v>
          </cell>
          <cell r="N126">
            <v>43502</v>
          </cell>
          <cell r="P126">
            <v>5797421</v>
          </cell>
          <cell r="Q126">
            <v>60099931</v>
          </cell>
          <cell r="R126">
            <v>193247.33333333582</v>
          </cell>
          <cell r="S126" t="str">
            <v>1 PERSONA NATURAL</v>
          </cell>
          <cell r="T126" t="str">
            <v>3 CÉDULA DE CIUDADANÍA</v>
          </cell>
          <cell r="U126">
            <v>52707947</v>
          </cell>
          <cell r="V126" t="str">
            <v>N/A</v>
          </cell>
          <cell r="W126" t="str">
            <v>11 NO SE DILIGENCIA INFORMACIÓN PARA ESTE FORMULARIO EN ESTE PERÍODO DE REPORTE</v>
          </cell>
          <cell r="X126" t="str">
            <v>N/A</v>
          </cell>
          <cell r="Y126" t="str">
            <v>ROCIO ANDREA BARRERO RAMIREZ</v>
          </cell>
          <cell r="Z126" t="str">
            <v>1 PÓLIZA</v>
          </cell>
          <cell r="AA126" t="str">
            <v>12 SEGUROS DEL ESTADO</v>
          </cell>
          <cell r="AB126" t="str">
            <v>2 CUMPLIMIENTO</v>
          </cell>
          <cell r="AC126">
            <v>43502</v>
          </cell>
          <cell r="AD126" t="str">
            <v>11-46-101008256</v>
          </cell>
          <cell r="AE126" t="str">
            <v>SUBDIRECCIÓN DE GESTIÓN Y MANEJO DE AREAS PROTEGIDAS</v>
          </cell>
          <cell r="AF126" t="str">
            <v>2 SUPERVISOR</v>
          </cell>
          <cell r="AG126" t="str">
            <v>3 CÉDULA DE CIUDADANÍA</v>
          </cell>
          <cell r="AH126">
            <v>52197050</v>
          </cell>
          <cell r="AI126" t="str">
            <v>EDNA MARIA CAROLINA JARRO FAJARDO</v>
          </cell>
          <cell r="AJ126">
            <v>310</v>
          </cell>
          <cell r="AK126" t="str">
            <v>3 NO PACTADOS</v>
          </cell>
          <cell r="AL126">
            <v>43503</v>
          </cell>
          <cell r="AM126" t="str">
            <v>4 NO SE HA ADICIONADO NI EN VALOR y EN TIEMPO</v>
          </cell>
          <cell r="AN126">
            <v>0</v>
          </cell>
          <cell r="AO126">
            <v>0</v>
          </cell>
          <cell r="AQ126">
            <v>0</v>
          </cell>
          <cell r="AS126">
            <v>43503</v>
          </cell>
          <cell r="AT126">
            <v>43815</v>
          </cell>
          <cell r="AW126" t="str">
            <v>2. NO</v>
          </cell>
          <cell r="AZ126" t="str">
            <v>2. NO</v>
          </cell>
          <cell r="BA126">
            <v>0</v>
          </cell>
          <cell r="BE126" t="str">
            <v>2019420501000124E</v>
          </cell>
          <cell r="BF126">
            <v>60099931</v>
          </cell>
          <cell r="BH126" t="str">
            <v>https://www.secop.gov.co/CO1BusinessLine/Tendering/BuyerWorkArea/Index?docUniqueIdentifier=CO1.BDOS.723889&amp;prevCtxUrl=https%3a%2f%2fwww.secop.gov.co%2fCO1BusinessLine%2fTendering%2fBuyerDossierWorkspace%2fIndex%3fallWords2Search%3d155-20%26filteringState%3d0%26sortingState%3dLastModifiedDESC%26showAdvancedSearch%3dFalse%26showAdvancedSearchFields%3dFalse%26folderCode%3dALL%26selectedDossier%3dCO1.BDOS.723889%26selectedRequest%3dCO1.REQ.746026%26&amp;prevCtxLbl=Procesos+de+la+Entidad+Estatal</v>
          </cell>
          <cell r="BI126" t="str">
            <v>VIGENTE</v>
          </cell>
          <cell r="BK126" t="str">
            <v>https://community.secop.gov.co/Public/Tendering/OpportunityDetail/Index?noticeUID=CO1.NTC.716107&amp;isFromPublicArea=True&amp;isModal=False</v>
          </cell>
        </row>
        <row r="127">
          <cell r="A127" t="str">
            <v>CPS-125-N-2019</v>
          </cell>
          <cell r="B127" t="str">
            <v>2 NACIONAL</v>
          </cell>
          <cell r="C127" t="str">
            <v>CD-NC-158-2019</v>
          </cell>
          <cell r="D127">
            <v>125</v>
          </cell>
          <cell r="E127" t="str">
            <v>HEIMUNTH ALEXANDER DUARTE CUBILLOS</v>
          </cell>
          <cell r="F127">
            <v>43502</v>
          </cell>
          <cell r="G127" t="str">
            <v>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v>
          </cell>
          <cell r="H127" t="str">
            <v>2 CONTRATACIÓN DIRECTA</v>
          </cell>
          <cell r="I127" t="str">
            <v>14 PRESTACIÓN DE SERVICIOS</v>
          </cell>
          <cell r="J127" t="str">
            <v>N/A</v>
          </cell>
          <cell r="K127">
            <v>21019</v>
          </cell>
          <cell r="L127">
            <v>19419</v>
          </cell>
          <cell r="M127">
            <v>43502</v>
          </cell>
          <cell r="N127">
            <v>43502</v>
          </cell>
          <cell r="P127">
            <v>6247498</v>
          </cell>
          <cell r="Q127">
            <v>67889478</v>
          </cell>
          <cell r="R127">
            <v>208249.66666667163</v>
          </cell>
          <cell r="S127" t="str">
            <v>1 PERSONA NATURAL</v>
          </cell>
          <cell r="T127" t="str">
            <v>3 CÉDULA DE CIUDADANÍA</v>
          </cell>
          <cell r="U127">
            <v>82394159</v>
          </cell>
          <cell r="V127" t="str">
            <v>N/A</v>
          </cell>
          <cell r="W127" t="str">
            <v>11 NO SE DILIGENCIA INFORMACIÓN PARA ESTE FORMULARIO EN ESTE PERÍODO DE REPORTE</v>
          </cell>
          <cell r="X127" t="str">
            <v>N/A</v>
          </cell>
          <cell r="Y127" t="str">
            <v>HEIMUNTH ALEXANDER DUARTE CUBILLOS</v>
          </cell>
          <cell r="Z127" t="str">
            <v>1 PÓLIZA</v>
          </cell>
          <cell r="AA127" t="str">
            <v xml:space="preserve">15 JMALUCELLI TRAVELERS SEGUROS S.A </v>
          </cell>
          <cell r="AB127" t="str">
            <v>2 CUMPLIMIENTO</v>
          </cell>
          <cell r="AC127">
            <v>43502</v>
          </cell>
          <cell r="AD127">
            <v>2004695</v>
          </cell>
          <cell r="AE127" t="str">
            <v>GRUPO DE PLANEACIÓN Y MANEJO</v>
          </cell>
          <cell r="AF127" t="str">
            <v>2 SUPERVISOR</v>
          </cell>
          <cell r="AG127" t="str">
            <v>3 CÉDULA DE CIUDADANÍA</v>
          </cell>
          <cell r="AH127">
            <v>52197050</v>
          </cell>
          <cell r="AI127" t="str">
            <v>EDNA MARIA CAROLINA JARRO FAJARDO</v>
          </cell>
          <cell r="AJ127">
            <v>325</v>
          </cell>
          <cell r="AK127" t="str">
            <v>3 NO PACTADOS</v>
          </cell>
          <cell r="AL127">
            <v>43502</v>
          </cell>
          <cell r="AM127" t="str">
            <v>4 NO SE HA ADICIONADO NI EN VALOR y EN TIEMPO</v>
          </cell>
          <cell r="AN127">
            <v>0</v>
          </cell>
          <cell r="AO127">
            <v>0</v>
          </cell>
          <cell r="AQ127">
            <v>0</v>
          </cell>
          <cell r="AS127">
            <v>43502</v>
          </cell>
          <cell r="AT127">
            <v>43829</v>
          </cell>
          <cell r="AW127" t="str">
            <v>2. NO</v>
          </cell>
          <cell r="AZ127" t="str">
            <v>2. NO</v>
          </cell>
          <cell r="BA127">
            <v>0</v>
          </cell>
          <cell r="BE127" t="str">
            <v>2019420501000125E</v>
          </cell>
          <cell r="BF127">
            <v>67889478</v>
          </cell>
          <cell r="BH127" t="str">
            <v>https://www.secop.gov.co/CO1BusinessLine/Tendering/BuyerWorkArea/Index?docUniqueIdentifier=CO1.BDOS.724195&amp;prevCtxUrl=https%3a%2f%2fwww.secop.gov.co%2fCO1BusinessLine%2fTendering%2fBuyerDossierWorkspace%2fIndex%3fallWords2Search%3d158-20%26filteringState%3d0%26sortingState%3dLastModifiedDESC%26showAdvancedSearch%3dFalse%26showAdvancedSearchFields%3dFalse%26folderCode%3dALL%26selectedDossier%3dCO1.BDOS.724195%26selectedRequest%3dCO1.REQ.746130%26&amp;prevCtxLbl=Procesos+de+la+Entidad+Estatal</v>
          </cell>
          <cell r="BI127" t="str">
            <v>VIGENTE</v>
          </cell>
          <cell r="BK127" t="str">
            <v>https://community.secop.gov.co/Public/Tendering/OpportunityDetail/Index?noticeUID=CO1.NTC.716713&amp;isFromPublicArea=True&amp;isModal=False</v>
          </cell>
        </row>
        <row r="128">
          <cell r="A128" t="str">
            <v>CPS-126-N-2019</v>
          </cell>
          <cell r="B128" t="str">
            <v>2 NACIONAL</v>
          </cell>
          <cell r="C128" t="str">
            <v>CD-NC-148-2019</v>
          </cell>
          <cell r="D128">
            <v>126</v>
          </cell>
          <cell r="E128" t="str">
            <v>LUZ AYDA CASTRO TRIANA</v>
          </cell>
          <cell r="F128">
            <v>43502</v>
          </cell>
          <cell r="G128" t="str">
            <v>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la implementación de los lineamientos el manejo del ecoturismo en áreas del Sistema Parques Nacionales</v>
          </cell>
          <cell r="H128" t="str">
            <v>2 CONTRATACIÓN DIRECTA</v>
          </cell>
          <cell r="I128" t="str">
            <v>14 PRESTACIÓN DE SERVICIOS</v>
          </cell>
          <cell r="J128" t="str">
            <v>N/A</v>
          </cell>
          <cell r="K128">
            <v>20419</v>
          </cell>
          <cell r="L128">
            <v>19919</v>
          </cell>
          <cell r="M128">
            <v>43503</v>
          </cell>
          <cell r="N128">
            <v>43503</v>
          </cell>
          <cell r="P128">
            <v>4682944</v>
          </cell>
          <cell r="Q128">
            <v>50887991</v>
          </cell>
          <cell r="R128">
            <v>312195.79999999702</v>
          </cell>
          <cell r="S128" t="str">
            <v>1 PERSONA NATURAL</v>
          </cell>
          <cell r="T128" t="str">
            <v>3 CÉDULA DE CIUDADANÍA</v>
          </cell>
          <cell r="U128">
            <v>52867613</v>
          </cell>
          <cell r="V128" t="str">
            <v>N/A</v>
          </cell>
          <cell r="W128" t="str">
            <v>11 NO SE DILIGENCIA INFORMACIÓN PARA ESTE FORMULARIO EN ESTE PERÍODO DE REPORTE</v>
          </cell>
          <cell r="X128" t="str">
            <v>N/A</v>
          </cell>
          <cell r="Y128" t="str">
            <v>LUZ AYDA CASTRO TRIANA</v>
          </cell>
          <cell r="Z128" t="str">
            <v>1 PÓLIZA</v>
          </cell>
          <cell r="AA128" t="str">
            <v xml:space="preserve">15 JMALUCELLI TRAVELERS SEGUROS S.A </v>
          </cell>
          <cell r="AB128" t="str">
            <v>2 CUMPLIMIENTO</v>
          </cell>
          <cell r="AC128">
            <v>43503</v>
          </cell>
          <cell r="AD128">
            <v>2004724</v>
          </cell>
          <cell r="AE128" t="str">
            <v>GRUPO DE PLANEACIÓN Y MANEJO</v>
          </cell>
          <cell r="AF128" t="str">
            <v>2 SUPERVISOR</v>
          </cell>
          <cell r="AG128" t="str">
            <v>3 CÉDULA DE CIUDADANÍA</v>
          </cell>
          <cell r="AH128">
            <v>52197050</v>
          </cell>
          <cell r="AI128" t="str">
            <v>EDNA MARIA CAROLINA JARRO FAJARDO</v>
          </cell>
          <cell r="AJ128">
            <v>324</v>
          </cell>
          <cell r="AK128" t="str">
            <v>3 NO PACTADOS</v>
          </cell>
          <cell r="AL128">
            <v>43503</v>
          </cell>
          <cell r="AM128" t="str">
            <v>4 NO SE HA ADICIONADO NI EN VALOR y EN TIEMPO</v>
          </cell>
          <cell r="AN128">
            <v>0</v>
          </cell>
          <cell r="AO128">
            <v>0</v>
          </cell>
          <cell r="AQ128">
            <v>0</v>
          </cell>
          <cell r="AS128">
            <v>43503</v>
          </cell>
          <cell r="AT128">
            <v>43829</v>
          </cell>
          <cell r="AW128" t="str">
            <v>2. NO</v>
          </cell>
          <cell r="AZ128" t="str">
            <v>2. NO</v>
          </cell>
          <cell r="BA128">
            <v>0</v>
          </cell>
          <cell r="BE128" t="str">
            <v>2019420501000126E</v>
          </cell>
          <cell r="BF128">
            <v>50887991</v>
          </cell>
          <cell r="BH128" t="str">
            <v>https://www.secop.gov.co/CO1BusinessLine/Tendering/BuyerWorkArea/Index?docUniqueIdentifier=CO1.BDOS.721476&amp;prevCtxUrl=https%3a%2f%2fwww.secop.gov.co%2fCO1BusinessLine%2fTendering%2fBuyerDossierWorkspace%2fIndex%3fallWords2Search%3d148-20%26filteringState%3d0%26sortingState%3dLastModifiedDESC%26showAdvancedSearch%3dFalse%26showAdvancedSearchFields%3dFalse%26folderCode%3dALL%26selectedDossier%3dCO1.BDOS.721476%26selectedRequest%3dCO1.REQ.743264%26&amp;prevCtxLbl=Procesos+de+la+Entidad+Estatal</v>
          </cell>
          <cell r="BI128" t="str">
            <v>VIGENTE</v>
          </cell>
          <cell r="BK128" t="str">
            <v>https://community.secop.gov.co/Public/Tendering/OpportunityDetail/Index?noticeUID=CO1.NTC.716105&amp;isFromPublicArea=True&amp;isModal=False</v>
          </cell>
        </row>
        <row r="129">
          <cell r="A129" t="str">
            <v>CPS-127-N-2019</v>
          </cell>
          <cell r="B129" t="str">
            <v>2 NACIONAL</v>
          </cell>
          <cell r="C129" t="str">
            <v>CD-NC-167-2019</v>
          </cell>
          <cell r="D129">
            <v>127</v>
          </cell>
          <cell r="E129" t="str">
            <v>LEIDY YOHANA GIRALDO ARANGO</v>
          </cell>
          <cell r="F129">
            <v>43503</v>
          </cell>
          <cell r="G129" t="str">
            <v>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 ambientales del SPNN</v>
          </cell>
          <cell r="H129" t="str">
            <v>2 CONTRATACIÓN DIRECTA</v>
          </cell>
          <cell r="I129" t="str">
            <v>14 PRESTACIÓN DE SERVICIOS</v>
          </cell>
          <cell r="J129" t="str">
            <v>N/A</v>
          </cell>
          <cell r="K129">
            <v>22619</v>
          </cell>
          <cell r="L129">
            <v>20119</v>
          </cell>
          <cell r="M129">
            <v>43503</v>
          </cell>
          <cell r="N129">
            <v>43503</v>
          </cell>
          <cell r="P129">
            <v>2586262</v>
          </cell>
          <cell r="Q129">
            <v>27845421</v>
          </cell>
          <cell r="R129">
            <v>0.13333333283662796</v>
          </cell>
          <cell r="S129" t="str">
            <v>1 PERSONA NATURAL</v>
          </cell>
          <cell r="T129" t="str">
            <v>3 CÉDULA DE CIUDADANÍA</v>
          </cell>
          <cell r="U129">
            <v>1033703978</v>
          </cell>
          <cell r="V129" t="str">
            <v>N/A</v>
          </cell>
          <cell r="W129" t="str">
            <v>11 NO SE DILIGENCIA INFORMACIÓN PARA ESTE FORMULARIO EN ESTE PERÍODO DE REPORTE</v>
          </cell>
          <cell r="X129" t="str">
            <v>N/A</v>
          </cell>
          <cell r="Y129" t="str">
            <v>LEIDY YOHANA GIRALDO ARANGO</v>
          </cell>
          <cell r="Z129" t="str">
            <v>1 PÓLIZA</v>
          </cell>
          <cell r="AA129" t="str">
            <v xml:space="preserve">15 JMALUCELLI TRAVELERS SEGUROS S.A </v>
          </cell>
          <cell r="AB129" t="str">
            <v>2 CUMPLIMIENTO</v>
          </cell>
          <cell r="AC129">
            <v>43503</v>
          </cell>
          <cell r="AD129">
            <v>2004711</v>
          </cell>
          <cell r="AE129" t="str">
            <v>GRUPO DE PROCESOS CORPORATIVOS</v>
          </cell>
          <cell r="AF129" t="str">
            <v>2 SUPERVISOR</v>
          </cell>
          <cell r="AG129" t="str">
            <v>3 CÉDULA DE CIUDADANÍA</v>
          </cell>
          <cell r="AH129">
            <v>16356940</v>
          </cell>
          <cell r="AI129" t="str">
            <v>LUIS ALBERTO ORTIZ MORALES</v>
          </cell>
          <cell r="AJ129">
            <v>323</v>
          </cell>
          <cell r="AK129" t="str">
            <v>3 NO PACTADOS</v>
          </cell>
          <cell r="AL129">
            <v>43503</v>
          </cell>
          <cell r="AM129" t="str">
            <v>4 NO SE HA ADICIONADO NI EN VALOR y EN TIEMPO</v>
          </cell>
          <cell r="AN129">
            <v>0</v>
          </cell>
          <cell r="AO129">
            <v>0</v>
          </cell>
          <cell r="AQ129">
            <v>0</v>
          </cell>
          <cell r="AS129">
            <v>43503</v>
          </cell>
          <cell r="AT129">
            <v>43828</v>
          </cell>
          <cell r="AW129" t="str">
            <v>2. NO</v>
          </cell>
          <cell r="AZ129" t="str">
            <v>2. NO</v>
          </cell>
          <cell r="BA129">
            <v>0</v>
          </cell>
          <cell r="BE129" t="str">
            <v>2019420501000127E</v>
          </cell>
          <cell r="BF129">
            <v>27845421</v>
          </cell>
          <cell r="BH129" t="str">
            <v>https://www.secop.gov.co/CO1BusinessLine/Tendering/BuyerWorkArea/Index?docUniqueIdentifier=CO1.BDOS.727134&amp;prevCtxUrl=https%3a%2f%2fwww.secop.gov.co%2fCO1BusinessLine%2fTendering%2fBuyerDossierWorkspace%2fIndex%3fallWords2Search%3d167-20%26filteringState%3d0%26sortingState%3dLastModifiedDESC%26showAdvancedSearch%3dFalse%26showAdvancedSearchFields%3dFalse%26folderCode%3dALL%26selectedDossier%3dCO1.BDOS.727134%26selectedRequest%3dCO1.REQ.748449%26&amp;prevCtxLbl=Procesos+de+la+Entidad+Estatal</v>
          </cell>
          <cell r="BI129" t="str">
            <v>VIGENTE</v>
          </cell>
          <cell r="BK129" t="str">
            <v>https://community.secop.gov.co/Public/Tendering/OpportunityDetail/Index?noticeUID=CO1.NTC.717872&amp;isFromPublicArea=True&amp;isModal=False</v>
          </cell>
        </row>
        <row r="130">
          <cell r="A130" t="str">
            <v>CPS-128-N-2019</v>
          </cell>
          <cell r="B130" t="str">
            <v>2 NACIONAL</v>
          </cell>
          <cell r="C130" t="str">
            <v>CD-NC-151-2019</v>
          </cell>
          <cell r="D130">
            <v>128</v>
          </cell>
          <cell r="E130" t="str">
            <v>BETSY VIVIANA RODRIGUEZ CABEZA</v>
          </cell>
          <cell r="F130">
            <v>43503</v>
          </cell>
          <cell r="G130" t="str">
            <v>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v>
          </cell>
          <cell r="H130" t="str">
            <v>2 CONTRATACIÓN DIRECTA</v>
          </cell>
          <cell r="I130" t="str">
            <v>14 PRESTACIÓN DE SERVICIOS</v>
          </cell>
          <cell r="J130" t="str">
            <v>N/A</v>
          </cell>
          <cell r="K130">
            <v>16619</v>
          </cell>
          <cell r="L130">
            <v>19619</v>
          </cell>
          <cell r="M130">
            <v>43503</v>
          </cell>
          <cell r="N130">
            <v>43503</v>
          </cell>
          <cell r="P130">
            <v>5240183</v>
          </cell>
          <cell r="Q130">
            <v>56943322</v>
          </cell>
          <cell r="R130">
            <v>349345.60000000149</v>
          </cell>
          <cell r="S130" t="str">
            <v>1 PERSONA NATURAL</v>
          </cell>
          <cell r="T130" t="str">
            <v>3 CÉDULA DE CIUDADANÍA</v>
          </cell>
          <cell r="U130">
            <v>28049312</v>
          </cell>
          <cell r="V130" t="str">
            <v>N/A</v>
          </cell>
          <cell r="W130" t="str">
            <v>11 NO SE DILIGENCIA INFORMACIÓN PARA ESTE FORMULARIO EN ESTE PERÍODO DE REPORTE</v>
          </cell>
          <cell r="X130" t="str">
            <v>N/A</v>
          </cell>
          <cell r="Y130" t="str">
            <v>BETSY VIVIANA RODRIGUEZ CABEZA</v>
          </cell>
          <cell r="Z130" t="str">
            <v>1 PÓLIZA</v>
          </cell>
          <cell r="AA130" t="str">
            <v>12 SEGUROS DEL ESTADO</v>
          </cell>
          <cell r="AB130" t="str">
            <v>2 CUMPLIMIENTO</v>
          </cell>
          <cell r="AC130">
            <v>43503</v>
          </cell>
          <cell r="AD130" t="str">
            <v>96-44-101142753</v>
          </cell>
          <cell r="AE130" t="str">
            <v>GRUPO DE PLANEACIÓN Y MANEJO</v>
          </cell>
          <cell r="AF130" t="str">
            <v>2 SUPERVISOR</v>
          </cell>
          <cell r="AG130" t="str">
            <v>3 CÉDULA DE CIUDADANÍA</v>
          </cell>
          <cell r="AH130">
            <v>52854468</v>
          </cell>
          <cell r="AI130" t="str">
            <v>ADRIANA MARGARITA ROZO MELO</v>
          </cell>
          <cell r="AJ130">
            <v>324</v>
          </cell>
          <cell r="AK130" t="str">
            <v>3 NO PACTADOS</v>
          </cell>
          <cell r="AL130">
            <v>43503</v>
          </cell>
          <cell r="AM130" t="str">
            <v>4 NO SE HA ADICIONADO NI EN VALOR y EN TIEMPO</v>
          </cell>
          <cell r="AN130">
            <v>0</v>
          </cell>
          <cell r="AO130">
            <v>0</v>
          </cell>
          <cell r="AQ130">
            <v>0</v>
          </cell>
          <cell r="AS130">
            <v>43503</v>
          </cell>
          <cell r="AT130">
            <v>43829</v>
          </cell>
          <cell r="AW130" t="str">
            <v>1. SI</v>
          </cell>
          <cell r="AX130">
            <v>43536</v>
          </cell>
          <cell r="AY130">
            <v>60</v>
          </cell>
          <cell r="AZ130" t="str">
            <v>2. NO</v>
          </cell>
          <cell r="BA130">
            <v>0</v>
          </cell>
          <cell r="BD130" t="str">
            <v>SE DEBE LIBERAR SALDO POR SUSPENSIÓN</v>
          </cell>
          <cell r="BE130" t="str">
            <v>2019420501000128E</v>
          </cell>
          <cell r="BF130">
            <v>56943322</v>
          </cell>
          <cell r="BH130" t="str">
            <v>https://www.secop.gov.co/CO1BusinessLine/Tendering/BuyerWorkArea/Index?docUniqueIdentifier=CO1.BDOS.722202&amp;prevCtxUrl=https%3a%2f%2fwww.secop.gov.co%2fCO1BusinessLine%2fTendering%2fBuyerDossierWorkspace%2fIndex%3fallWords2Search%3d151-20%26filteringState%3d0%26sortingState%3dLastModifiedDESC%26showAdvancedSearch%3dFalse%26showAdvancedSearchFields%3dFalse%26folderCode%3dALL%26selectedDossier%3dCO1.BDOS.722202%26selectedRequest%3dCO1.REQ.743918%26&amp;prevCtxLbl=Procesos+de+la+Entidad+Estatal</v>
          </cell>
          <cell r="BI130" t="str">
            <v>VIGENTE</v>
          </cell>
          <cell r="BK130" t="str">
            <v>https://community.secop.gov.co/Public/Tendering/OpportunityDetail/Index?noticeUID=CO1.NTC.713366&amp;isFromPublicArea=True&amp;isModal=False</v>
          </cell>
        </row>
        <row r="131">
          <cell r="A131" t="str">
            <v>CPS-129-N-2019</v>
          </cell>
          <cell r="B131" t="str">
            <v>2 NACIONAL</v>
          </cell>
          <cell r="C131" t="str">
            <v>CD-NC-147-2019</v>
          </cell>
          <cell r="D131">
            <v>129</v>
          </cell>
          <cell r="E131" t="str">
            <v>FRANKLIN ESTHIG HERNANDEZ LUNA</v>
          </cell>
          <cell r="F131">
            <v>43503</v>
          </cell>
          <cell r="G131" t="str">
            <v>Prestación de servicios de oficina y de apoyo en la Subdirección Administrativa y Financiera - Grupo de Infraestructura, en las actividades administrativas</v>
          </cell>
          <cell r="H131" t="str">
            <v>2 CONTRATACIÓN DIRECTA</v>
          </cell>
          <cell r="I131" t="str">
            <v>14 PRESTACIÓN DE SERVICIOS</v>
          </cell>
          <cell r="J131" t="str">
            <v>N/A</v>
          </cell>
          <cell r="K131">
            <v>15819</v>
          </cell>
          <cell r="L131">
            <v>19519</v>
          </cell>
          <cell r="M131">
            <v>43503</v>
          </cell>
          <cell r="N131">
            <v>43503</v>
          </cell>
          <cell r="P131">
            <v>1298542</v>
          </cell>
          <cell r="Q131">
            <v>14067538</v>
          </cell>
          <cell r="R131">
            <v>43284.400000000373</v>
          </cell>
          <cell r="S131" t="str">
            <v>1 PERSONA NATURAL</v>
          </cell>
          <cell r="T131" t="str">
            <v>3 CÉDULA DE CIUDADANÍA</v>
          </cell>
          <cell r="U131">
            <v>1018490104</v>
          </cell>
          <cell r="V131" t="str">
            <v>N/A</v>
          </cell>
          <cell r="W131" t="str">
            <v>11 NO SE DILIGENCIA INFORMACIÓN PARA ESTE FORMULARIO EN ESTE PERÍODO DE REPORTE</v>
          </cell>
          <cell r="X131" t="str">
            <v>N/A</v>
          </cell>
          <cell r="Y131" t="str">
            <v>FRANKLIN ESTHIG HERNANDEZ LUNA</v>
          </cell>
          <cell r="Z131" t="str">
            <v>1 PÓLIZA</v>
          </cell>
          <cell r="AA131" t="str">
            <v xml:space="preserve">15 JMALUCELLI TRAVELERS SEGUROS S.A </v>
          </cell>
          <cell r="AB131" t="str">
            <v>2 CUMPLIMIENTO</v>
          </cell>
          <cell r="AC131">
            <v>43503</v>
          </cell>
          <cell r="AD131">
            <v>2004721</v>
          </cell>
          <cell r="AE131" t="str">
            <v>GRUPO DE INFRAESTRUCTURA</v>
          </cell>
          <cell r="AF131" t="str">
            <v>2 SUPERVISOR</v>
          </cell>
          <cell r="AG131" t="str">
            <v>3 CÉDULA DE CIUDADANÍA</v>
          </cell>
          <cell r="AH131">
            <v>91209676</v>
          </cell>
          <cell r="AI131" t="str">
            <v>CARLOS ALBERTO PINZON BARCO</v>
          </cell>
          <cell r="AJ131">
            <v>324</v>
          </cell>
          <cell r="AK131" t="str">
            <v>3 NO PACTADOS</v>
          </cell>
          <cell r="AL131">
            <v>43503</v>
          </cell>
          <cell r="AM131" t="str">
            <v>4 NO SE HA ADICIONADO NI EN VALOR y EN TIEMPO</v>
          </cell>
          <cell r="AN131">
            <v>0</v>
          </cell>
          <cell r="AO131">
            <v>0</v>
          </cell>
          <cell r="AQ131">
            <v>0</v>
          </cell>
          <cell r="AS131">
            <v>43503</v>
          </cell>
          <cell r="AT131">
            <v>43829</v>
          </cell>
          <cell r="AW131" t="str">
            <v>2. NO</v>
          </cell>
          <cell r="AZ131" t="str">
            <v>2. NO</v>
          </cell>
          <cell r="BA131">
            <v>0</v>
          </cell>
          <cell r="BE131" t="str">
            <v>2019420501000129E</v>
          </cell>
          <cell r="BF131">
            <v>14067538</v>
          </cell>
          <cell r="BH131" t="str">
            <v>https://www.secop.gov.co/CO1BusinessLine/Tendering/BuyerWorkArea/Index?docUniqueIdentifier=CO1.BDOS.724795&amp;prevCtxUrl=https%3a%2f%2fwww.secop.gov.co%2fCO1BusinessLine%2fTendering%2fBuyerDossierWorkspace%2fIndex%3fallWords2Search%3d147-20%26filteringState%3d0%26sortingState%3dLastModifiedDESC%26showAdvancedSearch%3dFalse%26showAdvancedSearchFields%3dFalse%26folderCode%3dALL%26selectedDossier%3dCO1.BDOS.724795%26selectedRequest%3dCO1.REQ.746343%26&amp;prevCtxLbl=Procesos+de+la+Entidad+Estatal</v>
          </cell>
          <cell r="BI131" t="str">
            <v>VIGENTE</v>
          </cell>
          <cell r="BK131" t="str">
            <v>https://community.secop.gov.co/Public/Tendering/OpportunityDetail/Index?noticeUID=CO1.NTC.716575&amp;isFromPublicArea=True&amp;isModal=False</v>
          </cell>
        </row>
        <row r="132">
          <cell r="A132" t="str">
            <v>CPS-130-N-2019</v>
          </cell>
          <cell r="B132" t="str">
            <v>2 NACIONAL</v>
          </cell>
          <cell r="C132" t="str">
            <v>CD-NC-144-2019</v>
          </cell>
          <cell r="D132">
            <v>130</v>
          </cell>
          <cell r="E132" t="str">
            <v>MARIO ALFONSO DIAZ CASAS</v>
          </cell>
          <cell r="F132">
            <v>43503</v>
          </cell>
          <cell r="G132" t="str">
            <v>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 sistema de Parques Nacionales, con el fin facilitar la ejecución misional de la entidad y la consolidación del sistema de información que facilite la toma de decisiones.</v>
          </cell>
          <cell r="H132" t="str">
            <v>2 CONTRATACIÓN DIRECTA</v>
          </cell>
          <cell r="I132" t="str">
            <v>14 PRESTACIÓN DE SERVICIOS</v>
          </cell>
          <cell r="J132" t="str">
            <v>N/A</v>
          </cell>
          <cell r="K132">
            <v>19119</v>
          </cell>
          <cell r="L132">
            <v>20319</v>
          </cell>
          <cell r="M132">
            <v>43503</v>
          </cell>
          <cell r="N132">
            <v>43503</v>
          </cell>
          <cell r="P132">
            <v>5240183</v>
          </cell>
          <cell r="Q132">
            <v>57117995</v>
          </cell>
          <cell r="R132">
            <v>524018.60000000149</v>
          </cell>
          <cell r="S132" t="str">
            <v>1 PERSONA NATURAL</v>
          </cell>
          <cell r="T132" t="str">
            <v>3 CÉDULA DE CIUDADANÍA</v>
          </cell>
          <cell r="U132">
            <v>80161126</v>
          </cell>
          <cell r="V132" t="str">
            <v>N/A</v>
          </cell>
          <cell r="W132" t="str">
            <v>11 NO SE DILIGENCIA INFORMACIÓN PARA ESTE FORMULARIO EN ESTE PERÍODO DE REPORTE</v>
          </cell>
          <cell r="X132" t="str">
            <v>N/A</v>
          </cell>
          <cell r="Y132" t="str">
            <v>MARIO ALFONSO DIAZ CASAS</v>
          </cell>
          <cell r="Z132" t="str">
            <v>1 PÓLIZA</v>
          </cell>
          <cell r="AA132" t="str">
            <v xml:space="preserve">15 JMALUCELLI TRAVELERS SEGUROS S.A </v>
          </cell>
          <cell r="AB132" t="str">
            <v>2 CUMPLIMIENTO</v>
          </cell>
          <cell r="AC132">
            <v>43503</v>
          </cell>
          <cell r="AD132">
            <v>2004710</v>
          </cell>
          <cell r="AE132" t="str">
            <v>GRUPO SISTEMAS DE INFORMACIÓN Y RADIOCOMUNICACIONES</v>
          </cell>
          <cell r="AF132" t="str">
            <v>2 SUPERVISOR</v>
          </cell>
          <cell r="AG132" t="str">
            <v>3 CÉDULA DE CIUDADANÍA</v>
          </cell>
          <cell r="AH132">
            <v>80215978</v>
          </cell>
          <cell r="AI132" t="str">
            <v>NÉSTOR HERNÁN ZABALA BERNAL</v>
          </cell>
          <cell r="AJ132">
            <v>324</v>
          </cell>
          <cell r="AK132" t="str">
            <v>3 NO PACTADOS</v>
          </cell>
          <cell r="AL132">
            <v>43503</v>
          </cell>
          <cell r="AM132" t="str">
            <v>4 NO SE HA ADICIONADO NI EN VALOR y EN TIEMPO</v>
          </cell>
          <cell r="AN132">
            <v>0</v>
          </cell>
          <cell r="AO132">
            <v>0</v>
          </cell>
          <cell r="AQ132">
            <v>0</v>
          </cell>
          <cell r="AS132">
            <v>43503</v>
          </cell>
          <cell r="AT132">
            <v>43829</v>
          </cell>
          <cell r="AW132" t="str">
            <v>2. NO</v>
          </cell>
          <cell r="AZ132" t="str">
            <v>2. NO</v>
          </cell>
          <cell r="BA132">
            <v>0</v>
          </cell>
          <cell r="BE132" t="str">
            <v>2019420501000130E</v>
          </cell>
          <cell r="BF132">
            <v>57117995</v>
          </cell>
          <cell r="BH132" t="str">
            <v>https://www.secop.gov.co/CO1BusinessLine/Tendering/BuyerWorkArea/Index?docUniqueIdentifier=CO1.BDOS.720818&amp;prevCtxUrl=https%3a%2f%2fwww.secop.gov.co%2fCO1BusinessLine%2fTendering%2fBuyerDossierWorkspace%2fIndex%3fallWords2Search%3d144-20%26filteringState%3d0%26sortingState%3dLastModifiedDESC%26showAdvancedSearch%3dFalse%26showAdvancedSearchFields%3dFalse%26folderCode%3dALL%26selectedDossier%3dCO1.BDOS.720818%26selectedRequest%3dCO1.REQ.742422%26&amp;prevCtxLbl=Procesos+de+la+Entidad+Estatal</v>
          </cell>
          <cell r="BI132" t="str">
            <v>VIGENTE</v>
          </cell>
          <cell r="BK132" t="str">
            <v>https://community.secop.gov.co/Public/Tendering/OpportunityDetail/Index?noticeUID=CO1.NTC.713218&amp;isFromPublicArea=True&amp;isModal=False</v>
          </cell>
        </row>
        <row r="133">
          <cell r="A133" t="str">
            <v>CPS-131-N-2019</v>
          </cell>
          <cell r="B133" t="str">
            <v>2 NACIONAL</v>
          </cell>
          <cell r="C133" t="str">
            <v>CD-NC-136-2019</v>
          </cell>
          <cell r="D133">
            <v>131</v>
          </cell>
          <cell r="E133" t="str">
            <v>ALAN AGUIA AGUDELO</v>
          </cell>
          <cell r="F133">
            <v>43503</v>
          </cell>
          <cell r="G133" t="str">
            <v>Prestación de servicios profesionales para dar soporte y mantenimiento de la arquitectura de desarrollo de aplicaciones Web en Parques Nacionales para la consolidación de la estrategia de gobierno digital.</v>
          </cell>
          <cell r="H133" t="str">
            <v>2 CONTRATACIÓN DIRECTA</v>
          </cell>
          <cell r="I133" t="str">
            <v>14 PRESTACIÓN DE SERVICIOS</v>
          </cell>
          <cell r="J133" t="str">
            <v>N/A</v>
          </cell>
          <cell r="K133">
            <v>18119</v>
          </cell>
          <cell r="L133">
            <v>20019</v>
          </cell>
          <cell r="M133">
            <v>43503</v>
          </cell>
          <cell r="N133">
            <v>43503</v>
          </cell>
          <cell r="P133">
            <v>6247498</v>
          </cell>
          <cell r="Q133">
            <v>68722478</v>
          </cell>
          <cell r="R133">
            <v>1249499.6000000089</v>
          </cell>
          <cell r="S133" t="str">
            <v>1 PERSONA NATURAL</v>
          </cell>
          <cell r="T133" t="str">
            <v>3 CÉDULA DE CIUDADANÍA</v>
          </cell>
          <cell r="U133">
            <v>80082479</v>
          </cell>
          <cell r="V133" t="str">
            <v>N/A</v>
          </cell>
          <cell r="W133" t="str">
            <v>11 NO SE DILIGENCIA INFORMACIÓN PARA ESTE FORMULARIO EN ESTE PERÍODO DE REPORTE</v>
          </cell>
          <cell r="X133" t="str">
            <v>N/A</v>
          </cell>
          <cell r="Y133" t="str">
            <v>ALAN AGUIA AGUDELO</v>
          </cell>
          <cell r="Z133" t="str">
            <v>1 PÓLIZA</v>
          </cell>
          <cell r="AA133" t="str">
            <v xml:space="preserve">15 JMALUCELLI TRAVELERS SEGUROS S.A </v>
          </cell>
          <cell r="AB133" t="str">
            <v>2 CUMPLIMIENTO</v>
          </cell>
          <cell r="AC133">
            <v>43503</v>
          </cell>
          <cell r="AD133">
            <v>2004708</v>
          </cell>
          <cell r="AE133" t="str">
            <v>GRUPO SISTEMAS DE INFORMACIÓN Y RADIOCOMUNICACIONES</v>
          </cell>
          <cell r="AF133" t="str">
            <v>2 SUPERVISOR</v>
          </cell>
          <cell r="AG133" t="str">
            <v>3 CÉDULA DE CIUDADANÍA</v>
          </cell>
          <cell r="AH133">
            <v>80215978</v>
          </cell>
          <cell r="AI133" t="str">
            <v>NÉSTOR HERNÁN ZABALA BERNAL</v>
          </cell>
          <cell r="AJ133">
            <v>324</v>
          </cell>
          <cell r="AK133" t="str">
            <v>3 NO PACTADOS</v>
          </cell>
          <cell r="AL133">
            <v>43503</v>
          </cell>
          <cell r="AM133" t="str">
            <v>4 NO SE HA ADICIONADO NI EN VALOR y EN TIEMPO</v>
          </cell>
          <cell r="AN133">
            <v>0</v>
          </cell>
          <cell r="AO133">
            <v>0</v>
          </cell>
          <cell r="AQ133">
            <v>0</v>
          </cell>
          <cell r="AS133">
            <v>43503</v>
          </cell>
          <cell r="AT133">
            <v>43829</v>
          </cell>
          <cell r="AW133" t="str">
            <v>2. NO</v>
          </cell>
          <cell r="AZ133" t="str">
            <v>2. NO</v>
          </cell>
          <cell r="BA133">
            <v>0</v>
          </cell>
          <cell r="BE133" t="str">
            <v>2019420501000131E</v>
          </cell>
          <cell r="BF133">
            <v>68722478</v>
          </cell>
          <cell r="BH133" t="str">
            <v>https://www.secop.gov.co/CO1BusinessLine/Tendering/BuyerWorkArea/Index?docUniqueIdentifier=CO1.BDOS.714324&amp;prevCtxUrl=https%3a%2f%2fwww.secop.gov.co%2fCO1BusinessLine%2fTendering%2fBuyerDossierWorkspace%2fIndex%3fallWords2Search%3d136-20%26filteringState%3d0%26sortingState%3dLastModifiedDESC%26showAdvancedSearch%3dFalse%26showAdvancedSearchFields%3dFalse%26folderCode%3dALL%26selectedDossier%3dCO1.BDOS.714324%26selectedRequest%3dCO1.REQ.735543%26&amp;prevCtxLbl=Procesos+de+la+Entidad+Estatal</v>
          </cell>
          <cell r="BI133" t="str">
            <v>VIGENTE</v>
          </cell>
          <cell r="BK133" t="str">
            <v>https://community.secop.gov.co/Public/Tendering/OpportunityDetail/Index?noticeUID=CO1.NTC.703649&amp;isFromPublicArea=True&amp;isModal=False</v>
          </cell>
        </row>
        <row r="134">
          <cell r="A134" t="str">
            <v>CPS-132-N-2019</v>
          </cell>
          <cell r="B134" t="str">
            <v>2 NACIONAL</v>
          </cell>
          <cell r="C134" t="str">
            <v>CD-NC-157-2019</v>
          </cell>
          <cell r="D134">
            <v>132</v>
          </cell>
          <cell r="E134" t="str">
            <v>HELENA ALEJANDRA DEL PILAR DIAZ PAVA</v>
          </cell>
          <cell r="F134">
            <v>43503</v>
          </cell>
          <cell r="G134" t="str">
            <v>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v>
          </cell>
          <cell r="H134" t="str">
            <v>2 CONTRATACIÓN DIRECTA</v>
          </cell>
          <cell r="I134" t="str">
            <v>14 PRESTACIÓN DE SERVICIOS</v>
          </cell>
          <cell r="J134" t="str">
            <v>N/A</v>
          </cell>
          <cell r="K134">
            <v>19919</v>
          </cell>
          <cell r="L134">
            <v>19819</v>
          </cell>
          <cell r="M134">
            <v>43503</v>
          </cell>
          <cell r="N134">
            <v>43503</v>
          </cell>
          <cell r="P134">
            <v>4297164</v>
          </cell>
          <cell r="Q134">
            <v>42971640</v>
          </cell>
          <cell r="R134">
            <v>0</v>
          </cell>
          <cell r="S134" t="str">
            <v>1 PERSONA NATURAL</v>
          </cell>
          <cell r="T134" t="str">
            <v>3 CÉDULA DE CIUDADANÍA</v>
          </cell>
          <cell r="U134">
            <v>1022328129</v>
          </cell>
          <cell r="V134" t="str">
            <v>N/A</v>
          </cell>
          <cell r="W134" t="str">
            <v>11 NO SE DILIGENCIA INFORMACIÓN PARA ESTE FORMULARIO EN ESTE PERÍODO DE REPORTE</v>
          </cell>
          <cell r="X134" t="str">
            <v>N/A</v>
          </cell>
          <cell r="Y134" t="str">
            <v>HELENA ALEJANDRA DEL PILAR DIAZ PAVA</v>
          </cell>
          <cell r="Z134" t="str">
            <v>1 PÓLIZA</v>
          </cell>
          <cell r="AA134" t="str">
            <v xml:space="preserve">15 JMALUCELLI TRAVELERS SEGUROS S.A </v>
          </cell>
          <cell r="AB134" t="str">
            <v>2 CUMPLIMIENTO</v>
          </cell>
          <cell r="AC134">
            <v>43503</v>
          </cell>
          <cell r="AD134">
            <v>2004727</v>
          </cell>
          <cell r="AE134" t="str">
            <v>GRUPO DE PREDIOS</v>
          </cell>
          <cell r="AF134" t="str">
            <v>2 SUPERVISOR</v>
          </cell>
          <cell r="AG134" t="str">
            <v>3 CÉDULA DE CIUDADANÍA</v>
          </cell>
          <cell r="AH134">
            <v>65789879</v>
          </cell>
          <cell r="AI134" t="str">
            <v>MAGDA GISELA HERRERA JIMENEZ</v>
          </cell>
          <cell r="AJ134">
            <v>300</v>
          </cell>
          <cell r="AK134" t="str">
            <v>3 NO PACTADOS</v>
          </cell>
          <cell r="AL134">
            <v>43503</v>
          </cell>
          <cell r="AM134" t="str">
            <v>4 NO SE HA ADICIONADO NI EN VALOR y EN TIEMPO</v>
          </cell>
          <cell r="AN134">
            <v>0</v>
          </cell>
          <cell r="AO134">
            <v>0</v>
          </cell>
          <cell r="AQ134">
            <v>0</v>
          </cell>
          <cell r="AS134">
            <v>43503</v>
          </cell>
          <cell r="AT134">
            <v>43805</v>
          </cell>
          <cell r="AW134" t="str">
            <v>2. NO</v>
          </cell>
          <cell r="AZ134" t="str">
            <v>2. NO</v>
          </cell>
          <cell r="BA134">
            <v>0</v>
          </cell>
          <cell r="BE134" t="str">
            <v>2019420501000132E</v>
          </cell>
          <cell r="BF134">
            <v>42971640</v>
          </cell>
          <cell r="BH134" t="str">
            <v>https://www.secop.gov.co/CO1BusinessLine/Tendering/BuyerWorkArea/Index?docUniqueIdentifier=CO1.BDOS.724829&amp;prevCtxUrl=https%3a%2f%2fwww.secop.gov.co%2fCO1BusinessLine%2fTendering%2fBuyerDossierWorkspace%2fIndex%3fallWords2Search%3d157-20%26filteringState%3d0%26sortingState%3dLastModifiedDESC%26showAdvancedSearch%3dFalse%26showAdvancedSearchFields%3dFalse%26folderCode%3dALL%26selectedDossier%3dCO1.BDOS.724829%26selectedRequest%3dCO1.REQ.746165%26&amp;prevCtxLbl=Procesos+de+la+Entidad+Estatal</v>
          </cell>
          <cell r="BI134" t="str">
            <v>VIGENTE</v>
          </cell>
          <cell r="BK134" t="str">
            <v>https://community.secop.gov.co/Public/Tendering/OpportunityDetail/Index?noticeUID=CO1.NTC.717021&amp;isFromPublicArea=True&amp;isModal=False</v>
          </cell>
        </row>
        <row r="135">
          <cell r="A135" t="str">
            <v>CPS-133-N-2019</v>
          </cell>
          <cell r="B135" t="str">
            <v>2 NACIONAL</v>
          </cell>
          <cell r="C135" t="str">
            <v>CD-NC-156-2019</v>
          </cell>
          <cell r="D135">
            <v>133</v>
          </cell>
          <cell r="E135" t="str">
            <v>DANIEL HUMBERTO RODRIGUEZ CARDENAS</v>
          </cell>
          <cell r="F135">
            <v>43503</v>
          </cell>
          <cell r="G135" t="str">
            <v>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v>
          </cell>
          <cell r="H135" t="str">
            <v>2 CONTRATACIÓN DIRECTA</v>
          </cell>
          <cell r="I135" t="str">
            <v>14 PRESTACIÓN DE SERVICIOS</v>
          </cell>
          <cell r="J135" t="str">
            <v>N/A</v>
          </cell>
          <cell r="K135">
            <v>21619</v>
          </cell>
          <cell r="L135">
            <v>20219</v>
          </cell>
          <cell r="M135">
            <v>43503</v>
          </cell>
          <cell r="N135">
            <v>43503</v>
          </cell>
          <cell r="P135">
            <v>4682944</v>
          </cell>
          <cell r="Q135">
            <v>50731893</v>
          </cell>
          <cell r="R135">
            <v>780490.33333333582</v>
          </cell>
          <cell r="S135" t="str">
            <v>1 PERSONA NATURAL</v>
          </cell>
          <cell r="T135" t="str">
            <v>3 CÉDULA DE CIUDADANÍA</v>
          </cell>
          <cell r="U135">
            <v>80904052</v>
          </cell>
          <cell r="V135" t="str">
            <v>N/A</v>
          </cell>
          <cell r="W135" t="str">
            <v>11 NO SE DILIGENCIA INFORMACIÓN PARA ESTE FORMULARIO EN ESTE PERÍODO DE REPORTE</v>
          </cell>
          <cell r="X135" t="str">
            <v>N/A</v>
          </cell>
          <cell r="Y135" t="str">
            <v>DANIEL HUMBERTO RODRIGUEZ CARDENAS</v>
          </cell>
          <cell r="Z135" t="str">
            <v>1 PÓLIZA</v>
          </cell>
          <cell r="AA135" t="str">
            <v xml:space="preserve">15 JMALUCELLI TRAVELERS SEGUROS S.A </v>
          </cell>
          <cell r="AB135" t="str">
            <v>2 CUMPLIMIENTO</v>
          </cell>
          <cell r="AC135">
            <v>43504</v>
          </cell>
          <cell r="AD135">
            <v>2004761</v>
          </cell>
          <cell r="AE135" t="str">
            <v>GRUPO SISTEMAS DE INFORMACIÓN Y RADIOCOMUNICACIONES</v>
          </cell>
          <cell r="AF135" t="str">
            <v>2 SUPERVISOR</v>
          </cell>
          <cell r="AG135" t="str">
            <v>3 CÉDULA DE CIUDADANÍA</v>
          </cell>
          <cell r="AH135">
            <v>80215978</v>
          </cell>
          <cell r="AI135" t="str">
            <v>NÉSTOR HERNÁN ZABALA BERNAL</v>
          </cell>
          <cell r="AJ135">
            <v>320</v>
          </cell>
          <cell r="AK135" t="str">
            <v>3 NO PACTADOS</v>
          </cell>
          <cell r="AL135">
            <v>43507</v>
          </cell>
          <cell r="AM135" t="str">
            <v>4 NO SE HA ADICIONADO NI EN VALOR y EN TIEMPO</v>
          </cell>
          <cell r="AN135">
            <v>0</v>
          </cell>
          <cell r="AO135">
            <v>0</v>
          </cell>
          <cell r="AQ135">
            <v>0</v>
          </cell>
          <cell r="AS135">
            <v>43507</v>
          </cell>
          <cell r="AT135">
            <v>43829</v>
          </cell>
          <cell r="AW135" t="str">
            <v>2. NO</v>
          </cell>
          <cell r="AZ135" t="str">
            <v>2. NO</v>
          </cell>
          <cell r="BA135">
            <v>0</v>
          </cell>
          <cell r="BE135" t="str">
            <v>2019420501000133E</v>
          </cell>
          <cell r="BF135">
            <v>50731893</v>
          </cell>
          <cell r="BH135" t="str">
            <v>https://www.secop.gov.co/CO1BusinessLine/Tendering/BuyerWorkArea/Index?docUniqueIdentifier=CO1.BDOS.724157&amp;prevCtxUrl=https%3a%2f%2fwww.secop.gov.co%2fCO1BusinessLine%2fTendering%2fBuyerDossierWorkspace%2fIndex%3fallWords2Search%3d156-20%26filteringState%3d0%26sortingState%3dLastModifiedDESC%26showAdvancedSearch%3dFalse%26showAdvancedSearchFields%3dFalse%26folderCode%3dALL%26selectedDossier%3dCO1.BDOS.724157%26selectedRequest%3dCO1.REQ.745558%26&amp;prevCtxLbl=Procesos+de+la+Entidad+Estatal</v>
          </cell>
          <cell r="BI135" t="str">
            <v>VIGENTE</v>
          </cell>
          <cell r="BK135" t="str">
            <v>https://community.secop.gov.co/Public/Tendering/OpportunityDetail/Index?noticeUID=CO1.NTC.716071&amp;isFromPublicArea=True&amp;isModal=False</v>
          </cell>
        </row>
        <row r="136">
          <cell r="A136" t="str">
            <v>CPS-134-N-2019</v>
          </cell>
          <cell r="B136" t="str">
            <v>2 NACIONAL</v>
          </cell>
          <cell r="C136" t="str">
            <v>CD-NC-166-2019</v>
          </cell>
          <cell r="D136">
            <v>134</v>
          </cell>
          <cell r="E136" t="str">
            <v>FABIAN ERNANDO  MORALES GRAJALES</v>
          </cell>
          <cell r="F136">
            <v>43503</v>
          </cell>
          <cell r="G136" t="str">
            <v>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central</v>
          </cell>
          <cell r="H136" t="str">
            <v>2 CONTRATACIÓN DIRECTA</v>
          </cell>
          <cell r="I136" t="str">
            <v>14 PRESTACIÓN DE SERVICIOS</v>
          </cell>
          <cell r="J136" t="str">
            <v>N/A</v>
          </cell>
          <cell r="K136">
            <v>22419</v>
          </cell>
          <cell r="L136">
            <v>20419</v>
          </cell>
          <cell r="M136">
            <v>43503</v>
          </cell>
          <cell r="N136">
            <v>43503</v>
          </cell>
          <cell r="P136">
            <v>1464106</v>
          </cell>
          <cell r="Q136">
            <v>15812345</v>
          </cell>
          <cell r="R136">
            <v>0.19999999925494194</v>
          </cell>
          <cell r="S136" t="str">
            <v>1 PERSONA NATURAL</v>
          </cell>
          <cell r="T136" t="str">
            <v>3 CÉDULA DE CIUDADANÍA</v>
          </cell>
          <cell r="U136">
            <v>80038515</v>
          </cell>
          <cell r="V136" t="str">
            <v>N/A</v>
          </cell>
          <cell r="W136" t="str">
            <v>11 NO SE DILIGENCIA INFORMACIÓN PARA ESTE FORMULARIO EN ESTE PERÍODO DE REPORTE</v>
          </cell>
          <cell r="X136" t="str">
            <v>N/A</v>
          </cell>
          <cell r="Y136" t="str">
            <v>FABIAN ERNANDO  MORALES GRAJALES</v>
          </cell>
          <cell r="Z136" t="str">
            <v>1 PÓLIZA</v>
          </cell>
          <cell r="AA136" t="str">
            <v>8 MUNDIAL SEGUROS</v>
          </cell>
          <cell r="AB136" t="str">
            <v>2 CUMPLIMIENTO</v>
          </cell>
          <cell r="AC136">
            <v>43503</v>
          </cell>
          <cell r="AD136" t="str">
            <v>NB-100102560</v>
          </cell>
          <cell r="AE136" t="str">
            <v>GRUPO DE PROCESOS CORPORATIVOS</v>
          </cell>
          <cell r="AF136" t="str">
            <v>2 SUPERVISOR</v>
          </cell>
          <cell r="AG136" t="str">
            <v>3 CÉDULA DE CIUDADANÍA</v>
          </cell>
          <cell r="AH136">
            <v>16356940</v>
          </cell>
          <cell r="AI136" t="str">
            <v>LUIS ALBERTO ORTIZ MORALES</v>
          </cell>
          <cell r="AJ136">
            <v>324</v>
          </cell>
          <cell r="AK136" t="str">
            <v>3 NO PACTADOS</v>
          </cell>
          <cell r="AL136">
            <v>43503</v>
          </cell>
          <cell r="AM136" t="str">
            <v>4 NO SE HA ADICIONADO NI EN VALOR y EN TIEMPO</v>
          </cell>
          <cell r="AN136">
            <v>0</v>
          </cell>
          <cell r="AO136">
            <v>0</v>
          </cell>
          <cell r="AQ136">
            <v>0</v>
          </cell>
          <cell r="AS136">
            <v>43503</v>
          </cell>
          <cell r="AT136">
            <v>43829</v>
          </cell>
          <cell r="AW136" t="str">
            <v>2. NO</v>
          </cell>
          <cell r="AZ136" t="str">
            <v>2. NO</v>
          </cell>
          <cell r="BA136">
            <v>0</v>
          </cell>
          <cell r="BE136" t="str">
            <v>2019420501000134E</v>
          </cell>
          <cell r="BF136">
            <v>15812345</v>
          </cell>
          <cell r="BH136" t="str">
            <v>https://www.secop.gov.co/CO1BusinessLine/Tendering/BuyerWorkArea/Index?docUniqueIdentifier=CO1.BDOS.726853&amp;prevCtxUrl=https%3a%2f%2fwww.secop.gov.co%2fCO1BusinessLine%2fTendering%2fBuyerDossierWorkspace%2fIndex%3fallWords2Search%3d166-20%26filteringState%3d0%26sortingState%3dLastModifiedDESC%26showAdvancedSearch%3dFalse%26showAdvancedSearchFields%3dFalse%26folderCode%3dALL%26selectedDossier%3dCO1.BDOS.726853%26selectedRequest%3dCO1.REQ.748462%26&amp;prevCtxLbl=Procesos+de+la+Entidad+Estatal</v>
          </cell>
          <cell r="BI136" t="str">
            <v>VIGENTE</v>
          </cell>
          <cell r="BK136" t="str">
            <v>https://community.secop.gov.co/Public/Tendering/OpportunityDetail/Index?noticeUID=CO1.NTC.717697&amp;isFromPublicArea=True&amp;isModal=False</v>
          </cell>
        </row>
        <row r="137">
          <cell r="A137" t="str">
            <v>CPS-135-N-2019</v>
          </cell>
          <cell r="B137" t="str">
            <v>2 NACIONAL</v>
          </cell>
          <cell r="C137" t="str">
            <v>CD-NC-150-2019</v>
          </cell>
          <cell r="D137">
            <v>135</v>
          </cell>
          <cell r="E137" t="str">
            <v>SANDRA MILENA DIAZ GOMEZ</v>
          </cell>
          <cell r="F137">
            <v>43503</v>
          </cell>
          <cell r="G137" t="str">
            <v>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sistema de información que facilite la toma de decisiones.</v>
          </cell>
          <cell r="H137" t="str">
            <v>2 CONTRATACIÓN DIRECTA</v>
          </cell>
          <cell r="I137" t="str">
            <v>14 PRESTACIÓN DE SERVICIOS</v>
          </cell>
          <cell r="J137" t="str">
            <v>N/A</v>
          </cell>
          <cell r="K137">
            <v>20019</v>
          </cell>
          <cell r="L137">
            <v>21019</v>
          </cell>
          <cell r="M137">
            <v>43504</v>
          </cell>
          <cell r="N137">
            <v>43504</v>
          </cell>
          <cell r="P137">
            <v>3461307</v>
          </cell>
          <cell r="Q137">
            <v>37497493</v>
          </cell>
          <cell r="R137">
            <v>230754.30000000447</v>
          </cell>
          <cell r="S137" t="str">
            <v>1 PERSONA NATURAL</v>
          </cell>
          <cell r="T137" t="str">
            <v>3 CÉDULA DE CIUDADANÍA</v>
          </cell>
          <cell r="U137">
            <v>1022366734</v>
          </cell>
          <cell r="V137" t="str">
            <v>N/A</v>
          </cell>
          <cell r="W137" t="str">
            <v>11 NO SE DILIGENCIA INFORMACIÓN PARA ESTE FORMULARIO EN ESTE PERÍODO DE REPORTE</v>
          </cell>
          <cell r="X137" t="str">
            <v>N/A</v>
          </cell>
          <cell r="Y137" t="str">
            <v>SANDRA MILENA DIAZ GOMEZ</v>
          </cell>
          <cell r="Z137" t="str">
            <v>1 PÓLIZA</v>
          </cell>
          <cell r="AA137" t="str">
            <v xml:space="preserve">15 JMALUCELLI TRAVELERS SEGUROS S.A </v>
          </cell>
          <cell r="AB137" t="str">
            <v>2 CUMPLIMIENTO</v>
          </cell>
          <cell r="AC137">
            <v>43504</v>
          </cell>
          <cell r="AD137">
            <v>2004746</v>
          </cell>
          <cell r="AE137" t="str">
            <v>GRUPO SISTEMAS DE INFORMACIÓN Y RADIOCOMUNICACIONES</v>
          </cell>
          <cell r="AF137" t="str">
            <v>2 SUPERVISOR</v>
          </cell>
          <cell r="AG137" t="str">
            <v>3 CÉDULA DE CIUDADANÍA</v>
          </cell>
          <cell r="AH137">
            <v>80215978</v>
          </cell>
          <cell r="AI137" t="str">
            <v>NÉSTOR HERNÁN ZABALA BERNAL</v>
          </cell>
          <cell r="AJ137">
            <v>323</v>
          </cell>
          <cell r="AK137" t="str">
            <v>3 NO PACTADOS</v>
          </cell>
          <cell r="AL137">
            <v>43504</v>
          </cell>
          <cell r="AM137" t="str">
            <v>4 NO SE HA ADICIONADO NI EN VALOR y EN TIEMPO</v>
          </cell>
          <cell r="AN137">
            <v>0</v>
          </cell>
          <cell r="AO137">
            <v>0</v>
          </cell>
          <cell r="AQ137">
            <v>0</v>
          </cell>
          <cell r="AS137">
            <v>43504</v>
          </cell>
          <cell r="AT137">
            <v>43829</v>
          </cell>
          <cell r="AW137" t="str">
            <v>2. NO</v>
          </cell>
          <cell r="AZ137" t="str">
            <v>2. NO</v>
          </cell>
          <cell r="BA137">
            <v>0</v>
          </cell>
          <cell r="BE137" t="str">
            <v>2019420501000135E</v>
          </cell>
          <cell r="BF137">
            <v>37497493</v>
          </cell>
          <cell r="BH137" t="str">
            <v>https://www.secop.gov.co/CO1BusinessLine/Tendering/BuyerWorkArea/Index?docUniqueIdentifier=CO1.BDOS.721934&amp;prevCtxUrl=https%3a%2f%2fwww.secop.gov.co%2fCO1BusinessLine%2fTendering%2fBuyerDossierWorkspace%2fIndex%3fallWords2Search%3d150-20%26filteringState%3d0%26sortingState%3dLastModifiedDESC%26showAdvancedSearch%3dFalse%26showAdvancedSearchFields%3dFalse%26folderCode%3dALL%26selectedDossier%3dCO1.BDOS.721934%26selectedRequest%3dCO1.REQ.744213%26&amp;prevCtxLbl=Procesos+de+la+Entidad+Estatal</v>
          </cell>
          <cell r="BI137" t="str">
            <v>VIGENTE</v>
          </cell>
          <cell r="BK137" t="str">
            <v>https://community.secop.gov.co/Public/Tendering/OpportunityDetail/Index?noticeUID=CO1.NTC.719517&amp;isFromPublicArea=True&amp;isModal=False</v>
          </cell>
        </row>
        <row r="138">
          <cell r="A138" t="str">
            <v>CPS-136-N-2019</v>
          </cell>
          <cell r="B138" t="str">
            <v>2 NACIONAL</v>
          </cell>
          <cell r="C138" t="str">
            <v>CD-NC-129-2019</v>
          </cell>
          <cell r="D138">
            <v>136</v>
          </cell>
          <cell r="E138" t="str">
            <v>CAROLINA DEL ROSARIO CUBILLOS ORTIZ</v>
          </cell>
          <cell r="F138">
            <v>43503</v>
          </cell>
          <cell r="G138" t="str">
            <v>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áreas del Sistema de Parques Nacionales.</v>
          </cell>
          <cell r="H138" t="str">
            <v>2 CONTRATACIÓN DIRECTA</v>
          </cell>
          <cell r="I138" t="str">
            <v>14 PRESTACIÓN DE SERVICIOS</v>
          </cell>
          <cell r="J138" t="str">
            <v>N/A</v>
          </cell>
          <cell r="K138">
            <v>16519</v>
          </cell>
          <cell r="L138">
            <v>20719</v>
          </cell>
          <cell r="M138">
            <v>43504</v>
          </cell>
          <cell r="N138">
            <v>43504</v>
          </cell>
          <cell r="P138">
            <v>5797421</v>
          </cell>
          <cell r="Q138">
            <v>62612147</v>
          </cell>
          <cell r="R138">
            <v>193247.56666666269</v>
          </cell>
          <cell r="S138" t="str">
            <v>1 PERSONA NATURAL</v>
          </cell>
          <cell r="T138" t="str">
            <v>3 CÉDULA DE CIUDADANÍA</v>
          </cell>
          <cell r="U138">
            <v>52154763</v>
          </cell>
          <cell r="V138" t="str">
            <v>N/A</v>
          </cell>
          <cell r="W138" t="str">
            <v>11 NO SE DILIGENCIA INFORMACIÓN PARA ESTE FORMULARIO EN ESTE PERÍODO DE REPORTE</v>
          </cell>
          <cell r="X138" t="str">
            <v>N/A</v>
          </cell>
          <cell r="Y138" t="str">
            <v>CAROLINA DEL ROSARIO CUBILLOS ORTIZ</v>
          </cell>
          <cell r="Z138" t="str">
            <v>1 PÓLIZA</v>
          </cell>
          <cell r="AA138" t="str">
            <v>12 SEGUROS DEL ESTADO</v>
          </cell>
          <cell r="AB138" t="str">
            <v>2 CUMPLIMIENTO</v>
          </cell>
          <cell r="AC138">
            <v>43504</v>
          </cell>
          <cell r="AD138" t="str">
            <v>11-46-101008310</v>
          </cell>
          <cell r="AE138" t="str">
            <v>GRUPO DE PLANEACIÓN Y MANEJO</v>
          </cell>
          <cell r="AF138" t="str">
            <v>2 SUPERVISOR</v>
          </cell>
          <cell r="AG138" t="str">
            <v>3 CÉDULA DE CIUDADANÍA</v>
          </cell>
          <cell r="AH138">
            <v>52197050</v>
          </cell>
          <cell r="AI138" t="str">
            <v>EDNA MARIA CAROLINA JARRO FAJARDO</v>
          </cell>
          <cell r="AJ138">
            <v>323</v>
          </cell>
          <cell r="AK138" t="str">
            <v>3 NO PACTADOS</v>
          </cell>
          <cell r="AL138">
            <v>43504</v>
          </cell>
          <cell r="AM138" t="str">
            <v>4 NO SE HA ADICIONADO NI EN VALOR y EN TIEMPO</v>
          </cell>
          <cell r="AN138">
            <v>0</v>
          </cell>
          <cell r="AO138">
            <v>0</v>
          </cell>
          <cell r="AQ138">
            <v>0</v>
          </cell>
          <cell r="AS138">
            <v>43504</v>
          </cell>
          <cell r="AT138">
            <v>43829</v>
          </cell>
          <cell r="AW138" t="str">
            <v>2. NO</v>
          </cell>
          <cell r="AZ138" t="str">
            <v>2. NO</v>
          </cell>
          <cell r="BA138">
            <v>0</v>
          </cell>
          <cell r="BE138" t="str">
            <v>2019420501000136E</v>
          </cell>
          <cell r="BF138">
            <v>62612147</v>
          </cell>
          <cell r="BH138" t="str">
            <v>https://www.secop.gov.co/CO1BusinessLine/Tendering/BuyerWorkArea/Index?docUniqueIdentifier=CO1.BDOS.722502&amp;prevCtxUrl=https%3a%2f%2fwww.secop.gov.co%2fCO1BusinessLine%2fTendering%2fBuyerDossierWorkspace%2fIndex%3fallWords2Search%3d129-20%26filteringState%3d0%26sortingState%3dLastModifiedDESC%26showAdvancedSearch%3dFalse%26showAdvancedSearchFields%3dFalse%26folderCode%3dALL%26selectedDossier%3dCO1.BDOS.722502%26selectedRequest%3dCO1.REQ.743957%26&amp;prevCtxLbl=Procesos+de+la+Entidad+Estatal</v>
          </cell>
          <cell r="BI138" t="str">
            <v>VIGENTE</v>
          </cell>
          <cell r="BK138" t="str">
            <v>https://community.secop.gov.co/Public/Tendering/OpportunityDetail/Index?noticeUID=CO1.NTC.719468&amp;isFromPublicArea=True&amp;isModal=False</v>
          </cell>
        </row>
        <row r="139">
          <cell r="A139" t="str">
            <v>CPS-137-N-2019</v>
          </cell>
          <cell r="B139" t="str">
            <v>2 NACIONAL</v>
          </cell>
          <cell r="C139" t="str">
            <v>CD-NC-134-2019</v>
          </cell>
          <cell r="D139">
            <v>137</v>
          </cell>
          <cell r="E139" t="str">
            <v>DALIA MARCELA ALVEAR PACHECO</v>
          </cell>
          <cell r="F139">
            <v>43503</v>
          </cell>
          <cell r="G139" t="str">
            <v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cada uno de los procesos	</v>
          </cell>
          <cell r="H139" t="str">
            <v>2 CONTRATACIÓN DIRECTA</v>
          </cell>
          <cell r="I139" t="str">
            <v>14 PRESTACIÓN DE SERVICIOS</v>
          </cell>
          <cell r="J139" t="str">
            <v>N/A</v>
          </cell>
          <cell r="K139">
            <v>14819</v>
          </cell>
          <cell r="L139">
            <v>20619</v>
          </cell>
          <cell r="M139">
            <v>43504</v>
          </cell>
          <cell r="N139">
            <v>43504</v>
          </cell>
          <cell r="P139">
            <v>5240183</v>
          </cell>
          <cell r="Q139">
            <v>56593976</v>
          </cell>
          <cell r="R139">
            <v>174672.36666666716</v>
          </cell>
          <cell r="S139" t="str">
            <v>1 PERSONA NATURAL</v>
          </cell>
          <cell r="T139" t="str">
            <v>3 CÉDULA DE CIUDADANÍA</v>
          </cell>
          <cell r="U139">
            <v>52249482</v>
          </cell>
          <cell r="V139" t="str">
            <v>N/A</v>
          </cell>
          <cell r="W139" t="str">
            <v>11 NO SE DILIGENCIA INFORMACIÓN PARA ESTE FORMULARIO EN ESTE PERÍODO DE REPORTE</v>
          </cell>
          <cell r="X139" t="str">
            <v>N/A</v>
          </cell>
          <cell r="Y139" t="str">
            <v>DALIA MARCELA ALVEAR PACHECO</v>
          </cell>
          <cell r="Z139" t="str">
            <v>1 PÓLIZA</v>
          </cell>
          <cell r="AA139" t="str">
            <v>12 SEGUROS DEL ESTADO</v>
          </cell>
          <cell r="AB139" t="str">
            <v>2 CUMPLIMIENTO</v>
          </cell>
          <cell r="AC139">
            <v>43503</v>
          </cell>
          <cell r="AD139" t="str">
            <v>11-44-101133608</v>
          </cell>
          <cell r="AE139" t="str">
            <v>GRUPO DE GESTIÓN E INTEGRACIÓN DEL SINAP</v>
          </cell>
          <cell r="AF139" t="str">
            <v>2 SUPERVISOR</v>
          </cell>
          <cell r="AG139" t="str">
            <v>3 CÉDULA DE CIUDADANÍA</v>
          </cell>
          <cell r="AH139">
            <v>52051027</v>
          </cell>
          <cell r="AI139" t="str">
            <v>ROSA ANGELICA LADINO PARRA</v>
          </cell>
          <cell r="AJ139">
            <v>323</v>
          </cell>
          <cell r="AK139" t="str">
            <v>3 NO PACTADOS</v>
          </cell>
          <cell r="AL139">
            <v>43504</v>
          </cell>
          <cell r="AM139" t="str">
            <v>4 NO SE HA ADICIONADO NI EN VALOR y EN TIEMPO</v>
          </cell>
          <cell r="AN139">
            <v>0</v>
          </cell>
          <cell r="AO139">
            <v>0</v>
          </cell>
          <cell r="AQ139">
            <v>0</v>
          </cell>
          <cell r="AS139">
            <v>43504</v>
          </cell>
          <cell r="AT139">
            <v>43829</v>
          </cell>
          <cell r="AW139" t="str">
            <v>2. NO</v>
          </cell>
          <cell r="AZ139" t="str">
            <v>2. NO</v>
          </cell>
          <cell r="BA139">
            <v>0</v>
          </cell>
          <cell r="BE139" t="str">
            <v>2019420501000137E</v>
          </cell>
          <cell r="BF139">
            <v>56593976</v>
          </cell>
          <cell r="BH139" t="str">
            <v>https://www.secop.gov.co/CO1BusinessLine/Tendering/BuyerWorkArea/Index?docUniqueIdentifier=CO1.BDOS.717550&amp;prevCtxUrl=https%3a%2f%2fwww.secop.gov.co%2fCO1BusinessLine%2fTendering%2fBuyerDossierWorkspace%2fIndex%3fallWords2Search%3d134-20%26filteringState%3d0%26sortingState%3dLastModifiedDESC%26showAdvancedSearch%3dFalse%26showAdvancedSearchFields%3dFalse%26folderCode%3dALL%26selectedDossier%3dCO1.BDOS.717550%26selectedRequest%3dCO1.REQ.738850%26&amp;prevCtxLbl=Procesos+de+la+Entidad+Estatal</v>
          </cell>
          <cell r="BI139" t="str">
            <v>VIGENTE</v>
          </cell>
          <cell r="BK139" t="str">
            <v>https://community.secop.gov.co/Public/Tendering/OpportunityDetail/Index?noticeUID=CO1.NTC.720170&amp;isFromPublicArea=True&amp;isModal=False</v>
          </cell>
        </row>
        <row r="140">
          <cell r="A140" t="str">
            <v>CPS-138-N-2019</v>
          </cell>
          <cell r="B140" t="str">
            <v>2 NACIONAL</v>
          </cell>
          <cell r="C140" t="str">
            <v>CD-NC-164-2019</v>
          </cell>
          <cell r="D140">
            <v>138</v>
          </cell>
          <cell r="E140" t="str">
            <v>JOHANNA MARIA PUENTES AGUILAR</v>
          </cell>
          <cell r="F140">
            <v>43503</v>
          </cell>
          <cell r="G140" t="str">
            <v>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v>
          </cell>
          <cell r="H140" t="str">
            <v>2 CONTRATACIÓN DIRECTA</v>
          </cell>
          <cell r="I140" t="str">
            <v>14 PRESTACIÓN DE SERVICIOS</v>
          </cell>
          <cell r="J140" t="str">
            <v>N/A</v>
          </cell>
          <cell r="K140">
            <v>21719</v>
          </cell>
          <cell r="L140">
            <v>20819</v>
          </cell>
          <cell r="M140">
            <v>43504</v>
          </cell>
          <cell r="N140">
            <v>43504</v>
          </cell>
          <cell r="P140">
            <v>6129621</v>
          </cell>
          <cell r="Q140">
            <v>66199907</v>
          </cell>
          <cell r="R140">
            <v>204320.89999999851</v>
          </cell>
          <cell r="S140" t="str">
            <v>1 PERSONA NATURAL</v>
          </cell>
          <cell r="T140" t="str">
            <v>3 CÉDULA DE CIUDADANÍA</v>
          </cell>
          <cell r="U140">
            <v>33700575</v>
          </cell>
          <cell r="V140" t="str">
            <v>N/A</v>
          </cell>
          <cell r="W140" t="str">
            <v>11 NO SE DILIGENCIA INFORMACIÓN PARA ESTE FORMULARIO EN ESTE PERÍODO DE REPORTE</v>
          </cell>
          <cell r="X140" t="str">
            <v>N/A</v>
          </cell>
          <cell r="Y140" t="str">
            <v>JOHANNA MARIA PUENTES AGUILAR</v>
          </cell>
          <cell r="Z140" t="str">
            <v>1 PÓLIZA</v>
          </cell>
          <cell r="AA140" t="str">
            <v>12 SEGUROS DEL ESTADO</v>
          </cell>
          <cell r="AB140" t="str">
            <v>2 CUMPLIMIENTO</v>
          </cell>
          <cell r="AC140">
            <v>43504</v>
          </cell>
          <cell r="AD140" t="str">
            <v>15-44-101208176</v>
          </cell>
          <cell r="AE140" t="str">
            <v>GRUPO DE PLANEACIÓN Y MANEJO</v>
          </cell>
          <cell r="AF140" t="str">
            <v>2 SUPERVISOR</v>
          </cell>
          <cell r="AG140" t="str">
            <v>3 CÉDULA DE CIUDADANÍA</v>
          </cell>
          <cell r="AH140">
            <v>52827064</v>
          </cell>
          <cell r="AI140" t="str">
            <v>SANDRA MILENA RODRIGUEZ PEÑA</v>
          </cell>
          <cell r="AJ140">
            <v>323</v>
          </cell>
          <cell r="AK140" t="str">
            <v>3 NO PACTADOS</v>
          </cell>
          <cell r="AL140">
            <v>43504</v>
          </cell>
          <cell r="AM140" t="str">
            <v>4 NO SE HA ADICIONADO NI EN VALOR y EN TIEMPO</v>
          </cell>
          <cell r="AN140">
            <v>0</v>
          </cell>
          <cell r="AO140">
            <v>0</v>
          </cell>
          <cell r="AQ140">
            <v>0</v>
          </cell>
          <cell r="AS140">
            <v>43504</v>
          </cell>
          <cell r="AT140">
            <v>43829</v>
          </cell>
          <cell r="AW140" t="str">
            <v>2. NO</v>
          </cell>
          <cell r="AZ140" t="str">
            <v>2. NO</v>
          </cell>
          <cell r="BA140">
            <v>0</v>
          </cell>
          <cell r="BE140" t="str">
            <v>2019420501000138E</v>
          </cell>
          <cell r="BF140">
            <v>66199907</v>
          </cell>
          <cell r="BH140" t="str">
            <v>https://www.secop.gov.co/CO1BusinessLine/Tendering/BuyerWorkArea/Index?docUniqueIdentifier=CO1.BDOS.727515&amp;prevCtxUrl=https%3a%2f%2fwww.secop.gov.co%2fCO1BusinessLine%2fTendering%2fBuyerDossierWorkspace%2fIndex%3fallWords2Search%3d164-20%26filteringState%3d0%26sortingState%3dLastModifiedDESC%26showAdvancedSearch%3dFalse%26showAdvancedSearchFields%3dFalse%26folderCode%3dALL%26selectedDossier%3dCO1.BDOS.727515%26selectedRequest%3dCO1.REQ.749023%26&amp;prevCtxLbl=Procesos+de+la+Entidad+Estatal</v>
          </cell>
          <cell r="BI140" t="str">
            <v>VIGENTE</v>
          </cell>
          <cell r="BK140" t="str">
            <v>https://community.secop.gov.co/Public/Tendering/OpportunityDetail/Index?noticeUID=CO1.NTC.719937&amp;isFromPublicArea=True&amp;isModal=False</v>
          </cell>
        </row>
        <row r="141">
          <cell r="A141" t="str">
            <v>CPS-139-N-2019</v>
          </cell>
          <cell r="B141" t="str">
            <v>2 NACIONAL</v>
          </cell>
          <cell r="C141" t="str">
            <v>CD-NC-154-2019</v>
          </cell>
          <cell r="D141">
            <v>139</v>
          </cell>
          <cell r="E141" t="str">
            <v>ANA MARIA HERNANDEZ ANZOLA</v>
          </cell>
          <cell r="F141">
            <v>43503</v>
          </cell>
          <cell r="G141" t="str">
            <v>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v>
          </cell>
          <cell r="H141" t="str">
            <v>2 CONTRATACIÓN DIRECTA</v>
          </cell>
          <cell r="I141" t="str">
            <v>14 PRESTACIÓN DE SERVICIOS</v>
          </cell>
          <cell r="J141" t="str">
            <v>N/A</v>
          </cell>
          <cell r="K141">
            <v>20119</v>
          </cell>
          <cell r="L141">
            <v>20919</v>
          </cell>
          <cell r="M141">
            <v>43504</v>
          </cell>
          <cell r="N141">
            <v>43504</v>
          </cell>
          <cell r="P141">
            <v>4682944</v>
          </cell>
          <cell r="Q141">
            <v>50731893</v>
          </cell>
          <cell r="R141">
            <v>312195.93333333731</v>
          </cell>
          <cell r="S141" t="str">
            <v>1 PERSONA NATURAL</v>
          </cell>
          <cell r="T141" t="str">
            <v>3 CÉDULA DE CIUDADANÍA</v>
          </cell>
          <cell r="U141">
            <v>1032363869</v>
          </cell>
          <cell r="V141" t="str">
            <v>N/A</v>
          </cell>
          <cell r="W141" t="str">
            <v>11 NO SE DILIGENCIA INFORMACIÓN PARA ESTE FORMULARIO EN ESTE PERÍODO DE REPORTE</v>
          </cell>
          <cell r="X141" t="str">
            <v>N/A</v>
          </cell>
          <cell r="Y141" t="str">
            <v>ANA MARIA HERNANDEZ ANZOLA</v>
          </cell>
          <cell r="Z141" t="str">
            <v>1 PÓLIZA</v>
          </cell>
          <cell r="AA141" t="str">
            <v xml:space="preserve">15 JMALUCELLI TRAVELERS SEGUROS S.A </v>
          </cell>
          <cell r="AB141" t="str">
            <v>2 CUMPLIMIENTO</v>
          </cell>
          <cell r="AC141">
            <v>43504</v>
          </cell>
          <cell r="AD141">
            <v>2004743</v>
          </cell>
          <cell r="AE141" t="str">
            <v>GRUPO SISTEMAS DE INFORMACIÓN Y RADIOCOMUNICACIONES</v>
          </cell>
          <cell r="AF141" t="str">
            <v>2 SUPERVISOR</v>
          </cell>
          <cell r="AG141" t="str">
            <v>3 CÉDULA DE CIUDADANÍA</v>
          </cell>
          <cell r="AH141">
            <v>80215978</v>
          </cell>
          <cell r="AI141" t="str">
            <v>NÉSTOR HERNÁN ZABALA BERNAL</v>
          </cell>
          <cell r="AJ141">
            <v>323</v>
          </cell>
          <cell r="AK141" t="str">
            <v>3 NO PACTADOS</v>
          </cell>
          <cell r="AL141">
            <v>43504</v>
          </cell>
          <cell r="AM141" t="str">
            <v>4 NO SE HA ADICIONADO NI EN VALOR y EN TIEMPO</v>
          </cell>
          <cell r="AN141">
            <v>0</v>
          </cell>
          <cell r="AO141">
            <v>0</v>
          </cell>
          <cell r="AQ141">
            <v>0</v>
          </cell>
          <cell r="AS141">
            <v>43504</v>
          </cell>
          <cell r="AT141">
            <v>43829</v>
          </cell>
          <cell r="AW141" t="str">
            <v>2. NO</v>
          </cell>
          <cell r="AZ141" t="str">
            <v>2. NO</v>
          </cell>
          <cell r="BA141">
            <v>0</v>
          </cell>
          <cell r="BE141" t="str">
            <v>2019420501000139E</v>
          </cell>
          <cell r="BF141">
            <v>50731893</v>
          </cell>
          <cell r="BH141" t="str">
            <v>https://www.secop.gov.co/CO1BusinessLine/Tendering/BuyerWorkArea/Index?docUniqueIdentifier=CO1.BDOS.722708&amp;prevCtxUrl=https%3a%2f%2fwww.secop.gov.co%2fCO1BusinessLine%2fTendering%2fBuyerDossierWorkspace%2fIndex%3fallWords2Search%3d154-20%26filteringState%3d0%26sortingState%3dLastModifiedDESC%26showAdvancedSearch%3dFalse%26showAdvancedSearchFields%3dFalse%26folderCode%3dALL%26selectedDossier%3dCO1.BDOS.722708%26selectedRequest%3dCO1.REQ.744064%26&amp;prevCtxLbl=Procesos+de+la+Entidad+Estatal</v>
          </cell>
          <cell r="BI141" t="str">
            <v>VIGENTE</v>
          </cell>
          <cell r="BK141" t="str">
            <v>https://community.secop.gov.co/Public/Tendering/OpportunityDetail/Index?noticeUID=CO1.NTC.719353&amp;isFromPublicArea=True&amp;isModal=False</v>
          </cell>
        </row>
        <row r="142">
          <cell r="A142" t="str">
            <v>CPS-140-N-2019</v>
          </cell>
          <cell r="B142" t="str">
            <v>2 NACIONAL</v>
          </cell>
          <cell r="C142" t="str">
            <v>CD-NC-149-2019</v>
          </cell>
          <cell r="D142">
            <v>140</v>
          </cell>
          <cell r="E142" t="str">
            <v>LUIS ERNESTO PARGA CERON</v>
          </cell>
          <cell r="F142">
            <v>43504</v>
          </cell>
          <cell r="G142" t="str">
            <v>Prestación de servicios técnicos para el adecuado uso y la continuidad del servicio del sistema de radiocomunicaciones que se encuentra activo en las áreas protegidas de Parques Nacionales Naturales de Colombia.</v>
          </cell>
          <cell r="H142" t="str">
            <v>2 CONTRATACIÓN DIRECTA</v>
          </cell>
          <cell r="I142" t="str">
            <v>14 PRESTACIÓN DE SERVICIOS</v>
          </cell>
          <cell r="J142" t="str">
            <v>N/A</v>
          </cell>
          <cell r="K142">
            <v>18919</v>
          </cell>
          <cell r="L142">
            <v>21419</v>
          </cell>
          <cell r="M142">
            <v>43504</v>
          </cell>
          <cell r="N142">
            <v>43504</v>
          </cell>
          <cell r="P142">
            <v>2142594</v>
          </cell>
          <cell r="Q142">
            <v>23282854</v>
          </cell>
          <cell r="R142">
            <v>214258.59999999776</v>
          </cell>
          <cell r="S142" t="str">
            <v>1 PERSONA NATURAL</v>
          </cell>
          <cell r="T142" t="str">
            <v>3 CÉDULA DE CIUDADANÍA</v>
          </cell>
          <cell r="U142">
            <v>12189558</v>
          </cell>
          <cell r="V142" t="str">
            <v>N/A</v>
          </cell>
          <cell r="W142" t="str">
            <v>11 NO SE DILIGENCIA INFORMACIÓN PARA ESTE FORMULARIO EN ESTE PERÍODO DE REPORTE</v>
          </cell>
          <cell r="X142" t="str">
            <v>N/A</v>
          </cell>
          <cell r="Y142" t="str">
            <v>LUIS ERNESTO PARGA CERON</v>
          </cell>
          <cell r="Z142" t="str">
            <v>1 PÓLIZA</v>
          </cell>
          <cell r="AA142" t="str">
            <v xml:space="preserve">15 JMALUCELLI TRAVELERS SEGUROS S.A </v>
          </cell>
          <cell r="AB142" t="str">
            <v>2 CUMPLIMIENTO</v>
          </cell>
          <cell r="AC142">
            <v>43504</v>
          </cell>
          <cell r="AD142">
            <v>2004770</v>
          </cell>
          <cell r="AE142" t="str">
            <v>GRUPO SISTEMAS DE INFORMACIÓN Y RADIOCOMUNICACIONES</v>
          </cell>
          <cell r="AF142" t="str">
            <v>2 SUPERVISOR</v>
          </cell>
          <cell r="AG142" t="str">
            <v>3 CÉDULA DE CIUDADANÍA</v>
          </cell>
          <cell r="AH142">
            <v>80215978</v>
          </cell>
          <cell r="AI142" t="str">
            <v>NÉSTOR HERNÁN ZABALA BERNAL</v>
          </cell>
          <cell r="AJ142">
            <v>323</v>
          </cell>
          <cell r="AK142" t="str">
            <v>3 NO PACTADOS</v>
          </cell>
          <cell r="AL142">
            <v>43504</v>
          </cell>
          <cell r="AM142" t="str">
            <v>4 NO SE HA ADICIONADO NI EN VALOR y EN TIEMPO</v>
          </cell>
          <cell r="AN142">
            <v>0</v>
          </cell>
          <cell r="AO142">
            <v>0</v>
          </cell>
          <cell r="AQ142">
            <v>0</v>
          </cell>
          <cell r="AS142">
            <v>43504</v>
          </cell>
          <cell r="AT142">
            <v>43829</v>
          </cell>
          <cell r="AW142" t="str">
            <v>2. NO</v>
          </cell>
          <cell r="AZ142" t="str">
            <v>2. NO</v>
          </cell>
          <cell r="BA142">
            <v>0</v>
          </cell>
          <cell r="BE142" t="str">
            <v>2019420501000140E</v>
          </cell>
          <cell r="BF142">
            <v>23282854</v>
          </cell>
          <cell r="BH142" t="str">
            <v>https://www.secop.gov.co/CO1BusinessLine/Tendering/BuyerWorkArea/Index?docUniqueIdentifier=CO1.BDOS.721827&amp;prevCtxUrl=https%3a%2f%2fwww.secop.gov.co%2fCO1BusinessLine%2fTendering%2fBuyerDossierWorkspace%2fIndex%3fallWords2Search%3d149-20%26filteringState%3d0%26sortingState%3dLastModifiedDESC%26showAdvancedSearch%3dFalse%26showAdvancedSearchFields%3dFalse%26folderCode%3dALL%26selectedDossier%3dCO1.BDOS.721827%26selectedRequest%3dCO1.REQ.743978%26&amp;prevCtxLbl=Procesos+de+la+Entidad+Estatal</v>
          </cell>
          <cell r="BI142" t="str">
            <v>VIGENTE</v>
          </cell>
          <cell r="BK142" t="str">
            <v>https://community.secop.gov.co/Public/Tendering/OpportunityDetail/Index?noticeUID=CO1.NTC.716850&amp;isFromPublicArea=True&amp;isModal=False</v>
          </cell>
        </row>
        <row r="143">
          <cell r="A143" t="str">
            <v>CPS-141-N-2019</v>
          </cell>
          <cell r="B143" t="str">
            <v>2 NACIONAL</v>
          </cell>
          <cell r="C143" t="str">
            <v>CD-NC-146-2019</v>
          </cell>
          <cell r="D143">
            <v>141</v>
          </cell>
          <cell r="E143" t="str">
            <v>DIEGO ALEXANDER ARIAS VARGAS</v>
          </cell>
          <cell r="F143">
            <v>43504</v>
          </cell>
          <cell r="G143" t="str">
            <v>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v>
          </cell>
          <cell r="H143" t="str">
            <v>2 CONTRATACIÓN DIRECTA</v>
          </cell>
          <cell r="I143" t="str">
            <v>14 PRESTACIÓN DE SERVICIOS</v>
          </cell>
          <cell r="J143" t="str">
            <v>N/A</v>
          </cell>
          <cell r="K143">
            <v>20219</v>
          </cell>
          <cell r="L143">
            <v>21219</v>
          </cell>
          <cell r="M143">
            <v>43504</v>
          </cell>
          <cell r="N143">
            <v>43504</v>
          </cell>
          <cell r="P143">
            <v>5240183</v>
          </cell>
          <cell r="Q143">
            <v>56593976</v>
          </cell>
          <cell r="R143">
            <v>174672.36666666716</v>
          </cell>
          <cell r="S143" t="str">
            <v>1 PERSONA NATURAL</v>
          </cell>
          <cell r="T143" t="str">
            <v>3 CÉDULA DE CIUDADANÍA</v>
          </cell>
          <cell r="U143">
            <v>80002671</v>
          </cell>
          <cell r="V143" t="str">
            <v>N/A</v>
          </cell>
          <cell r="W143" t="str">
            <v>11 NO SE DILIGENCIA INFORMACIÓN PARA ESTE FORMULARIO EN ESTE PERÍODO DE REPORTE</v>
          </cell>
          <cell r="X143" t="str">
            <v>N/A</v>
          </cell>
          <cell r="Y143" t="str">
            <v>DIEGO ALEXANDER ARIAS VARGAS</v>
          </cell>
          <cell r="Z143" t="str">
            <v>1 PÓLIZA</v>
          </cell>
          <cell r="AA143" t="str">
            <v xml:space="preserve">15 JMALUCELLI TRAVELERS SEGUROS S.A </v>
          </cell>
          <cell r="AB143" t="str">
            <v>2 CUMPLIMIENTO</v>
          </cell>
          <cell r="AC143">
            <v>43504</v>
          </cell>
          <cell r="AD143">
            <v>2004800</v>
          </cell>
          <cell r="AE143" t="str">
            <v>GRUPO SISTEMAS DE INFORMACIÓN Y RADIOCOMUNICACIONES</v>
          </cell>
          <cell r="AF143" t="str">
            <v>2 SUPERVISOR</v>
          </cell>
          <cell r="AG143" t="str">
            <v>3 CÉDULA DE CIUDADANÍA</v>
          </cell>
          <cell r="AH143">
            <v>80215978</v>
          </cell>
          <cell r="AI143" t="str">
            <v>NÉSTOR HERNÁN ZABALA BERNAL</v>
          </cell>
          <cell r="AJ143">
            <v>323</v>
          </cell>
          <cell r="AK143" t="str">
            <v>3 NO PACTADOS</v>
          </cell>
          <cell r="AL143">
            <v>43504</v>
          </cell>
          <cell r="AM143" t="str">
            <v>4 NO SE HA ADICIONADO NI EN VALOR y EN TIEMPO</v>
          </cell>
          <cell r="AN143">
            <v>0</v>
          </cell>
          <cell r="AO143">
            <v>0</v>
          </cell>
          <cell r="AQ143">
            <v>0</v>
          </cell>
          <cell r="AS143">
            <v>43504</v>
          </cell>
          <cell r="AT143">
            <v>43829</v>
          </cell>
          <cell r="AW143" t="str">
            <v>2. NO</v>
          </cell>
          <cell r="AZ143" t="str">
            <v>2. NO</v>
          </cell>
          <cell r="BA143">
            <v>0</v>
          </cell>
          <cell r="BE143" t="str">
            <v>2019420501000141E</v>
          </cell>
          <cell r="BF143">
            <v>56593976</v>
          </cell>
          <cell r="BH143" t="str">
            <v>https://www.secop.gov.co/CO1BusinessLine/Tendering/BuyerWorkArea/Index?docUniqueIdentifier=CO1.BDOS.721501&amp;prevCtxUrl=https%3a%2f%2fwww.secop.gov.co%2fCO1BusinessLine%2fTendering%2fBuyerDossierWorkspace%2fIndex%3fallWords2Search%3d146-20%26filteringState%3d0%26sortingState%3dLastModifiedDESC%26showAdvancedSearch%3dFalse%26showAdvancedSearchFields%3dFalse%26folderCode%3dALL%26selectedDossier%3dCO1.BDOS.721501%26selectedRequest%3dCO1.REQ.748115%26&amp;prevCtxLbl=Procesos+de+la+Entidad+Estatal</v>
          </cell>
          <cell r="BI143" t="str">
            <v>VIGENTE</v>
          </cell>
          <cell r="BK143" t="str">
            <v>https://community.secop.gov.co/Public/Tendering/OpportunityDetail/Index?noticeUID=CO1.NTC.720006&amp;isFromPublicArea=True&amp;isModal=False</v>
          </cell>
        </row>
        <row r="144">
          <cell r="A144" t="str">
            <v>CPS-142-N-2019</v>
          </cell>
          <cell r="B144" t="str">
            <v>2 NACIONAL</v>
          </cell>
          <cell r="C144" t="str">
            <v>CD-NC-161-2019</v>
          </cell>
          <cell r="D144">
            <v>142</v>
          </cell>
          <cell r="E144" t="str">
            <v>ANDRES FELIPE OYOLA VERGEL</v>
          </cell>
          <cell r="F144">
            <v>43504</v>
          </cell>
          <cell r="G144" t="str">
            <v>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v>
          </cell>
          <cell r="H144" t="str">
            <v>2 CONTRATACIÓN DIRECTA</v>
          </cell>
          <cell r="I144" t="str">
            <v>14 PRESTACIÓN DE SERVICIOS</v>
          </cell>
          <cell r="J144" t="str">
            <v>N/A</v>
          </cell>
          <cell r="K144">
            <v>19319</v>
          </cell>
          <cell r="L144">
            <v>21719</v>
          </cell>
          <cell r="M144">
            <v>43504</v>
          </cell>
          <cell r="N144">
            <v>43504</v>
          </cell>
          <cell r="P144">
            <v>5797421</v>
          </cell>
          <cell r="Q144">
            <v>62612147</v>
          </cell>
          <cell r="R144">
            <v>193247.56666666269</v>
          </cell>
          <cell r="S144" t="str">
            <v>1 PERSONA NATURAL</v>
          </cell>
          <cell r="T144" t="str">
            <v>3 CÉDULA DE CIUDADANÍA</v>
          </cell>
          <cell r="U144">
            <v>88030872</v>
          </cell>
          <cell r="V144" t="str">
            <v>N/A</v>
          </cell>
          <cell r="W144" t="str">
            <v>11 NO SE DILIGENCIA INFORMACIÓN PARA ESTE FORMULARIO EN ESTE PERÍODO DE REPORTE</v>
          </cell>
          <cell r="X144" t="str">
            <v>N/A</v>
          </cell>
          <cell r="Y144" t="str">
            <v>ANDRES FELIPE OYOLA VERGEL</v>
          </cell>
          <cell r="Z144" t="str">
            <v>1 PÓLIZA</v>
          </cell>
          <cell r="AA144" t="str">
            <v xml:space="preserve">15 JMALUCELLI TRAVELERS SEGUROS S.A </v>
          </cell>
          <cell r="AB144" t="str">
            <v>2 CUMPLIMIENTO</v>
          </cell>
          <cell r="AC144">
            <v>43504</v>
          </cell>
          <cell r="AD144">
            <v>2004785</v>
          </cell>
          <cell r="AE144" t="str">
            <v>GRUPO DE PLANEACIÓN Y MANEJO</v>
          </cell>
          <cell r="AF144" t="str">
            <v>2 SUPERVISOR</v>
          </cell>
          <cell r="AG144" t="str">
            <v>3 CÉDULA DE CIUDADANÍA</v>
          </cell>
          <cell r="AH144">
            <v>52827064</v>
          </cell>
          <cell r="AI144" t="str">
            <v>SANDRA MILENA RODRIGUEZ PEÑA</v>
          </cell>
          <cell r="AJ144">
            <v>323</v>
          </cell>
          <cell r="AK144" t="str">
            <v>3 NO PACTADOS</v>
          </cell>
          <cell r="AL144">
            <v>43504</v>
          </cell>
          <cell r="AM144" t="str">
            <v>4 NO SE HA ADICIONADO NI EN VALOR y EN TIEMPO</v>
          </cell>
          <cell r="AN144">
            <v>0</v>
          </cell>
          <cell r="AO144">
            <v>0</v>
          </cell>
          <cell r="AQ144">
            <v>0</v>
          </cell>
          <cell r="AS144">
            <v>43504</v>
          </cell>
          <cell r="AT144">
            <v>43829</v>
          </cell>
          <cell r="AW144" t="str">
            <v>2. NO</v>
          </cell>
          <cell r="AZ144" t="str">
            <v>2. NO</v>
          </cell>
          <cell r="BA144">
            <v>0</v>
          </cell>
          <cell r="BE144" t="str">
            <v>2019420501000142E</v>
          </cell>
          <cell r="BF144">
            <v>62612147</v>
          </cell>
          <cell r="BH144" t="str">
            <v>https://www.secop.gov.co/CO1BusinessLine/Tendering/BuyerWorkArea/Index?docUniqueIdentifier=CO1.BDOS.727745&amp;prevCtxUrl=https%3a%2f%2fwww.secop.gov.co%2fCO1BusinessLine%2fTendering%2fBuyerDossierWorkspace%2fIndex%3fallWords2Search%3d161-20%26filteringState%3d0%26sortingState%3dLastModifiedDESC%26showAdvancedSearch%3dFalse%26showAdvancedSearchFields%3dFalse%26folderCode%3dALL%26selectedDossier%3dCO1.BDOS.727745%26selectedRequest%3dCO1.REQ.750400%26&amp;prevCtxLbl=Procesos+de+la+Entidad+Estatal</v>
          </cell>
          <cell r="BI144" t="str">
            <v>VIGENTE</v>
          </cell>
          <cell r="BK144" t="str">
            <v>https://community.secop.gov.co/Public/Tendering/OpportunityDetail/Index?noticeUID=CO1.NTC.719920&amp;isFromPublicArea=True&amp;isModal=False</v>
          </cell>
        </row>
        <row r="145">
          <cell r="A145" t="str">
            <v>CPS-143-N-2019</v>
          </cell>
          <cell r="B145" t="str">
            <v>2 NACIONAL</v>
          </cell>
          <cell r="C145" t="str">
            <v>CD-NC-145-2019</v>
          </cell>
          <cell r="D145">
            <v>143</v>
          </cell>
          <cell r="E145" t="str">
            <v>JORGE ANDRES DUARTE TORRES</v>
          </cell>
          <cell r="F145">
            <v>43504</v>
          </cell>
          <cell r="G145" t="str">
            <v>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v>
          </cell>
          <cell r="H145" t="str">
            <v>2 CONTRATACIÓN DIRECTA</v>
          </cell>
          <cell r="I145" t="str">
            <v>14 PRESTACIÓN DE SERVICIOS</v>
          </cell>
          <cell r="J145" t="str">
            <v>N/A</v>
          </cell>
          <cell r="K145">
            <v>20319</v>
          </cell>
          <cell r="L145">
            <v>21319</v>
          </cell>
          <cell r="M145">
            <v>43504</v>
          </cell>
          <cell r="N145">
            <v>43504</v>
          </cell>
          <cell r="P145">
            <v>5240183</v>
          </cell>
          <cell r="Q145">
            <v>56768649</v>
          </cell>
          <cell r="R145">
            <v>349345.36666666716</v>
          </cell>
          <cell r="S145" t="str">
            <v>1 PERSONA NATURAL</v>
          </cell>
          <cell r="T145" t="str">
            <v>3 CÉDULA DE CIUDADANÍA</v>
          </cell>
          <cell r="U145">
            <v>1032406008</v>
          </cell>
          <cell r="V145" t="str">
            <v>N/A</v>
          </cell>
          <cell r="W145" t="str">
            <v>11 NO SE DILIGENCIA INFORMACIÓN PARA ESTE FORMULARIO EN ESTE PERÍODO DE REPORTE</v>
          </cell>
          <cell r="X145" t="str">
            <v>N/A</v>
          </cell>
          <cell r="Y145" t="str">
            <v>JORGE ANDRES DUARTE TORRES</v>
          </cell>
          <cell r="Z145" t="str">
            <v>1 PÓLIZA</v>
          </cell>
          <cell r="AA145" t="str">
            <v xml:space="preserve">15 JMALUCELLI TRAVELERS SEGUROS S.A </v>
          </cell>
          <cell r="AB145" t="str">
            <v>2 CUMPLIMIENTO</v>
          </cell>
          <cell r="AC145">
            <v>43504</v>
          </cell>
          <cell r="AD145">
            <v>2004791</v>
          </cell>
          <cell r="AE145" t="str">
            <v>GRUPO SISTEMAS DE INFORMACIÓN Y RADIOCOMUNICACIONES</v>
          </cell>
          <cell r="AF145" t="str">
            <v>2 SUPERVISOR</v>
          </cell>
          <cell r="AG145" t="str">
            <v>3 CÉDULA DE CIUDADANÍA</v>
          </cell>
          <cell r="AH145">
            <v>80215978</v>
          </cell>
          <cell r="AI145" t="str">
            <v>NÉSTOR HERNÁN ZABALA BERNAL</v>
          </cell>
          <cell r="AJ145">
            <v>323</v>
          </cell>
          <cell r="AK145" t="str">
            <v>3 NO PACTADOS</v>
          </cell>
          <cell r="AL145">
            <v>43504</v>
          </cell>
          <cell r="AM145" t="str">
            <v>4 NO SE HA ADICIONADO NI EN VALOR y EN TIEMPO</v>
          </cell>
          <cell r="AN145">
            <v>0</v>
          </cell>
          <cell r="AO145">
            <v>0</v>
          </cell>
          <cell r="AQ145">
            <v>0</v>
          </cell>
          <cell r="AS145">
            <v>43504</v>
          </cell>
          <cell r="AT145">
            <v>43829</v>
          </cell>
          <cell r="AW145" t="str">
            <v>2. NO</v>
          </cell>
          <cell r="AZ145" t="str">
            <v>2. NO</v>
          </cell>
          <cell r="BA145">
            <v>0</v>
          </cell>
          <cell r="BE145" t="str">
            <v>2019420501000143E</v>
          </cell>
          <cell r="BF145">
            <v>56768649</v>
          </cell>
          <cell r="BH145" t="str">
            <v>https://www.secop.gov.co/CO1BusinessLine/Tendering/BuyerWorkArea/Index?docUniqueIdentifier=CO1.BDOS.720975&amp;prevCtxUrl=https%3a%2f%2fwww.secop.gov.co%2fCO1BusinessLine%2fTendering%2fBuyerDossierWorkspace%2fIndex%3fallWords2Search%3d145-20%26filteringState%3d0%26sortingState%3dLastModifiedDESC%26showAdvancedSearch%3dFalse%26showAdvancedSearchFields%3dFalse%26folderCode%3dALL%26selectedDossier%3dCO1.BDOS.720975%26selectedRequest%3dCO1.REQ.742658%26&amp;prevCtxLbl=Procesos+de+la+Entidad+Estatal</v>
          </cell>
          <cell r="BI145" t="str">
            <v>VIGENTE</v>
          </cell>
          <cell r="BK145" t="str">
            <v>https://community.secop.gov.co/Public/Tendering/OpportunityDetail/Index?noticeUID=CO1.NTC.719710&amp;isFromPublicArea=True&amp;isModal=False</v>
          </cell>
        </row>
        <row r="146">
          <cell r="A146" t="str">
            <v>CPS-144-N-2019</v>
          </cell>
          <cell r="B146" t="str">
            <v>2 NACIONAL</v>
          </cell>
          <cell r="C146" t="str">
            <v>CD-NC-175-2019</v>
          </cell>
          <cell r="D146">
            <v>144</v>
          </cell>
          <cell r="E146" t="str">
            <v>DORA ELENA ESTRADA GARZON</v>
          </cell>
          <cell r="F146">
            <v>43504</v>
          </cell>
          <cell r="G146" t="str">
            <v>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amortiguadora (AA) estimadas a 10 km de los límites de los Parques Nacionales Naturales</v>
          </cell>
          <cell r="H146" t="str">
            <v>2 CONTRATACIÓN DIRECTA</v>
          </cell>
          <cell r="I146" t="str">
            <v>14 PRESTACIÓN DE SERVICIOS</v>
          </cell>
          <cell r="J146" t="str">
            <v>N/A</v>
          </cell>
          <cell r="K146">
            <v>21819</v>
          </cell>
          <cell r="L146">
            <v>21119</v>
          </cell>
          <cell r="M146">
            <v>43504</v>
          </cell>
          <cell r="N146">
            <v>43504</v>
          </cell>
          <cell r="P146">
            <v>4682944</v>
          </cell>
          <cell r="Q146">
            <v>50575795</v>
          </cell>
          <cell r="R146">
            <v>156097.93333333731</v>
          </cell>
          <cell r="S146" t="str">
            <v>1 PERSONA NATURAL</v>
          </cell>
          <cell r="T146" t="str">
            <v>3 CÉDULA DE CIUDADANÍA</v>
          </cell>
          <cell r="U146">
            <v>66977880</v>
          </cell>
          <cell r="V146" t="str">
            <v>N/A</v>
          </cell>
          <cell r="W146" t="str">
            <v>11 NO SE DILIGENCIA INFORMACIÓN PARA ESTE FORMULARIO EN ESTE PERÍODO DE REPORTE</v>
          </cell>
          <cell r="X146" t="str">
            <v>N/A</v>
          </cell>
          <cell r="Y146" t="str">
            <v>DORA ELENA ESTRADA GARZON</v>
          </cell>
          <cell r="Z146" t="str">
            <v>1 PÓLIZA</v>
          </cell>
          <cell r="AA146" t="str">
            <v xml:space="preserve">15 JMALUCELLI TRAVELERS SEGUROS S.A </v>
          </cell>
          <cell r="AB146" t="str">
            <v>2 CUMPLIMIENTO</v>
          </cell>
          <cell r="AC146">
            <v>43504</v>
          </cell>
          <cell r="AD146">
            <v>2004783</v>
          </cell>
          <cell r="AE146" t="str">
            <v>SUBDIRECCIÓN DE SOSTENIBILIDAD Y NEGOCIOS AMBIENTALES</v>
          </cell>
          <cell r="AF146" t="str">
            <v>2 SUPERVISOR</v>
          </cell>
          <cell r="AG146" t="str">
            <v>3 CÉDULA DE CIUDADANÍA</v>
          </cell>
          <cell r="AH146">
            <v>70547559</v>
          </cell>
          <cell r="AI146" t="str">
            <v>CARLOS MARIO TAMAYO SALDARRIAGA</v>
          </cell>
          <cell r="AJ146">
            <v>323</v>
          </cell>
          <cell r="AK146" t="str">
            <v>3 NO PACTADOS</v>
          </cell>
          <cell r="AL146">
            <v>43504</v>
          </cell>
          <cell r="AM146" t="str">
            <v>4 NO SE HA ADICIONADO NI EN VALOR y EN TIEMPO</v>
          </cell>
          <cell r="AN146">
            <v>0</v>
          </cell>
          <cell r="AO146">
            <v>0</v>
          </cell>
          <cell r="AQ146">
            <v>0</v>
          </cell>
          <cell r="AS146">
            <v>43504</v>
          </cell>
          <cell r="AT146">
            <v>43829</v>
          </cell>
          <cell r="AW146" t="str">
            <v>2. NO</v>
          </cell>
          <cell r="AZ146" t="str">
            <v>2. NO</v>
          </cell>
          <cell r="BA146">
            <v>0</v>
          </cell>
          <cell r="BE146" t="str">
            <v>2019420501000144E</v>
          </cell>
          <cell r="BF146">
            <v>50575795</v>
          </cell>
          <cell r="BH146" t="str">
            <v>https://www.secop.gov.co/CO1BusinessLine/Tendering/BuyerWorkArea/Index?docUniqueIdentifier=CO1.BDOS.729983&amp;prevCtxUrl=https%3a%2f%2fwww.secop.gov.co%2fCO1BusinessLine%2fTendering%2fBuyerDossierWorkspace%2fIndex%3fallWords2Search%3d175-20%26filteringState%3d0%26sortingState%3dLastModifiedDESC%26showAdvancedSearch%3dFalse%26showAdvancedSearchFields%3dFalse%26folderCode%3dALL%26selectedDossier%3dCO1.BDOS.729983%26selectedRequest%3dCO1.REQ.751813%26&amp;prevCtxLbl=Procesos+de+la+Entidad+Estatal</v>
          </cell>
          <cell r="BI146" t="str">
            <v>VIGENTE</v>
          </cell>
          <cell r="BK146" t="str">
            <v>https://community.secop.gov.co/Public/Tendering/OpportunityDetail/Index?noticeUID=CO1.NTC.720921&amp;isFromPublicArea=True&amp;isModal=False</v>
          </cell>
        </row>
        <row r="147">
          <cell r="A147" t="str">
            <v>CPS-145-N-2019</v>
          </cell>
          <cell r="B147" t="str">
            <v>2 NACIONAL</v>
          </cell>
          <cell r="C147" t="str">
            <v>CD-NC-153-2019</v>
          </cell>
          <cell r="D147">
            <v>145</v>
          </cell>
          <cell r="E147" t="str">
            <v>RUBEN DARIO MATEUS SANABRIA</v>
          </cell>
          <cell r="F147">
            <v>43504</v>
          </cell>
          <cell r="G147" t="str">
            <v>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v>
          </cell>
          <cell r="H147" t="str">
            <v>2 CONTRATACIÓN DIRECTA</v>
          </cell>
          <cell r="I147" t="str">
            <v>14 PRESTACIÓN DE SERVICIOS</v>
          </cell>
          <cell r="J147" t="str">
            <v>N/A</v>
          </cell>
          <cell r="K147">
            <v>19219</v>
          </cell>
          <cell r="L147">
            <v>21619</v>
          </cell>
          <cell r="M147">
            <v>43504</v>
          </cell>
          <cell r="N147">
            <v>43504</v>
          </cell>
          <cell r="P147">
            <v>5240183</v>
          </cell>
          <cell r="Q147">
            <v>56943322</v>
          </cell>
          <cell r="R147">
            <v>524018.36666666716</v>
          </cell>
          <cell r="S147" t="str">
            <v>1 PERSONA NATURAL</v>
          </cell>
          <cell r="T147" t="str">
            <v>3 CÉDULA DE CIUDADANÍA</v>
          </cell>
          <cell r="U147">
            <v>79635253</v>
          </cell>
          <cell r="V147" t="str">
            <v>N/A</v>
          </cell>
          <cell r="W147" t="str">
            <v>11 NO SE DILIGENCIA INFORMACIÓN PARA ESTE FORMULARIO EN ESTE PERÍODO DE REPORTE</v>
          </cell>
          <cell r="X147" t="str">
            <v>N/A</v>
          </cell>
          <cell r="Y147" t="str">
            <v>RUBEN DARIO MATEUS SANABRIA</v>
          </cell>
          <cell r="Z147" t="str">
            <v>1 PÓLIZA</v>
          </cell>
          <cell r="AA147" t="str">
            <v xml:space="preserve">15 JMALUCELLI TRAVELERS SEGUROS S.A </v>
          </cell>
          <cell r="AB147" t="str">
            <v>2 CUMPLIMIENTO</v>
          </cell>
          <cell r="AC147">
            <v>43504</v>
          </cell>
          <cell r="AD147">
            <v>2004797</v>
          </cell>
          <cell r="AE147" t="str">
            <v>GRUPO SISTEMAS DE INFORMACIÓN Y RADIOCOMUNICACIONES</v>
          </cell>
          <cell r="AF147" t="str">
            <v>2 SUPERVISOR</v>
          </cell>
          <cell r="AG147" t="str">
            <v>3 CÉDULA DE CIUDADANÍA</v>
          </cell>
          <cell r="AH147">
            <v>80215978</v>
          </cell>
          <cell r="AI147" t="str">
            <v>NÉSTOR HERNÁN ZABALA BERNAL</v>
          </cell>
          <cell r="AJ147">
            <v>323</v>
          </cell>
          <cell r="AK147" t="str">
            <v>3 NO PACTADOS</v>
          </cell>
          <cell r="AL147">
            <v>43504</v>
          </cell>
          <cell r="AM147" t="str">
            <v>4 NO SE HA ADICIONADO NI EN VALOR y EN TIEMPO</v>
          </cell>
          <cell r="AN147">
            <v>0</v>
          </cell>
          <cell r="AO147">
            <v>0</v>
          </cell>
          <cell r="AQ147">
            <v>0</v>
          </cell>
          <cell r="AS147">
            <v>43504</v>
          </cell>
          <cell r="AT147">
            <v>43829</v>
          </cell>
          <cell r="AW147" t="str">
            <v>2. NO</v>
          </cell>
          <cell r="AZ147" t="str">
            <v>2. NO</v>
          </cell>
          <cell r="BA147">
            <v>0</v>
          </cell>
          <cell r="BE147" t="str">
            <v>2019420501000145E</v>
          </cell>
          <cell r="BF147">
            <v>56943322</v>
          </cell>
          <cell r="BH147" t="str">
            <v>https://www.secop.gov.co/CO1BusinessLine/Tendering/BuyerWorkArea/Index?docUniqueIdentifier=CO1.BDOS.722441&amp;prevCtxUrl=https%3a%2f%2fwww.secop.gov.co%2fCO1BusinessLine%2fTendering%2fBuyerDossierWorkspace%2fIndex%3fallWords2Search%3d153-20%26filteringState%3d0%26sortingState%3dLastModifiedDESC%26showAdvancedSearch%3dFalse%26showAdvancedSearchFields%3dFalse%26folderCode%3dALL%26selectedDossier%3dCO1.BDOS.722441%26selectedRequest%3dCO1.REQ.745562%26&amp;prevCtxLbl=Procesos+de+la+Entidad+Estatal</v>
          </cell>
          <cell r="BI147" t="str">
            <v>VIGENTE</v>
          </cell>
          <cell r="BK147" t="str">
            <v>https://community.secop.gov.co/Public/Tendering/OpportunityDetail/Index?noticeUID=CO1.NTC.716309&amp;isFromPublicArea=True&amp;isModal=False</v>
          </cell>
        </row>
        <row r="148">
          <cell r="A148" t="str">
            <v>CPS-146-N-2019</v>
          </cell>
          <cell r="B148" t="str">
            <v>2 NACIONAL</v>
          </cell>
          <cell r="C148" t="str">
            <v>CD-NC-140-2019</v>
          </cell>
          <cell r="D148">
            <v>146</v>
          </cell>
          <cell r="E148" t="str">
            <v>ALBA LILIANA GUALDRON DIAZ</v>
          </cell>
          <cell r="F148">
            <v>43504</v>
          </cell>
          <cell r="G148" t="str">
            <v>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 consolidación del sistema de información que facilite la toma de decisiones.</v>
          </cell>
          <cell r="H148" t="str">
            <v>2 CONTRATACIÓN DIRECTA</v>
          </cell>
          <cell r="I148" t="str">
            <v>14 PRESTACIÓN DE SERVICIOS</v>
          </cell>
          <cell r="J148" t="str">
            <v>N/A</v>
          </cell>
          <cell r="K148">
            <v>20719</v>
          </cell>
          <cell r="L148">
            <v>21919</v>
          </cell>
          <cell r="M148">
            <v>43504</v>
          </cell>
          <cell r="N148">
            <v>43504</v>
          </cell>
          <cell r="P148">
            <v>5240183</v>
          </cell>
          <cell r="Q148">
            <v>56593976</v>
          </cell>
          <cell r="R148">
            <v>698690.66666667163</v>
          </cell>
          <cell r="S148" t="str">
            <v>1 PERSONA NATURAL</v>
          </cell>
          <cell r="T148" t="str">
            <v>3 CÉDULA DE CIUDADANÍA</v>
          </cell>
          <cell r="U148">
            <v>37899919</v>
          </cell>
          <cell r="V148" t="str">
            <v>N/A</v>
          </cell>
          <cell r="W148" t="str">
            <v>11 NO SE DILIGENCIA INFORMACIÓN PARA ESTE FORMULARIO EN ESTE PERÍODO DE REPORTE</v>
          </cell>
          <cell r="X148" t="str">
            <v>N/A</v>
          </cell>
          <cell r="Y148" t="str">
            <v>ALBA LILIANA GUALDRON DIAZ</v>
          </cell>
          <cell r="Z148" t="str">
            <v>1 PÓLIZA</v>
          </cell>
          <cell r="AA148" t="str">
            <v>12 SEGUROS DEL ESTADO</v>
          </cell>
          <cell r="AB148" t="str">
            <v>2 CUMPLIMIENTO</v>
          </cell>
          <cell r="AC148">
            <v>43504</v>
          </cell>
          <cell r="AD148" t="str">
            <v>11-44-101133721</v>
          </cell>
          <cell r="AE148" t="str">
            <v>GRUPO SISTEMAS DE INFORMACIÓN Y RADIOCOMUNICACIONES</v>
          </cell>
          <cell r="AF148" t="str">
            <v>2 SUPERVISOR</v>
          </cell>
          <cell r="AG148" t="str">
            <v>3 CÉDULA DE CIUDADANÍA</v>
          </cell>
          <cell r="AH148">
            <v>80215978</v>
          </cell>
          <cell r="AI148" t="str">
            <v>NÉSTOR HERNÁN ZABALA BERNAL</v>
          </cell>
          <cell r="AJ148">
            <v>320</v>
          </cell>
          <cell r="AK148" t="str">
            <v>3 NO PACTADOS</v>
          </cell>
          <cell r="AL148">
            <v>43507</v>
          </cell>
          <cell r="AM148" t="str">
            <v>4 NO SE HA ADICIONADO NI EN VALOR y EN TIEMPO</v>
          </cell>
          <cell r="AN148">
            <v>0</v>
          </cell>
          <cell r="AO148">
            <v>0</v>
          </cell>
          <cell r="AQ148">
            <v>0</v>
          </cell>
          <cell r="AS148">
            <v>43507</v>
          </cell>
          <cell r="AT148">
            <v>43829</v>
          </cell>
          <cell r="AW148" t="str">
            <v>2. NO</v>
          </cell>
          <cell r="AZ148" t="str">
            <v>2. NO</v>
          </cell>
          <cell r="BA148">
            <v>0</v>
          </cell>
          <cell r="BE148" t="str">
            <v>2019420501000146E</v>
          </cell>
          <cell r="BF148">
            <v>56593976</v>
          </cell>
          <cell r="BH148" t="str">
            <v>https://www.secop.gov.co/CO1BusinessLine/Tendering/BuyerWorkArea/Index?docUniqueIdentifier=CO1.BDOS.717664&amp;prevCtxUrl=https%3a%2f%2fwww.secop.gov.co%2fCO1BusinessLine%2fTendering%2fBuyerDossierWorkspace%2fIndex%3fallWords2Search%3d140-20%26filteringState%3d0%26sortingState%3dLastModifiedDESC%26showAdvancedSearch%3dFalse%26showAdvancedSearchFields%3dFalse%26folderCode%3dALL%26selectedDossier%3dCO1.BDOS.717664%26selectedRequest%3dCO1.REQ.739219%26&amp;prevCtxLbl=Procesos+de+la+Entidad+Estatal</v>
          </cell>
          <cell r="BI148" t="str">
            <v>VIGENTE</v>
          </cell>
          <cell r="BK148" t="str">
            <v>https://community.secop.gov.co/Public/Tendering/OpportunityDetail/Index?noticeUID=CO1.NTC.722153&amp;isFromPublicArea=True&amp;isModal=False</v>
          </cell>
        </row>
        <row r="149">
          <cell r="A149" t="str">
            <v>CPS-147-N-2019</v>
          </cell>
          <cell r="B149" t="str">
            <v>2 NACIONAL</v>
          </cell>
          <cell r="C149" t="str">
            <v>CD-NC-142-2019</v>
          </cell>
          <cell r="D149">
            <v>147</v>
          </cell>
          <cell r="E149" t="str">
            <v>DIANA CAROLINA OVIEDO LEON</v>
          </cell>
          <cell r="F149">
            <v>43504</v>
          </cell>
          <cell r="G149" t="str">
            <v>Prestación de servicios profesionales y de apoyo a la gestión para el direccionamiento estratégico a la formulación, implementación y articulación de los diferentes instrumentos de Planeación como el Plan Estratégico Institucional</v>
          </cell>
          <cell r="H149" t="str">
            <v>2 CONTRATACIÓN DIRECTA</v>
          </cell>
          <cell r="I149" t="str">
            <v>14 PRESTACIÓN DE SERVICIOS</v>
          </cell>
          <cell r="J149" t="str">
            <v>N/A</v>
          </cell>
          <cell r="K149">
            <v>11219</v>
          </cell>
          <cell r="L149">
            <v>21519</v>
          </cell>
          <cell r="M149">
            <v>43504</v>
          </cell>
          <cell r="N149">
            <v>43504</v>
          </cell>
          <cell r="P149">
            <v>6965478</v>
          </cell>
          <cell r="Q149">
            <v>75923710</v>
          </cell>
          <cell r="R149">
            <v>59903110.600000001</v>
          </cell>
          <cell r="S149" t="str">
            <v>1 PERSONA NATURAL</v>
          </cell>
          <cell r="T149" t="str">
            <v>3 CÉDULA DE CIUDADANÍA</v>
          </cell>
          <cell r="U149">
            <v>52282872</v>
          </cell>
          <cell r="V149" t="str">
            <v>N/A</v>
          </cell>
          <cell r="W149" t="str">
            <v>11 NO SE DILIGENCIA INFORMACIÓN PARA ESTE FORMULARIO EN ESTE PERÍODO DE REPORTE</v>
          </cell>
          <cell r="X149" t="str">
            <v>N/A</v>
          </cell>
          <cell r="Y149" t="str">
            <v>DIANA CAROLINA OVIEDO LEON</v>
          </cell>
          <cell r="Z149" t="str">
            <v>1 PÓLIZA</v>
          </cell>
          <cell r="AA149" t="str">
            <v>8 MUNDIAL SEGUROS</v>
          </cell>
          <cell r="AB149" t="str">
            <v>2 CUMPLIMIENTO</v>
          </cell>
          <cell r="AC149">
            <v>43504</v>
          </cell>
          <cell r="AD149" t="str">
            <v>NB-100102657</v>
          </cell>
          <cell r="AE149" t="str">
            <v>OFICINA ASESORA PLANEACIÓN</v>
          </cell>
          <cell r="AF149" t="str">
            <v>2 SUPERVISOR</v>
          </cell>
          <cell r="AG149" t="str">
            <v>3 CÉDULA DE CIUDADANÍA</v>
          </cell>
          <cell r="AH149">
            <v>52821677</v>
          </cell>
          <cell r="AI149" t="str">
            <v>ANDREA DEL PILAR MORENO HERNANDEZ</v>
          </cell>
          <cell r="AJ149">
            <v>69</v>
          </cell>
          <cell r="AK149" t="str">
            <v>3 NO PACTADOS</v>
          </cell>
          <cell r="AL149">
            <v>43504</v>
          </cell>
          <cell r="AM149" t="str">
            <v>4 NO SE HA ADICIONADO NI EN VALOR y EN TIEMPO</v>
          </cell>
          <cell r="AN149">
            <v>0</v>
          </cell>
          <cell r="AO149">
            <v>0</v>
          </cell>
          <cell r="AQ149">
            <v>0</v>
          </cell>
          <cell r="AS149">
            <v>43504</v>
          </cell>
          <cell r="AT149">
            <v>43571</v>
          </cell>
          <cell r="AU149">
            <v>43572</v>
          </cell>
          <cell r="AV149">
            <v>43572</v>
          </cell>
          <cell r="AW149" t="str">
            <v>2. NO</v>
          </cell>
          <cell r="AZ149" t="str">
            <v>2. NO</v>
          </cell>
          <cell r="BA149">
            <v>0</v>
          </cell>
          <cell r="BD149" t="str">
            <v>TERA- FECHA FIN INICIAL 30 DE DIC DE 2019, PLAZO INICIAL 323</v>
          </cell>
          <cell r="BE149" t="str">
            <v>2019420501000147E</v>
          </cell>
          <cell r="BF149">
            <v>75923710</v>
          </cell>
          <cell r="BH149" t="str">
            <v>https://www.secop.gov.co/CO1BusinessLine/Tendering/BuyerWorkArea/Index?docUniqueIdentifier=CO1.BDOS.717625&amp;prevCtxUrl=https%3a%2f%2fwww.secop.gov.co%2fCO1BusinessLine%2fTendering%2fBuyerDossierWorkspace%2fIndex%3fallWords2Search%3d142-20%26filteringState%3d0%26sortingState%3dLastModifiedDESC%26showAdvancedSearch%3dFalse%26showAdvancedSearchFields%3dFalse%26folderCode%3dALL%26selectedDossier%3dCO1.BDOS.717625%26selectedRequest%3dCO1.REQ.739338%26&amp;prevCtxLbl=Procesos+de+la+Entidad+Estatal</v>
          </cell>
          <cell r="BI149" t="str">
            <v>LIQUIDADO</v>
          </cell>
          <cell r="BK149" t="str">
            <v>https://community.secop.gov.co/Public/Tendering/OpportunityDetail/Index?noticeUID=CO1.NTC.713928&amp;isFromPublicArea=True&amp;isModal=False</v>
          </cell>
        </row>
        <row r="150">
          <cell r="A150" t="str">
            <v>CPS-148-N-2019</v>
          </cell>
          <cell r="B150" t="str">
            <v>2 NACIONAL</v>
          </cell>
          <cell r="C150" t="str">
            <v>CD-NC-168-2019</v>
          </cell>
          <cell r="D150">
            <v>148</v>
          </cell>
          <cell r="E150" t="str">
            <v>MARTA CECILIA DIAZ LEGUIZAMON</v>
          </cell>
          <cell r="F150">
            <v>43504</v>
          </cell>
          <cell r="G150" t="str">
            <v>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v>
          </cell>
          <cell r="H150" t="str">
            <v>2 CONTRATACIÓN DIRECTA</v>
          </cell>
          <cell r="I150" t="str">
            <v>14 PRESTACIÓN DE SERVICIOS</v>
          </cell>
          <cell r="J150" t="str">
            <v>N/A</v>
          </cell>
          <cell r="K150">
            <v>21919</v>
          </cell>
          <cell r="L150">
            <v>21819</v>
          </cell>
          <cell r="M150">
            <v>43504</v>
          </cell>
          <cell r="N150">
            <v>43504</v>
          </cell>
          <cell r="P150">
            <v>8819367</v>
          </cell>
          <cell r="Q150">
            <v>95249164</v>
          </cell>
          <cell r="R150">
            <v>1175916</v>
          </cell>
          <cell r="S150" t="str">
            <v>1 PERSONA NATURAL</v>
          </cell>
          <cell r="T150" t="str">
            <v>3 CÉDULA DE CIUDADANÍA</v>
          </cell>
          <cell r="U150">
            <v>40023756</v>
          </cell>
          <cell r="V150" t="str">
            <v>N/A</v>
          </cell>
          <cell r="W150" t="str">
            <v>11 NO SE DILIGENCIA INFORMACIÓN PARA ESTE FORMULARIO EN ESTE PERÍODO DE REPORTE</v>
          </cell>
          <cell r="X150" t="str">
            <v>N/A</v>
          </cell>
          <cell r="Y150" t="str">
            <v>MARTA CECILIA DIAZ LEGUIZAMON</v>
          </cell>
          <cell r="Z150" t="str">
            <v>1 PÓLIZA</v>
          </cell>
          <cell r="AA150" t="str">
            <v>12 SEGUROS DEL ESTADO</v>
          </cell>
          <cell r="AB150" t="str">
            <v>2 CUMPLIMIENTO</v>
          </cell>
          <cell r="AC150">
            <v>43504</v>
          </cell>
          <cell r="AD150" t="str">
            <v>11-44-10133722</v>
          </cell>
          <cell r="AE150" t="str">
            <v>SUBDIRECCIÓN DE GESTIÓN Y MANEJO DE AREAS PROTEGIDAS</v>
          </cell>
          <cell r="AF150" t="str">
            <v>2 SUPERVISOR</v>
          </cell>
          <cell r="AG150" t="str">
            <v>3 CÉDULA DE CIUDADANÍA</v>
          </cell>
          <cell r="AH150">
            <v>52197050</v>
          </cell>
          <cell r="AI150" t="str">
            <v>EDNA MARIA CAROLINA JARRO FAJARDO</v>
          </cell>
          <cell r="AJ150">
            <v>320</v>
          </cell>
          <cell r="AK150" t="str">
            <v>3 NO PACTADOS</v>
          </cell>
          <cell r="AL150">
            <v>43507</v>
          </cell>
          <cell r="AM150" t="str">
            <v>4 NO SE HA ADICIONADO NI EN VALOR y EN TIEMPO</v>
          </cell>
          <cell r="AN150">
            <v>0</v>
          </cell>
          <cell r="AO150">
            <v>0</v>
          </cell>
          <cell r="AQ150">
            <v>0</v>
          </cell>
          <cell r="AS150">
            <v>43507</v>
          </cell>
          <cell r="AT150">
            <v>43829</v>
          </cell>
          <cell r="AW150" t="str">
            <v>2. NO</v>
          </cell>
          <cell r="AZ150" t="str">
            <v>2. NO</v>
          </cell>
          <cell r="BA150">
            <v>0</v>
          </cell>
          <cell r="BE150" t="str">
            <v>2019420501000148E</v>
          </cell>
          <cell r="BF150">
            <v>95249164</v>
          </cell>
          <cell r="BH150" t="str">
            <v>https://www.secop.gov.co/CO1BusinessLine/Tendering/BuyerWorkArea/Index?docUniqueIdentifier=CO1.BDOS.729967&amp;prevCtxUrl=https%3a%2f%2fwww.secop.gov.co%2fCO1BusinessLine%2fTendering%2fBuyerDossierWorkspace%2fIndex%3fallWords2Search%3d168-20%26filteringState%3d0%26sortingState%3dLastModifiedDESC%26showAdvancedSearch%3dFalse%26showAdvancedSearchFields%3dFalse%26folderCode%3dALL%26selectedDossier%3dCO1.BDOS.729967%26selectedRequest%3dCO1.REQ.751670%26&amp;prevCtxLbl=Procesos+de+la+Entidad+Estatal</v>
          </cell>
          <cell r="BI150" t="str">
            <v>VIGENTE</v>
          </cell>
          <cell r="BK150" t="str">
            <v>https://community.secop.gov.co/Public/Tendering/OpportunityDetail/Index?noticeUID=CO1.NTC.720749&amp;isFromPublicArea=True&amp;isModal=False</v>
          </cell>
        </row>
        <row r="151">
          <cell r="A151" t="str">
            <v>CPS-149-N-2019</v>
          </cell>
          <cell r="B151" t="str">
            <v>2 NACIONAL</v>
          </cell>
          <cell r="C151" t="str">
            <v>CD-NC-128-2019</v>
          </cell>
          <cell r="D151">
            <v>149</v>
          </cell>
          <cell r="E151" t="str">
            <v>PAOLA CATALINA ISOZA VELASQUEZ</v>
          </cell>
          <cell r="F151">
            <v>43508</v>
          </cell>
          <cell r="G151" t="str">
            <v>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 del sector ambiental, así como la gestión de información para el cumplimiento de las funciones de la Oficina.</v>
          </cell>
          <cell r="H151" t="str">
            <v>2 CONTRATACIÓN DIRECTA</v>
          </cell>
          <cell r="I151" t="str">
            <v>14 PRESTACIÓN DE SERVICIOS</v>
          </cell>
          <cell r="J151" t="str">
            <v>N/A</v>
          </cell>
          <cell r="K151">
            <v>17319</v>
          </cell>
          <cell r="L151">
            <v>22719</v>
          </cell>
          <cell r="M151">
            <v>43508</v>
          </cell>
          <cell r="N151">
            <v>43508</v>
          </cell>
          <cell r="P151">
            <v>5240183</v>
          </cell>
          <cell r="Q151">
            <v>52401830</v>
          </cell>
          <cell r="R151">
            <v>0</v>
          </cell>
          <cell r="S151" t="str">
            <v>1 PERSONA NATURAL</v>
          </cell>
          <cell r="T151" t="str">
            <v>3 CÉDULA DE CIUDADANÍA</v>
          </cell>
          <cell r="U151">
            <v>1136879550</v>
          </cell>
          <cell r="V151" t="str">
            <v>N/A</v>
          </cell>
          <cell r="W151" t="str">
            <v>11 NO SE DILIGENCIA INFORMACIÓN PARA ESTE FORMULARIO EN ESTE PERÍODO DE REPORTE</v>
          </cell>
          <cell r="X151" t="str">
            <v>N/A</v>
          </cell>
          <cell r="Y151" t="str">
            <v>PAOLA CATALINA ISOZA VELASQUEZ</v>
          </cell>
          <cell r="Z151" t="str">
            <v>1 PÓLIZA</v>
          </cell>
          <cell r="AA151" t="str">
            <v xml:space="preserve">15 JMALUCELLI TRAVELERS SEGUROS S.A </v>
          </cell>
          <cell r="AB151" t="str">
            <v>2 CUMPLIMIENTO</v>
          </cell>
          <cell r="AC151">
            <v>43508</v>
          </cell>
          <cell r="AD151">
            <v>2004864</v>
          </cell>
          <cell r="AE151" t="str">
            <v>OFICINA ASESORA JURIDICA</v>
          </cell>
          <cell r="AF151" t="str">
            <v>2 SUPERVISOR</v>
          </cell>
          <cell r="AG151" t="str">
            <v>3 CÉDULA DE CIUDADANÍA</v>
          </cell>
          <cell r="AH151">
            <v>40041023</v>
          </cell>
          <cell r="AI151" t="str">
            <v>ANDREA NAYIBE PINZON TORRES</v>
          </cell>
          <cell r="AJ151">
            <v>300</v>
          </cell>
          <cell r="AK151" t="str">
            <v>3 NO PACTADOS</v>
          </cell>
          <cell r="AL151">
            <v>43508</v>
          </cell>
          <cell r="AM151" t="str">
            <v>4 NO SE HA ADICIONADO NI EN VALOR y EN TIEMPO</v>
          </cell>
          <cell r="AN151">
            <v>0</v>
          </cell>
          <cell r="AO151">
            <v>0</v>
          </cell>
          <cell r="AQ151">
            <v>0</v>
          </cell>
          <cell r="AS151">
            <v>43508</v>
          </cell>
          <cell r="AT151">
            <v>43820</v>
          </cell>
          <cell r="AW151" t="str">
            <v>1. SI</v>
          </cell>
          <cell r="AX151">
            <v>43612</v>
          </cell>
          <cell r="AY151">
            <v>10</v>
          </cell>
          <cell r="AZ151" t="str">
            <v>2. NO</v>
          </cell>
          <cell r="BA151">
            <v>0</v>
          </cell>
          <cell r="BD151" t="str">
            <v>SUSP DE 27 DE MAYO AL 06 DE JUNIO</v>
          </cell>
          <cell r="BE151" t="str">
            <v>2019420501000149E</v>
          </cell>
          <cell r="BF151">
            <v>52401830</v>
          </cell>
          <cell r="BH151" t="str">
            <v>https://www.secop.gov.co/CO1BusinessLine/Tendering/BuyerWorkArea/Index?docUniqueIdentifier=CO1.BDOS.714989&amp;prevCtxUrl=https%3a%2f%2fwww.secop.gov.co%2fCO1BusinessLine%2fTendering%2fBuyerDossierWorkspace%2fIndex%3fallWords2Search%3d128-20%26filteringState%3d0%26sortingState%3dLastModifiedDESC%26showAdvancedSearch%3dFalse%26showAdvancedSearchFields%3dFalse%26folderCode%3dALL%26selectedDossier%3dCO1.BDOS.714989%26selectedRequest%3dCO1.REQ.736516%26&amp;prevCtxLbl=Procesos+de+la+Entidad+Estatal</v>
          </cell>
          <cell r="BI151" t="str">
            <v>VIGENTE</v>
          </cell>
          <cell r="BK151" t="str">
            <v>https://community.secop.gov.co/Public/Tendering/OpportunityDetail/Index?noticeUID=CO1.NTC.719397&amp;isFromPublicArea=True&amp;isModal=False</v>
          </cell>
        </row>
        <row r="152">
          <cell r="A152" t="str">
            <v>CPS-150-N-2019</v>
          </cell>
          <cell r="B152" t="str">
            <v>2 NACIONAL</v>
          </cell>
          <cell r="C152" t="str">
            <v>CD-NC-169-2019</v>
          </cell>
          <cell r="D152">
            <v>150</v>
          </cell>
          <cell r="E152" t="str">
            <v>LAURA PIEDAD CASAS MALDONADO</v>
          </cell>
          <cell r="F152">
            <v>43508</v>
          </cell>
          <cell r="G152" t="str">
            <v>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v>
          </cell>
          <cell r="H152" t="str">
            <v>2 CONTRATACIÓN DIRECTA</v>
          </cell>
          <cell r="I152" t="str">
            <v>14 PRESTACIÓN DE SERVICIOS</v>
          </cell>
          <cell r="J152" t="str">
            <v>N/A</v>
          </cell>
          <cell r="K152">
            <v>22119</v>
          </cell>
          <cell r="L152">
            <v>22419</v>
          </cell>
          <cell r="M152">
            <v>43508</v>
          </cell>
          <cell r="N152">
            <v>43508</v>
          </cell>
          <cell r="P152">
            <v>3064810</v>
          </cell>
          <cell r="Q152">
            <v>30648100</v>
          </cell>
          <cell r="R152">
            <v>0</v>
          </cell>
          <cell r="S152" t="str">
            <v>1 PERSONA NATURAL</v>
          </cell>
          <cell r="T152" t="str">
            <v>3 CÉDULA DE CIUDADANÍA</v>
          </cell>
          <cell r="U152">
            <v>1013639820</v>
          </cell>
          <cell r="V152" t="str">
            <v>N/A</v>
          </cell>
          <cell r="W152" t="str">
            <v>11 NO SE DILIGENCIA INFORMACIÓN PARA ESTE FORMULARIO EN ESTE PERÍODO DE REPORTE</v>
          </cell>
          <cell r="X152" t="str">
            <v>N/A</v>
          </cell>
          <cell r="Y152" t="str">
            <v>LAURA PIEDAD CASAS MALDONADO</v>
          </cell>
          <cell r="Z152" t="str">
            <v>1 PÓLIZA</v>
          </cell>
          <cell r="AA152" t="str">
            <v xml:space="preserve">15 JMALUCELLI TRAVELERS SEGUROS S.A </v>
          </cell>
          <cell r="AB152" t="str">
            <v>2 CUMPLIMIENTO</v>
          </cell>
          <cell r="AC152">
            <v>43508</v>
          </cell>
          <cell r="AD152">
            <v>2004862</v>
          </cell>
          <cell r="AE152" t="str">
            <v>GRUPO DE PREDIOS</v>
          </cell>
          <cell r="AF152" t="str">
            <v>2 SUPERVISOR</v>
          </cell>
          <cell r="AG152" t="str">
            <v>3 CÉDULA DE CIUDADANÍA</v>
          </cell>
          <cell r="AH152">
            <v>65789879</v>
          </cell>
          <cell r="AI152" t="str">
            <v>MAGDA GISELA HERRERA JIMENEZ</v>
          </cell>
          <cell r="AJ152">
            <v>300</v>
          </cell>
          <cell r="AK152" t="str">
            <v>3 NO PACTADOS</v>
          </cell>
          <cell r="AL152">
            <v>43508</v>
          </cell>
          <cell r="AM152" t="str">
            <v>4 NO SE HA ADICIONADO NI EN VALOR y EN TIEMPO</v>
          </cell>
          <cell r="AN152">
            <v>0</v>
          </cell>
          <cell r="AO152">
            <v>0</v>
          </cell>
          <cell r="AQ152">
            <v>0</v>
          </cell>
          <cell r="AS152">
            <v>43508</v>
          </cell>
          <cell r="AT152">
            <v>43810</v>
          </cell>
          <cell r="AW152" t="str">
            <v>2. NO</v>
          </cell>
          <cell r="AZ152" t="str">
            <v>2. NO</v>
          </cell>
          <cell r="BA152">
            <v>0</v>
          </cell>
          <cell r="BE152" t="str">
            <v>2019420501000150E</v>
          </cell>
          <cell r="BF152">
            <v>30648100</v>
          </cell>
          <cell r="BH152" t="str">
            <v>https://www.secop.gov.co/CO1BusinessLine/Tendering/BuyerWorkArea/Index?docUniqueIdentifier=CO1.BDOS.729990&amp;prevCtxUrl=https%3a%2f%2fwww.secop.gov.co%2fCO1BusinessLine%2fTendering%2fBuyerDossierWorkspace%2fIndex%3fallWords2Search%3d169-20%26filteringState%3d0%26sortingState%3dLastModifiedDESC%26showAdvancedSearch%3dFalse%26showAdvancedSearchFields%3dFalse%26folderCode%3dALL%26selectedDossier%3dCO1.BDOS.729990%26selectedRequest%3dCO1.REQ.751722%26&amp;prevCtxLbl=Procesos+de+la+Entidad+Estatal</v>
          </cell>
          <cell r="BI152" t="str">
            <v>VIGENTE</v>
          </cell>
          <cell r="BK152" t="str">
            <v>https://community.secop.gov.co/Public/Tendering/OpportunityDetail/Index?noticeUID=CO1.NTC.722347&amp;isFromPublicArea=True&amp;isModal=False</v>
          </cell>
        </row>
        <row r="153">
          <cell r="A153" t="str">
            <v>CPS-151-N-2019</v>
          </cell>
          <cell r="B153" t="str">
            <v>2 NACIONAL</v>
          </cell>
          <cell r="C153" t="str">
            <v>CD-NC-172-2019</v>
          </cell>
          <cell r="D153">
            <v>151</v>
          </cell>
          <cell r="E153" t="str">
            <v>JOHANA MILENA VALBUENA VALBUENA</v>
          </cell>
          <cell r="F153">
            <v>43508</v>
          </cell>
          <cell r="G153" t="str">
            <v>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v>
          </cell>
          <cell r="H153" t="str">
            <v>2 CONTRATACIÓN DIRECTA</v>
          </cell>
          <cell r="I153" t="str">
            <v>14 PRESTACIÓN DE SERVICIOS</v>
          </cell>
          <cell r="J153" t="str">
            <v>N/A</v>
          </cell>
          <cell r="K153">
            <v>19419</v>
          </cell>
          <cell r="L153">
            <v>23219</v>
          </cell>
          <cell r="M153">
            <v>43508</v>
          </cell>
          <cell r="N153">
            <v>43509</v>
          </cell>
          <cell r="P153">
            <v>5797421</v>
          </cell>
          <cell r="Q153">
            <v>62418899</v>
          </cell>
          <cell r="R153">
            <v>966236.39999999851</v>
          </cell>
          <cell r="S153" t="str">
            <v>1 PERSONA NATURAL</v>
          </cell>
          <cell r="T153" t="str">
            <v>3 CÉDULA DE CIUDADANÍA</v>
          </cell>
          <cell r="U153">
            <v>52440992</v>
          </cell>
          <cell r="V153" t="str">
            <v>N/A</v>
          </cell>
          <cell r="W153" t="str">
            <v>11 NO SE DILIGENCIA INFORMACIÓN PARA ESTE FORMULARIO EN ESTE PERÍODO DE REPORTE</v>
          </cell>
          <cell r="X153" t="str">
            <v>N/A</v>
          </cell>
          <cell r="Y153" t="str">
            <v>JOHANA MILENA VALBUENA VALBUENA</v>
          </cell>
          <cell r="Z153" t="str">
            <v>1 PÓLIZA</v>
          </cell>
          <cell r="AA153" t="str">
            <v xml:space="preserve">15 JMALUCELLI TRAVELERS SEGUROS S.A </v>
          </cell>
          <cell r="AB153" t="str">
            <v>2 CUMPLIMIENTO</v>
          </cell>
          <cell r="AC153">
            <v>43508</v>
          </cell>
          <cell r="AD153">
            <v>2004871</v>
          </cell>
          <cell r="AE153" t="str">
            <v>GRUPO DE PLANEACIÓN Y MANEJO</v>
          </cell>
          <cell r="AF153" t="str">
            <v>2 SUPERVISOR</v>
          </cell>
          <cell r="AG153" t="str">
            <v>3 CÉDULA DE CIUDADANÍA</v>
          </cell>
          <cell r="AH153">
            <v>52854468</v>
          </cell>
          <cell r="AI153" t="str">
            <v>ADRIANA MARGARITA ROZO MELO</v>
          </cell>
          <cell r="AJ153">
            <v>318</v>
          </cell>
          <cell r="AK153" t="str">
            <v>3 NO PACTADOS</v>
          </cell>
          <cell r="AL153">
            <v>43509</v>
          </cell>
          <cell r="AM153" t="str">
            <v>4 NO SE HA ADICIONADO NI EN VALOR y EN TIEMPO</v>
          </cell>
          <cell r="AN153">
            <v>0</v>
          </cell>
          <cell r="AO153">
            <v>0</v>
          </cell>
          <cell r="AQ153">
            <v>0</v>
          </cell>
          <cell r="AS153">
            <v>43509</v>
          </cell>
          <cell r="AT153">
            <v>43829</v>
          </cell>
          <cell r="AW153" t="str">
            <v>2. NO</v>
          </cell>
          <cell r="AZ153" t="str">
            <v>2. NO</v>
          </cell>
          <cell r="BA153">
            <v>0</v>
          </cell>
          <cell r="BE153" t="str">
            <v>2019420501000151E</v>
          </cell>
          <cell r="BF153">
            <v>62418899</v>
          </cell>
          <cell r="BH153" t="str">
            <v>https://www.secop.gov.co/CO1BusinessLine/Tendering/BuyerWorkArea/Index?docUniqueIdentifier=CO1.BDOS.731818&amp;prevCtxUrl=https%3a%2f%2fwww.secop.gov.co%2fCO1BusinessLine%2fTendering%2fBuyerDossierWorkspace%2fIndex%3fallWords2Search%3d172-20%26filteringState%3d0%26sortingState%3dLastModifiedDESC%26showAdvancedSearch%3dFalse%26showAdvancedSearchFields%3dFalse%26folderCode%3dALL%26selectedDossier%3dCO1.BDOS.731818%26selectedRequest%3dCO1.REQ.753713%26&amp;prevCtxLbl=Procesos+de+la+Entidad+Estatal</v>
          </cell>
          <cell r="BI153" t="str">
            <v>VIGENTE</v>
          </cell>
          <cell r="BK153" t="str">
            <v>https://community.secop.gov.co/Public/Tendering/OpportunityDetail/Index?noticeUID=CO1.NTC.723618&amp;isFromPublicArea=True&amp;isModal=False</v>
          </cell>
        </row>
        <row r="154">
          <cell r="A154" t="str">
            <v>CPS-152-N-2019</v>
          </cell>
          <cell r="B154" t="str">
            <v>2 NACIONAL</v>
          </cell>
          <cell r="C154" t="str">
            <v>CD-NC-143-2019</v>
          </cell>
          <cell r="D154">
            <v>152</v>
          </cell>
          <cell r="E154" t="str">
            <v>ANGELA MARIA SUAREZ LOZANO</v>
          </cell>
          <cell r="F154">
            <v>43508</v>
          </cell>
          <cell r="G154" t="str">
            <v>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v>
          </cell>
          <cell r="H154" t="str">
            <v>2 CONTRATACIÓN DIRECTA</v>
          </cell>
          <cell r="I154" t="str">
            <v>14 PRESTACIÓN DE SERVICIOS</v>
          </cell>
          <cell r="J154" t="str">
            <v>N/A</v>
          </cell>
          <cell r="K154">
            <v>18019</v>
          </cell>
          <cell r="L154">
            <v>22819</v>
          </cell>
          <cell r="M154">
            <v>43508</v>
          </cell>
          <cell r="N154">
            <v>43508</v>
          </cell>
          <cell r="P154">
            <v>5240183</v>
          </cell>
          <cell r="Q154">
            <v>52227157</v>
          </cell>
          <cell r="R154">
            <v>-0.23333333432674408</v>
          </cell>
          <cell r="S154" t="str">
            <v>1 PERSONA NATURAL</v>
          </cell>
          <cell r="T154" t="str">
            <v>3 CÉDULA DE CIUDADANÍA</v>
          </cell>
          <cell r="U154">
            <v>1110453787</v>
          </cell>
          <cell r="V154" t="str">
            <v>N/A</v>
          </cell>
          <cell r="W154" t="str">
            <v>11 NO SE DILIGENCIA INFORMACIÓN PARA ESTE FORMULARIO EN ESTE PERÍODO DE REPORTE</v>
          </cell>
          <cell r="X154" t="str">
            <v>N/A</v>
          </cell>
          <cell r="Y154" t="str">
            <v>ANGELA MARIA SUAREZ LOZANO</v>
          </cell>
          <cell r="Z154" t="str">
            <v>1 PÓLIZA</v>
          </cell>
          <cell r="AA154" t="str">
            <v xml:space="preserve">15 JMALUCELLI TRAVELERS SEGUROS S.A </v>
          </cell>
          <cell r="AB154" t="str">
            <v>2 CUMPLIMIENTO</v>
          </cell>
          <cell r="AC154">
            <v>43508</v>
          </cell>
          <cell r="AD154">
            <v>2004881</v>
          </cell>
          <cell r="AE154" t="str">
            <v>GRUPO DE PREDIOS</v>
          </cell>
          <cell r="AF154" t="str">
            <v>2 SUPERVISOR</v>
          </cell>
          <cell r="AG154" t="str">
            <v>3 CÉDULA DE CIUDADANÍA</v>
          </cell>
          <cell r="AH154">
            <v>40041023</v>
          </cell>
          <cell r="AI154" t="str">
            <v>ANDREA NAYIBE PINZON TORRES</v>
          </cell>
          <cell r="AJ154">
            <v>299</v>
          </cell>
          <cell r="AK154" t="str">
            <v>3 NO PACTADOS</v>
          </cell>
          <cell r="AL154">
            <v>43509</v>
          </cell>
          <cell r="AM154" t="str">
            <v>4 NO SE HA ADICIONADO NI EN VALOR y EN TIEMPO</v>
          </cell>
          <cell r="AN154">
            <v>0</v>
          </cell>
          <cell r="AO154">
            <v>0</v>
          </cell>
          <cell r="AQ154">
            <v>0</v>
          </cell>
          <cell r="AS154">
            <v>43509</v>
          </cell>
          <cell r="AT154">
            <v>43809</v>
          </cell>
          <cell r="AU154">
            <v>43810</v>
          </cell>
          <cell r="AW154" t="str">
            <v>2. NO</v>
          </cell>
          <cell r="AZ154" t="str">
            <v>2. NO</v>
          </cell>
          <cell r="BA154">
            <v>0</v>
          </cell>
          <cell r="BE154" t="str">
            <v>2019420501000152E</v>
          </cell>
          <cell r="BF154">
            <v>52227157</v>
          </cell>
          <cell r="BH154" t="str">
            <v>https://www.secop.gov.co/CO1BusinessLine/Tendering/BuyerWorkArea/Index?docUniqueIdentifier=CO1.BDOS.720801&amp;prevCtxUrl=https%3a%2f%2fwww.secop.gov.co%2fCO1BusinessLine%2fTendering%2fBuyerDossierWorkspace%2fIndex%3fallWords2Search%3d143-20%26filteringState%3d0%26sortingState%3dLastModifiedDESC%26showAdvancedSearch%3dFalse%26showAdvancedSearchFields%3dFalse%26folderCode%3dALL%26selectedDossier%3dCO1.BDOS.720801%26selectedRequest%3dCO1.REQ.742190%26&amp;prevCtxLbl=Procesos+de+la+Entidad+Estatal</v>
          </cell>
          <cell r="BI154" t="str">
            <v>VIGENTE</v>
          </cell>
          <cell r="BK154" t="str">
            <v>https://community.secop.gov.co/Public/Tendering/OpportunityDetail/Index?noticeUID=CO1.NTC.711433&amp;isFromPublicArea=True&amp;isModal=False</v>
          </cell>
        </row>
        <row r="155">
          <cell r="A155" t="str">
            <v>CPS-153-N-2019</v>
          </cell>
          <cell r="B155" t="str">
            <v>2 NACIONAL</v>
          </cell>
          <cell r="C155" t="str">
            <v>CD-NC-152-2019</v>
          </cell>
          <cell r="D155">
            <v>153</v>
          </cell>
          <cell r="E155" t="str">
            <v>LUISA PATRICIA CORREDOR GIL</v>
          </cell>
          <cell r="F155">
            <v>43508</v>
          </cell>
          <cell r="G155" t="str">
            <v>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v>
          </cell>
          <cell r="H155" t="str">
            <v>2 CONTRATACIÓN DIRECTA</v>
          </cell>
          <cell r="I155" t="str">
            <v>14 PRESTACIÓN DE SERVICIOS</v>
          </cell>
          <cell r="J155" t="str">
            <v>N/A</v>
          </cell>
          <cell r="K155">
            <v>19019</v>
          </cell>
          <cell r="L155">
            <v>22919</v>
          </cell>
          <cell r="M155">
            <v>43508</v>
          </cell>
          <cell r="N155">
            <v>43508</v>
          </cell>
          <cell r="P155">
            <v>5240183</v>
          </cell>
          <cell r="Q155">
            <v>56593976</v>
          </cell>
          <cell r="R155">
            <v>873363.43333333731</v>
          </cell>
          <cell r="S155" t="str">
            <v>1 PERSONA NATURAL</v>
          </cell>
          <cell r="T155" t="str">
            <v>3 CÉDULA DE CIUDADANÍA</v>
          </cell>
          <cell r="U155">
            <v>52708409</v>
          </cell>
          <cell r="V155" t="str">
            <v>N/A</v>
          </cell>
          <cell r="W155" t="str">
            <v>11 NO SE DILIGENCIA INFORMACIÓN PARA ESTE FORMULARIO EN ESTE PERÍODO DE REPORTE</v>
          </cell>
          <cell r="X155" t="str">
            <v>N/A</v>
          </cell>
          <cell r="Y155" t="str">
            <v>LUISA PATRICIA CORREDOR GIL</v>
          </cell>
          <cell r="Z155" t="str">
            <v>1 PÓLIZA</v>
          </cell>
          <cell r="AA155" t="str">
            <v xml:space="preserve">15 JMALUCELLI TRAVELERS SEGUROS S.A </v>
          </cell>
          <cell r="AB155" t="str">
            <v>2 CUMPLIMIENTO</v>
          </cell>
          <cell r="AC155">
            <v>43508</v>
          </cell>
          <cell r="AD155">
            <v>2004869</v>
          </cell>
          <cell r="AE155" t="str">
            <v>GRUPO SISTEMAS DE INFORMACIÓN Y RADIOCOMUNICACIONES</v>
          </cell>
          <cell r="AF155" t="str">
            <v>2 SUPERVISOR</v>
          </cell>
          <cell r="AG155" t="str">
            <v>3 CÉDULA DE CIUDADANÍA</v>
          </cell>
          <cell r="AH155">
            <v>80215978</v>
          </cell>
          <cell r="AI155" t="str">
            <v>NÉSTOR HERNÁN ZABALA BERNAL</v>
          </cell>
          <cell r="AJ155">
            <v>319</v>
          </cell>
          <cell r="AK155" t="str">
            <v>3 NO PACTADOS</v>
          </cell>
          <cell r="AL155">
            <v>43508</v>
          </cell>
          <cell r="AM155" t="str">
            <v>4 NO SE HA ADICIONADO NI EN VALOR y EN TIEMPO</v>
          </cell>
          <cell r="AN155">
            <v>0</v>
          </cell>
          <cell r="AO155">
            <v>0</v>
          </cell>
          <cell r="AQ155">
            <v>0</v>
          </cell>
          <cell r="AS155">
            <v>43508</v>
          </cell>
          <cell r="AT155">
            <v>43829</v>
          </cell>
          <cell r="AW155" t="str">
            <v>2. NO</v>
          </cell>
          <cell r="AZ155" t="str">
            <v>2. NO</v>
          </cell>
          <cell r="BA155">
            <v>0</v>
          </cell>
          <cell r="BE155" t="str">
            <v>2019420501000153E</v>
          </cell>
          <cell r="BF155">
            <v>56593976</v>
          </cell>
          <cell r="BH155" t="str">
            <v>https://www.secop.gov.co/CO1BusinessLine/Tendering/BuyerWorkArea/Index?docUniqueIdentifier=CO1.BDOS.722153&amp;prevCtxUrl=https%3a%2f%2fwww.secop.gov.co%2fCO1BusinessLine%2fTendering%2fBuyerDossierWorkspace%2fIndex%3fallWords2Search%3dnc-152%26filteringState%3d0%26sortingState%3dLastModifiedDESC%26showAdvancedSearch%3dFalse%26showAdvancedSearchFields%3dFalse%26folderCode%3dALL%26selectedDossier%3dCO1.BDOS.722153%26selectedRequest%3dCO1.REQ.749607%26&amp;prevCtxLbl=Procesos+de+la+Entidad+Estatal</v>
          </cell>
          <cell r="BI155" t="str">
            <v>VIGENTE</v>
          </cell>
          <cell r="BK155" t="str">
            <v>https://community.secop.gov.co/Public/Tendering/OpportunityDetail/Index?noticeUID=CO1.NTC.723812&amp;isFromPublicArea=True&amp;isModal=False</v>
          </cell>
        </row>
        <row r="156">
          <cell r="A156" t="str">
            <v>CPS-154-N-2019</v>
          </cell>
          <cell r="B156" t="str">
            <v>2 NACIONAL</v>
          </cell>
          <cell r="C156" t="str">
            <v>CD-NC-170-2019</v>
          </cell>
          <cell r="D156">
            <v>154</v>
          </cell>
          <cell r="E156" t="str">
            <v>RODNY YOVALDY GARCIA MARTINEZ</v>
          </cell>
          <cell r="F156">
            <v>43508</v>
          </cell>
          <cell r="G156" t="str">
            <v>Prestación de servicios profesionales para orientar técnicamente la implementación de la línea temática de vida silvestre, en la Subdirección de Gestión y Manejo de Áreas Protegidas.</v>
          </cell>
          <cell r="H156" t="str">
            <v>2 CONTRATACIÓN DIRECTA</v>
          </cell>
          <cell r="I156" t="str">
            <v>14 PRESTACIÓN DE SERVICIOS</v>
          </cell>
          <cell r="J156" t="str">
            <v>N/A</v>
          </cell>
          <cell r="K156">
            <v>22019</v>
          </cell>
          <cell r="L156">
            <v>23419</v>
          </cell>
          <cell r="M156">
            <v>43508</v>
          </cell>
          <cell r="N156">
            <v>43509</v>
          </cell>
          <cell r="P156">
            <v>5240183</v>
          </cell>
          <cell r="Q156">
            <v>55895285</v>
          </cell>
          <cell r="R156">
            <v>349345.20000000298</v>
          </cell>
          <cell r="S156" t="str">
            <v>1 PERSONA NATURAL</v>
          </cell>
          <cell r="T156" t="str">
            <v>3 CÉDULA DE CIUDADANÍA</v>
          </cell>
          <cell r="U156">
            <v>80387746</v>
          </cell>
          <cell r="V156" t="str">
            <v>N/A</v>
          </cell>
          <cell r="W156" t="str">
            <v>11 NO SE DILIGENCIA INFORMACIÓN PARA ESTE FORMULARIO EN ESTE PERÍODO DE REPORTE</v>
          </cell>
          <cell r="X156" t="str">
            <v>N/A</v>
          </cell>
          <cell r="Y156" t="str">
            <v>RODNY YOVALDY GARCIA MARTINEZ</v>
          </cell>
          <cell r="Z156" t="str">
            <v>1 PÓLIZA</v>
          </cell>
          <cell r="AA156" t="str">
            <v xml:space="preserve">15 JMALUCELLI TRAVELERS SEGUROS S.A </v>
          </cell>
          <cell r="AB156" t="str">
            <v>2 CUMPLIMIENTO</v>
          </cell>
          <cell r="AC156">
            <v>43508</v>
          </cell>
          <cell r="AD156">
            <v>2004867</v>
          </cell>
          <cell r="AE156" t="str">
            <v>GRUPO DE PLANEACIÓN Y MANEJO</v>
          </cell>
          <cell r="AF156" t="str">
            <v>2 SUPERVISOR</v>
          </cell>
          <cell r="AG156" t="str">
            <v>3 CÉDULA DE CIUDADANÍA</v>
          </cell>
          <cell r="AH156">
            <v>52964691</v>
          </cell>
          <cell r="AI156" t="str">
            <v>IRENE CONCHA ABRIL</v>
          </cell>
          <cell r="AJ156">
            <v>318</v>
          </cell>
          <cell r="AK156" t="str">
            <v>3 NO PACTADOS</v>
          </cell>
          <cell r="AL156">
            <v>43509</v>
          </cell>
          <cell r="AM156" t="str">
            <v>4 NO SE HA ADICIONADO NI EN VALOR y EN TIEMPO</v>
          </cell>
          <cell r="AN156">
            <v>0</v>
          </cell>
          <cell r="AO156">
            <v>0</v>
          </cell>
          <cell r="AQ156">
            <v>0</v>
          </cell>
          <cell r="AS156">
            <v>43509</v>
          </cell>
          <cell r="AT156">
            <v>43829</v>
          </cell>
          <cell r="AW156" t="str">
            <v>2. NO</v>
          </cell>
          <cell r="AZ156" t="str">
            <v>2. NO</v>
          </cell>
          <cell r="BA156">
            <v>0</v>
          </cell>
          <cell r="BE156" t="str">
            <v>2019420501000154E</v>
          </cell>
          <cell r="BF156">
            <v>55895285</v>
          </cell>
          <cell r="BH156" t="str">
            <v>https://www.secop.gov.co/CO1BusinessLine/Tendering/BuyerWorkArea/Index?docUniqueIdentifier=CO1.BDOS.733423&amp;prevCtxUrl=https%3a%2f%2fwww.secop.gov.co%2fCO1BusinessLine%2fTendering%2fBuyerDossierWorkspace%2fIndex%3fallWords2Search%3dnc-170%26filteringState%3d0%26sortingState%3dLastModifiedDESC%26showAdvancedSearch%3dFalse%26showAdvancedSearchFields%3dFalse%26folderCode%3dALL%26selectedDossier%3dCO1.BDOS.733423%26selectedRequest%3dCO1.REQ.755232%26&amp;prevCtxLbl=Procesos+de+la+Entidad+Estatal</v>
          </cell>
          <cell r="BI156" t="str">
            <v>VIGENTE</v>
          </cell>
          <cell r="BK156" t="str">
            <v>https://community.secop.gov.co/Public/Tendering/OpportunityDetail/Index?noticeUID=CO1.NTC.726817&amp;isFromPublicArea=True&amp;isModal=False</v>
          </cell>
        </row>
        <row r="157">
          <cell r="A157" t="str">
            <v>CPS-155-N-2019</v>
          </cell>
          <cell r="B157" t="str">
            <v>2 NACIONAL</v>
          </cell>
          <cell r="C157" t="str">
            <v>CD-NC-173-2019</v>
          </cell>
          <cell r="D157">
            <v>155</v>
          </cell>
          <cell r="E157" t="str">
            <v>MARTHA LUCIA DE LA PAVA ATEHORTUA</v>
          </cell>
          <cell r="F157">
            <v>43508</v>
          </cell>
          <cell r="G157" t="str">
            <v>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hidrobiológicos</v>
          </cell>
          <cell r="H157" t="str">
            <v>2 CONTRATACIÓN DIRECTA</v>
          </cell>
          <cell r="I157" t="str">
            <v>14 PRESTACIÓN DE SERVICIOS</v>
          </cell>
          <cell r="J157" t="str">
            <v>N/A</v>
          </cell>
          <cell r="K157">
            <v>22919</v>
          </cell>
          <cell r="L157">
            <v>23019</v>
          </cell>
          <cell r="M157">
            <v>43508</v>
          </cell>
          <cell r="N157">
            <v>43508</v>
          </cell>
          <cell r="P157">
            <v>8251412</v>
          </cell>
          <cell r="Q157">
            <v>88015061</v>
          </cell>
          <cell r="R157">
            <v>550093.80000001192</v>
          </cell>
          <cell r="S157" t="str">
            <v>1 PERSONA NATURAL</v>
          </cell>
          <cell r="T157" t="str">
            <v>3 CÉDULA DE CIUDADANÍA</v>
          </cell>
          <cell r="U157">
            <v>29809953</v>
          </cell>
          <cell r="V157" t="str">
            <v>N/A</v>
          </cell>
          <cell r="W157" t="str">
            <v>11 NO SE DILIGENCIA INFORMACIÓN PARA ESTE FORMULARIO EN ESTE PERÍODO DE REPORTE</v>
          </cell>
          <cell r="X157" t="str">
            <v>N/A</v>
          </cell>
          <cell r="Y157" t="str">
            <v>MARTHA LUCIA DE LA PAVA ATEHORTUA</v>
          </cell>
          <cell r="Z157" t="str">
            <v>1 PÓLIZA</v>
          </cell>
          <cell r="AA157" t="str">
            <v xml:space="preserve">15 JMALUCELLI TRAVELERS SEGUROS S.A </v>
          </cell>
          <cell r="AB157" t="str">
            <v>2 CUMPLIMIENTO</v>
          </cell>
          <cell r="AC157">
            <v>43508</v>
          </cell>
          <cell r="AD157">
            <v>2004868</v>
          </cell>
          <cell r="AE157" t="str">
            <v>GRUPO DE PLANEACIÓN Y MANEJO</v>
          </cell>
          <cell r="AF157" t="str">
            <v>2 SUPERVISOR</v>
          </cell>
          <cell r="AG157" t="str">
            <v>3 CÉDULA DE CIUDADANÍA</v>
          </cell>
          <cell r="AH157">
            <v>52197050</v>
          </cell>
          <cell r="AI157" t="str">
            <v>EDNA MARIA CAROLINA JARRO FAJARDO</v>
          </cell>
          <cell r="AJ157">
            <v>318</v>
          </cell>
          <cell r="AK157" t="str">
            <v>3 NO PACTADOS</v>
          </cell>
          <cell r="AL157">
            <v>43509</v>
          </cell>
          <cell r="AM157" t="str">
            <v>4 NO SE HA ADICIONADO NI EN VALOR y EN TIEMPO</v>
          </cell>
          <cell r="AN157">
            <v>0</v>
          </cell>
          <cell r="AO157">
            <v>0</v>
          </cell>
          <cell r="AQ157">
            <v>0</v>
          </cell>
          <cell r="AS157">
            <v>43509</v>
          </cell>
          <cell r="AT157">
            <v>43829</v>
          </cell>
          <cell r="AW157" t="str">
            <v>2. NO</v>
          </cell>
          <cell r="AZ157" t="str">
            <v>2. NO</v>
          </cell>
          <cell r="BA157">
            <v>0</v>
          </cell>
          <cell r="BE157" t="str">
            <v>2019420501000155E</v>
          </cell>
          <cell r="BF157">
            <v>88015061</v>
          </cell>
          <cell r="BH157" t="str">
            <v>https://www.secop.gov.co/CO1BusinessLine/Tendering/BuyerWorkArea/Index?docUniqueIdentifier=CO1.BDOS.732681&amp;prevCtxUrl=https%3a%2f%2fwww.secop.gov.co%2fCO1BusinessLine%2fTendering%2fBuyerDossierWorkspace%2fIndex%3fallWords2Search%3dnc-173%26filteringState%3d0%26sortingState%3dLastModifiedDESC%26showAdvancedSearch%3dFalse%26showAdvancedSearchFields%3dFalse%26folderCode%3dALL%26selectedDossier%3dCO1.BDOS.732681%26selectedRequest%3dCO1.REQ.755008%26&amp;prevCtxLbl=Procesos+de+la+Entidad+Estatal</v>
          </cell>
          <cell r="BI157" t="str">
            <v>VIGENTE</v>
          </cell>
          <cell r="BK157" t="str">
            <v>https://community.secop.gov.co/Public/Tendering/OpportunityDetail/Index?noticeUID=CO1.NTC.726727&amp;isFromPublicArea=True&amp;isModal=False</v>
          </cell>
        </row>
        <row r="158">
          <cell r="A158" t="str">
            <v>CPS-156-N-2019</v>
          </cell>
          <cell r="B158" t="str">
            <v>2 NACIONAL</v>
          </cell>
          <cell r="C158" t="str">
            <v>CD-NC-181-2019</v>
          </cell>
          <cell r="D158">
            <v>156</v>
          </cell>
          <cell r="E158" t="str">
            <v>CARMEN CONSTANZA ATUESTA CEPEDA</v>
          </cell>
          <cell r="F158">
            <v>43508</v>
          </cell>
          <cell r="G158" t="str">
            <v>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v>
          </cell>
          <cell r="H158" t="str">
            <v>2 CONTRATACIÓN DIRECTA</v>
          </cell>
          <cell r="I158" t="str">
            <v>14 PRESTACIÓN DE SERVICIOS</v>
          </cell>
          <cell r="J158" t="str">
            <v>N/A</v>
          </cell>
          <cell r="K158">
            <v>23419</v>
          </cell>
          <cell r="L158">
            <v>23119</v>
          </cell>
          <cell r="M158">
            <v>43508</v>
          </cell>
          <cell r="N158">
            <v>43508</v>
          </cell>
          <cell r="P158">
            <v>11316223</v>
          </cell>
          <cell r="Q158">
            <v>96565103</v>
          </cell>
          <cell r="R158">
            <v>6.6666662693023682E-2</v>
          </cell>
          <cell r="S158" t="str">
            <v>1 PERSONA NATURAL</v>
          </cell>
          <cell r="T158" t="str">
            <v>3 CÉDULA DE CIUDADANÍA</v>
          </cell>
          <cell r="U158">
            <v>37547431</v>
          </cell>
          <cell r="V158" t="str">
            <v>N/A</v>
          </cell>
          <cell r="W158" t="str">
            <v>11 NO SE DILIGENCIA INFORMACIÓN PARA ESTE FORMULARIO EN ESTE PERÍODO DE REPORTE</v>
          </cell>
          <cell r="X158" t="str">
            <v>N/A</v>
          </cell>
          <cell r="Y158" t="str">
            <v>CARMEN CONSTANZA ATUESTA CEPEDA</v>
          </cell>
          <cell r="Z158" t="str">
            <v>1 PÓLIZA</v>
          </cell>
          <cell r="AA158" t="str">
            <v>8 MUNDIAL SEGUROS</v>
          </cell>
          <cell r="AB158" t="str">
            <v>2 CUMPLIMIENTO</v>
          </cell>
          <cell r="AC158">
            <v>43508</v>
          </cell>
          <cell r="AD158" t="str">
            <v>NB-100102854</v>
          </cell>
          <cell r="AE158" t="str">
            <v>GRUPO DE GESTIÓN E INTEGRACIÓN DEL SINAP</v>
          </cell>
          <cell r="AF158" t="str">
            <v>2 SUPERVISOR</v>
          </cell>
          <cell r="AG158" t="str">
            <v>3 CÉDULA DE CIUDADANÍA</v>
          </cell>
          <cell r="AH158">
            <v>52051027</v>
          </cell>
          <cell r="AI158" t="str">
            <v>ROSA ANGELICA LADINO PARRA</v>
          </cell>
          <cell r="AJ158">
            <v>256</v>
          </cell>
          <cell r="AK158" t="str">
            <v>3 NO PACTADOS</v>
          </cell>
          <cell r="AL158">
            <v>43509</v>
          </cell>
          <cell r="AM158" t="str">
            <v>4 NO SE HA ADICIONADO NI EN VALOR y EN TIEMPO</v>
          </cell>
          <cell r="AN158">
            <v>0</v>
          </cell>
          <cell r="AO158">
            <v>0</v>
          </cell>
          <cell r="AQ158">
            <v>0</v>
          </cell>
          <cell r="AS158">
            <v>43509</v>
          </cell>
          <cell r="AT158">
            <v>43765</v>
          </cell>
          <cell r="AU158">
            <v>43766</v>
          </cell>
          <cell r="AW158" t="str">
            <v>2. NO</v>
          </cell>
          <cell r="AZ158" t="str">
            <v>2. NO</v>
          </cell>
          <cell r="BA158">
            <v>0</v>
          </cell>
          <cell r="BE158" t="str">
            <v>2019420501000156E</v>
          </cell>
          <cell r="BF158">
            <v>96565103</v>
          </cell>
          <cell r="BH158" t="str">
            <v>https://www.secop.gov.co/CO1BusinessLine/Tendering/BuyerWorkArea/Index?docUniqueIdentifier=CO1.BDOS.738949&amp;prevCtxUrl=https%3a%2f%2fwww.secop.gov.co%2fCO1BusinessLine%2fTendering%2fBuyerDossierWorkspace%2fIndex%3fallWords2Search%3dnc-181%26filteringState%3d0%26sortingState%3dLastModifiedDESC%26showAdvancedSearch%3dFalse%26showAdvancedSearchFields%3dFalse%26folderCode%3dALL%26selectedDossier%3dCO1.BDOS.738949%26selectedRequest%3dCO1.REQ.760812%26&amp;prevCtxLbl=Procesos+de+la+Entidad+Estatal</v>
          </cell>
          <cell r="BI158" t="str">
            <v>VIGENTE</v>
          </cell>
          <cell r="BK158" t="str">
            <v>https://community.secop.gov.co/Public/Tendering/OpportunityDetail/Index?noticeUID=CO1.NTC.729063&amp;isFromPublicArea=True&amp;isModal=False</v>
          </cell>
        </row>
        <row r="159">
          <cell r="A159" t="str">
            <v>CPS-157-N-2019</v>
          </cell>
          <cell r="B159" t="str">
            <v>2 NACIONAL</v>
          </cell>
          <cell r="C159" t="str">
            <v>CD-NC-162-2019</v>
          </cell>
          <cell r="D159">
            <v>157</v>
          </cell>
          <cell r="E159" t="str">
            <v>STHER ALICIA CAROLINA VIVAS ZAPATA</v>
          </cell>
          <cell r="F159">
            <v>43510</v>
          </cell>
          <cell r="G159" t="str">
            <v>Prestación de servicios profesionales y de apoyo a la gestión de la Oficina Asesora de Planeación para apoyar la articulación del SGI en la implementación del Modelo Integrado de Planeación y Gestión de la entidad.</v>
          </cell>
          <cell r="H159" t="str">
            <v>2 CONTRATACIÓN DIRECTA</v>
          </cell>
          <cell r="I159" t="str">
            <v>14 PRESTACIÓN DE SERVICIOS</v>
          </cell>
          <cell r="J159" t="str">
            <v>N/A</v>
          </cell>
          <cell r="K159">
            <v>14119</v>
          </cell>
          <cell r="L159">
            <v>23819</v>
          </cell>
          <cell r="M159">
            <v>43510</v>
          </cell>
          <cell r="N159">
            <v>43510</v>
          </cell>
          <cell r="P159">
            <v>5240183</v>
          </cell>
          <cell r="Q159">
            <v>55895285</v>
          </cell>
          <cell r="R159">
            <v>698690.73333333433</v>
          </cell>
          <cell r="S159" t="str">
            <v>1 PERSONA NATURAL</v>
          </cell>
          <cell r="T159" t="str">
            <v>3 CÉDULA DE CIUDADANÍA</v>
          </cell>
          <cell r="U159">
            <v>52785272</v>
          </cell>
          <cell r="V159" t="str">
            <v>N/A</v>
          </cell>
          <cell r="W159" t="str">
            <v>11 NO SE DILIGENCIA INFORMACIÓN PARA ESTE FORMULARIO EN ESTE PERÍODO DE REPORTE</v>
          </cell>
          <cell r="X159" t="str">
            <v>N/A</v>
          </cell>
          <cell r="Y159" t="str">
            <v>STHER ALICIA CAROLINA VIVAS ZAPATA</v>
          </cell>
          <cell r="Z159" t="str">
            <v>1 PÓLIZA</v>
          </cell>
          <cell r="AA159" t="str">
            <v>12 SEGUROS DEL ESTADO</v>
          </cell>
          <cell r="AB159" t="str">
            <v>2 CUMPLIMIENTO</v>
          </cell>
          <cell r="AC159">
            <v>43510</v>
          </cell>
          <cell r="AD159" t="str">
            <v>11-44-101134035</v>
          </cell>
          <cell r="AE159" t="str">
            <v>OFICINA ASESORA PLANEACIÓN</v>
          </cell>
          <cell r="AF159" t="str">
            <v>2 SUPERVISOR</v>
          </cell>
          <cell r="AG159" t="str">
            <v>3 CÉDULA DE CIUDADANÍA</v>
          </cell>
          <cell r="AH159">
            <v>52821677</v>
          </cell>
          <cell r="AI159" t="str">
            <v>ANDREA DEL PILAR MORENO HERNANDEZ</v>
          </cell>
          <cell r="AJ159">
            <v>316</v>
          </cell>
          <cell r="AK159" t="str">
            <v>3 NO PACTADOS</v>
          </cell>
          <cell r="AL159">
            <v>43511</v>
          </cell>
          <cell r="AM159" t="str">
            <v>4 NO SE HA ADICIONADO NI EN VALOR y EN TIEMPO</v>
          </cell>
          <cell r="AN159">
            <v>0</v>
          </cell>
          <cell r="AO159">
            <v>0</v>
          </cell>
          <cell r="AQ159">
            <v>0</v>
          </cell>
          <cell r="AS159">
            <v>43511</v>
          </cell>
          <cell r="AT159">
            <v>43829</v>
          </cell>
          <cell r="AW159" t="str">
            <v>2. NO</v>
          </cell>
          <cell r="AZ159" t="str">
            <v>2. NO</v>
          </cell>
          <cell r="BA159">
            <v>0</v>
          </cell>
          <cell r="BE159" t="str">
            <v>2019420501000157E</v>
          </cell>
          <cell r="BF159">
            <v>55895285</v>
          </cell>
          <cell r="BH159" t="str">
            <v>https://www.secop.gov.co/CO1BusinessLine/Tendering/BuyerWorkArea/Index?docUniqueIdentifier=CO1.BDOS.733248&amp;prevCtxUrl=https%3a%2f%2fwww.secop.gov.co%2fCO1BusinessLine%2fTendering%2fBuyerDossierWorkspace%2fIndex%3fallWords2Search%3dnc-162%26filteringState%3d0%26sortingState%3dLastModifiedDESC%26showAdvancedSearch%3dFalse%26showAdvancedSearchFields%3dFalse%26folderCode%3dALL%26selectedDossier%3dCO1.BDOS.733248%26selectedRequest%3dCO1.REQ.755401%26&amp;prevCtxLbl=Procesos+de+la+Entidad+Estatal</v>
          </cell>
          <cell r="BI159" t="str">
            <v>VIGENTE</v>
          </cell>
          <cell r="BK159" t="str">
            <v>https://community.secop.gov.co/Public/Tendering/OpportunityDetail/Index?noticeUID=CO1.NTC.727417&amp;isFromPublicArea=True&amp;isModal=False</v>
          </cell>
        </row>
        <row r="160">
          <cell r="A160" t="str">
            <v>CPS-158-N-2019</v>
          </cell>
          <cell r="B160" t="str">
            <v>2 NACIONAL</v>
          </cell>
          <cell r="C160" t="str">
            <v>CD-NC-160-2019</v>
          </cell>
          <cell r="D160">
            <v>158</v>
          </cell>
          <cell r="E160" t="str">
            <v>JEIMY NEREIDA CUADRADO GONZALEZ</v>
          </cell>
          <cell r="F160">
            <v>43510</v>
          </cell>
          <cell r="G160" t="str">
            <v>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v>
          </cell>
          <cell r="H160" t="str">
            <v>2 CONTRATACIÓN DIRECTA</v>
          </cell>
          <cell r="I160" t="str">
            <v>14 PRESTACIÓN DE SERVICIOS</v>
          </cell>
          <cell r="J160" t="str">
            <v>N/A</v>
          </cell>
          <cell r="K160">
            <v>21319</v>
          </cell>
          <cell r="L160">
            <v>23919</v>
          </cell>
          <cell r="M160">
            <v>43510</v>
          </cell>
          <cell r="N160">
            <v>43510</v>
          </cell>
          <cell r="P160">
            <v>8251412</v>
          </cell>
          <cell r="Q160">
            <v>20628530</v>
          </cell>
          <cell r="R160">
            <v>0</v>
          </cell>
          <cell r="S160" t="str">
            <v>1 PERSONA NATURAL</v>
          </cell>
          <cell r="T160" t="str">
            <v>3 CÉDULA DE CIUDADANÍA</v>
          </cell>
          <cell r="U160">
            <v>52371615</v>
          </cell>
          <cell r="V160" t="str">
            <v>N/A</v>
          </cell>
          <cell r="W160" t="str">
            <v>11 NO SE DILIGENCIA INFORMACIÓN PARA ESTE FORMULARIO EN ESTE PERÍODO DE REPORTE</v>
          </cell>
          <cell r="X160" t="str">
            <v>N/A</v>
          </cell>
          <cell r="Y160" t="str">
            <v>JEIMY NEREIDA CUADRADO GONZALEZ</v>
          </cell>
          <cell r="Z160" t="str">
            <v>1 PÓLIZA</v>
          </cell>
          <cell r="AA160" t="str">
            <v>8 MUNDIAL SEGUROS</v>
          </cell>
          <cell r="AB160" t="str">
            <v>2 CUMPLIMIENTO</v>
          </cell>
          <cell r="AC160">
            <v>43510</v>
          </cell>
          <cell r="AD160" t="str">
            <v xml:space="preserve">	NB-100103031</v>
          </cell>
          <cell r="AE160" t="str">
            <v>GRUPO DE PLANEACIÓN Y MANEJO</v>
          </cell>
          <cell r="AF160" t="str">
            <v>2 SUPERVISOR</v>
          </cell>
          <cell r="AG160" t="str">
            <v>3 CÉDULA DE CIUDADANÍA</v>
          </cell>
          <cell r="AH160">
            <v>52197050</v>
          </cell>
          <cell r="AI160" t="str">
            <v>EDNA MARIA CAROLINA JARRO FAJARDO</v>
          </cell>
          <cell r="AJ160">
            <v>75</v>
          </cell>
          <cell r="AK160" t="str">
            <v>3 NO PACTADOS</v>
          </cell>
          <cell r="AL160">
            <v>43511</v>
          </cell>
          <cell r="AM160" t="str">
            <v>4 NO SE HA ADICIONADO NI EN VALOR y EN TIEMPO</v>
          </cell>
          <cell r="AN160">
            <v>0</v>
          </cell>
          <cell r="AO160">
            <v>0</v>
          </cell>
          <cell r="AQ160">
            <v>0</v>
          </cell>
          <cell r="AS160">
            <v>43511</v>
          </cell>
          <cell r="AT160">
            <v>43583</v>
          </cell>
          <cell r="AU160">
            <v>43584</v>
          </cell>
          <cell r="AW160" t="str">
            <v>2. NO</v>
          </cell>
          <cell r="AZ160" t="str">
            <v>2. NO</v>
          </cell>
          <cell r="BA160">
            <v>0</v>
          </cell>
          <cell r="BE160" t="str">
            <v>2019420501000158E</v>
          </cell>
          <cell r="BF160">
            <v>20628530</v>
          </cell>
          <cell r="BH160" t="str">
            <v>https://www.secop.gov.co/CO1BusinessLine/Tendering/BuyerWorkArea/Index?docUniqueIdentifier=CO1.BDOS.737296&amp;prevCtxUrl=https%3a%2f%2fwww.secop.gov.co%2fCO1BusinessLine%2fTendering%2fBuyerDossierWorkspace%2fIndex%3fallWords2Search%3dnc-160%26filteringState%3d0%26sortingState%3dLastModifiedDESC%26showAdvancedSearch%3dFalse%26showAdvancedSearchFields%3dFalse%26folderCode%3dALL%26selectedDossier%3dCO1.BDOS.737296%26selectedRequest%3dCO1.REQ.759191%26&amp;prevCtxLbl=Procesos+de+la+Entidad+Estatal</v>
          </cell>
          <cell r="BI160" t="str">
            <v>TERMINADO</v>
          </cell>
          <cell r="BK160" t="str">
            <v>https://community.secop.gov.co/Public/Tendering/OpportunityDetail/Index?noticeUID=CO1.NTC.730370&amp;isFromPublicArea=True&amp;isModal=False</v>
          </cell>
        </row>
        <row r="161">
          <cell r="A161" t="str">
            <v>CPS-159-N-2019</v>
          </cell>
          <cell r="B161" t="str">
            <v>2 NACIONAL</v>
          </cell>
          <cell r="C161" t="str">
            <v>CD-NC-126-2019</v>
          </cell>
          <cell r="D161">
            <v>159</v>
          </cell>
          <cell r="E161" t="str">
            <v>DANIELA HERNANDEZ LOPEZ</v>
          </cell>
          <cell r="F161">
            <v>43510</v>
          </cell>
          <cell r="G161" t="str">
            <v>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v>
          </cell>
          <cell r="H161" t="str">
            <v>2 CONTRATACIÓN DIRECTA</v>
          </cell>
          <cell r="I161" t="str">
            <v>14 PRESTACIÓN DE SERVICIOS</v>
          </cell>
          <cell r="J161" t="str">
            <v>N/A</v>
          </cell>
          <cell r="K161">
            <v>16219</v>
          </cell>
          <cell r="L161">
            <v>23719</v>
          </cell>
          <cell r="M161">
            <v>43510</v>
          </cell>
          <cell r="N161">
            <v>43510</v>
          </cell>
          <cell r="P161">
            <v>2586262</v>
          </cell>
          <cell r="Q161">
            <v>10345048</v>
          </cell>
          <cell r="R161">
            <v>-15517572</v>
          </cell>
          <cell r="S161" t="str">
            <v>1 PERSONA NATURAL</v>
          </cell>
          <cell r="T161" t="str">
            <v>3 CÉDULA DE CIUDADANÍA</v>
          </cell>
          <cell r="U161">
            <v>1014245810</v>
          </cell>
          <cell r="V161" t="str">
            <v>N/A</v>
          </cell>
          <cell r="W161" t="str">
            <v>11 NO SE DILIGENCIA INFORMACIÓN PARA ESTE FORMULARIO EN ESTE PERÍODO DE REPORTE</v>
          </cell>
          <cell r="X161" t="str">
            <v>N/A</v>
          </cell>
          <cell r="Y161" t="str">
            <v>DANIELA HERNANDEZ LOPEZ</v>
          </cell>
          <cell r="Z161" t="str">
            <v>1 PÓLIZA</v>
          </cell>
          <cell r="AA161" t="str">
            <v>12 SEGUROS DEL ESTADO</v>
          </cell>
          <cell r="AB161" t="str">
            <v>2 CUMPLIMIENTO</v>
          </cell>
          <cell r="AC161">
            <v>43517</v>
          </cell>
          <cell r="AD161" t="str">
            <v>11-46-101008625</v>
          </cell>
          <cell r="AE161" t="str">
            <v>GRUPO DE GESTIÓN FINANCIERA</v>
          </cell>
          <cell r="AF161" t="str">
            <v>2 SUPERVISOR</v>
          </cell>
          <cell r="AG161" t="str">
            <v>3 CÉDULA DE CIUDADANÍA</v>
          </cell>
          <cell r="AH161">
            <v>52260278</v>
          </cell>
          <cell r="AI161" t="str">
            <v>LUZ MYRIAM ENRIQUEZ GUAVITA</v>
          </cell>
          <cell r="AJ161">
            <v>300</v>
          </cell>
          <cell r="AK161" t="str">
            <v>3 NO PACTADOS</v>
          </cell>
          <cell r="AL161">
            <v>43518</v>
          </cell>
          <cell r="AM161" t="str">
            <v>4 NO SE HA ADICIONADO NI EN VALOR y EN TIEMPO</v>
          </cell>
          <cell r="AN161">
            <v>0</v>
          </cell>
          <cell r="AO161">
            <v>0</v>
          </cell>
          <cell r="AQ161">
            <v>0</v>
          </cell>
          <cell r="AS161">
            <v>43518</v>
          </cell>
          <cell r="AT161">
            <v>43812</v>
          </cell>
          <cell r="AU161">
            <v>43820</v>
          </cell>
          <cell r="AW161" t="str">
            <v>2. NO</v>
          </cell>
          <cell r="AZ161" t="str">
            <v>2. NO</v>
          </cell>
          <cell r="BA161">
            <v>0</v>
          </cell>
          <cell r="BE161" t="str">
            <v>2019420501000159E</v>
          </cell>
          <cell r="BF161">
            <v>10345048</v>
          </cell>
          <cell r="BH161" t="str">
            <v>https://www.secop.gov.co/CO1BusinessLine/Tendering/BuyerWorkArea/Index?docUniqueIdentifier=CO1.BDOS.725408&amp;prevCtxUrl=https%3a%2f%2fwww.secop.gov.co%2fCO1BusinessLine%2fTendering%2fBuyerDossierWorkspace%2fIndex%3fallWords2Search%3d126-%26filteringState%3d0%26sortingState%3dLastModifiedDESC%26showAdvancedSearch%3dFalse%26showAdvancedSearchFields%3dFalse%26folderCode%3dALL%26selectedDossier%3dCO1.BDOS.725408%26selectedRequest%3dCO1.REQ.747829%26&amp;prevCtxLbl=Procesos+de+la+Entidad+Estatal</v>
          </cell>
          <cell r="BI161" t="str">
            <v>VIGENTE</v>
          </cell>
          <cell r="BK161" t="str">
            <v>https://community.secop.gov.co/Public/Tendering/OpportunityDetail/Index?noticeUID=CO1.NTC.719490&amp;isFromPublicArea=True&amp;isModal=False</v>
          </cell>
        </row>
        <row r="162">
          <cell r="A162" t="str">
            <v>CPS-160-N-2019</v>
          </cell>
          <cell r="B162" t="str">
            <v>2 NACIONAL</v>
          </cell>
          <cell r="C162" t="str">
            <v>CD-NC-183-2019</v>
          </cell>
          <cell r="D162">
            <v>160</v>
          </cell>
          <cell r="E162" t="str">
            <v>MANUEL JESUS MEDINA CHAMORRO</v>
          </cell>
          <cell r="F162">
            <v>43511</v>
          </cell>
          <cell r="G162" t="str">
            <v>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v>
          </cell>
          <cell r="H162" t="str">
            <v>2 CONTRATACIÓN DIRECTA</v>
          </cell>
          <cell r="I162" t="str">
            <v>14 PRESTACIÓN DE SERVICIOS</v>
          </cell>
          <cell r="J162" t="str">
            <v>N/A</v>
          </cell>
          <cell r="K162">
            <v>22819</v>
          </cell>
          <cell r="L162">
            <v>24019</v>
          </cell>
          <cell r="M162">
            <v>43510</v>
          </cell>
          <cell r="N162">
            <v>43510</v>
          </cell>
          <cell r="P162">
            <v>2586262</v>
          </cell>
          <cell r="Q162">
            <v>27155751</v>
          </cell>
          <cell r="R162">
            <v>0</v>
          </cell>
          <cell r="S162" t="str">
            <v>1 PERSONA NATURAL</v>
          </cell>
          <cell r="T162" t="str">
            <v>3 CÉDULA DE CIUDADANÍA</v>
          </cell>
          <cell r="U162">
            <v>79144699</v>
          </cell>
          <cell r="V162" t="str">
            <v>N/A</v>
          </cell>
          <cell r="W162" t="str">
            <v>11 NO SE DILIGENCIA INFORMACIÓN PARA ESTE FORMULARIO EN ESTE PERÍODO DE REPORTE</v>
          </cell>
          <cell r="X162" t="str">
            <v>N/A</v>
          </cell>
          <cell r="Y162" t="str">
            <v>MANUEL JESUS MEDINA CHAMORRO</v>
          </cell>
          <cell r="Z162" t="str">
            <v>1 PÓLIZA</v>
          </cell>
          <cell r="AA162" t="str">
            <v>12 SEGUROS DEL ESTADO</v>
          </cell>
          <cell r="AB162" t="str">
            <v>2 CUMPLIMIENTO</v>
          </cell>
          <cell r="AC162">
            <v>43511</v>
          </cell>
          <cell r="AD162" t="str">
            <v>36-44-101043352</v>
          </cell>
          <cell r="AE162" t="str">
            <v>GRUPO DE GESTIÓN FINANCIERA</v>
          </cell>
          <cell r="AF162" t="str">
            <v>2 SUPERVISOR</v>
          </cell>
          <cell r="AG162" t="str">
            <v>3 CÉDULA DE CIUDADANÍA</v>
          </cell>
          <cell r="AH162">
            <v>52260278</v>
          </cell>
          <cell r="AI162" t="str">
            <v>LUZ MYRIAM ENRIQUEZ GUAVITA</v>
          </cell>
          <cell r="AJ162">
            <v>315</v>
          </cell>
          <cell r="AK162" t="str">
            <v>3 NO PACTADOS</v>
          </cell>
          <cell r="AL162">
            <v>43511</v>
          </cell>
          <cell r="AM162" t="str">
            <v>4 NO SE HA ADICIONADO NI EN VALOR y EN TIEMPO</v>
          </cell>
          <cell r="AN162">
            <v>0</v>
          </cell>
          <cell r="AO162">
            <v>0</v>
          </cell>
          <cell r="AQ162">
            <v>0</v>
          </cell>
          <cell r="AS162">
            <v>43511</v>
          </cell>
          <cell r="AT162">
            <v>43827</v>
          </cell>
          <cell r="AU162">
            <v>43828</v>
          </cell>
          <cell r="AW162" t="str">
            <v>2. NO</v>
          </cell>
          <cell r="AZ162" t="str">
            <v>2. NO</v>
          </cell>
          <cell r="BA162">
            <v>0</v>
          </cell>
          <cell r="BE162" t="str">
            <v>2019420501000160E</v>
          </cell>
          <cell r="BF162">
            <v>27155751</v>
          </cell>
          <cell r="BH162" t="str">
            <v>https://www.secop.gov.co/CO1BusinessLine/Tendering/BuyerWorkArea/Index?docUniqueIdentifier=CO1.BDOS.740616&amp;prevCtxUrl=https%3a%2f%2fwww.secop.gov.co%2fCO1BusinessLine%2fTendering%2fBuyerDossierWorkspace%2fIndex%3fallWords2Search%3dnc-183%26filteringState%3d0%26sortingState%3dLastModifiedDESC%26showAdvancedSearch%3dFalse%26showAdvancedSearchFields%3dFalse%26folderCode%3dALL%26selectedDossier%3dCO1.BDOS.740616%26selectedRequest%3dCO1.REQ.762064%26&amp;prevCtxLbl=Procesos+de+la+Entidad+Estatal</v>
          </cell>
          <cell r="BI162" t="str">
            <v>VIGENTE</v>
          </cell>
          <cell r="BK162" t="str">
            <v>https://community.secop.gov.co/Public/Tendering/OpportunityDetail/Index?noticeUID=CO1.NTC.732212&amp;isFromPublicArea=True&amp;isModal=False</v>
          </cell>
        </row>
        <row r="163">
          <cell r="A163" t="str">
            <v>CPS-161-N-2019</v>
          </cell>
          <cell r="B163" t="str">
            <v>2 NACIONAL</v>
          </cell>
          <cell r="C163" t="str">
            <v>CD-NC-165-2019</v>
          </cell>
          <cell r="D163">
            <v>161</v>
          </cell>
          <cell r="E163" t="str">
            <v>ANDRES ERNESTO OBANDO OROZCO</v>
          </cell>
          <cell r="F163">
            <v>43510</v>
          </cell>
          <cell r="G163" t="str">
            <v>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v>
          </cell>
          <cell r="H163" t="str">
            <v>2 CONTRATACIÓN DIRECTA</v>
          </cell>
          <cell r="I163" t="str">
            <v>14 PRESTACIÓN DE SERVICIOS</v>
          </cell>
          <cell r="J163" t="str">
            <v>N/A</v>
          </cell>
          <cell r="K163">
            <v>20519</v>
          </cell>
          <cell r="L163">
            <v>24619</v>
          </cell>
          <cell r="M163">
            <v>43510</v>
          </cell>
          <cell r="N163">
            <v>43514</v>
          </cell>
          <cell r="P163">
            <v>4682944</v>
          </cell>
          <cell r="Q163">
            <v>50419697</v>
          </cell>
          <cell r="R163">
            <v>1560981.2666666657</v>
          </cell>
          <cell r="S163" t="str">
            <v>1 PERSONA NATURAL</v>
          </cell>
          <cell r="T163" t="str">
            <v>3 CÉDULA DE CIUDADANÍA</v>
          </cell>
          <cell r="U163">
            <v>80093967</v>
          </cell>
          <cell r="V163" t="str">
            <v>N/A</v>
          </cell>
          <cell r="W163" t="str">
            <v>11 NO SE DILIGENCIA INFORMACIÓN PARA ESTE FORMULARIO EN ESTE PERÍODO DE REPORTE</v>
          </cell>
          <cell r="X163" t="str">
            <v>N/A</v>
          </cell>
          <cell r="Y163" t="str">
            <v>ANDRES ERNESTO OBANDO OROZCO</v>
          </cell>
          <cell r="Z163" t="str">
            <v>1 PÓLIZA</v>
          </cell>
          <cell r="AA163" t="str">
            <v xml:space="preserve">15 JMALUCELLI TRAVELERS SEGUROS S.A </v>
          </cell>
          <cell r="AB163" t="str">
            <v>2 CUMPLIMIENTO</v>
          </cell>
          <cell r="AC163">
            <v>43514</v>
          </cell>
          <cell r="AD163">
            <v>2004991</v>
          </cell>
          <cell r="AE163" t="str">
            <v>GRUPO DE COMUNICACIONES Y EDUCACION AMBIENTAL</v>
          </cell>
          <cell r="AF163" t="str">
            <v>2 SUPERVISOR</v>
          </cell>
          <cell r="AG163" t="str">
            <v>3 CÉDULA DE CIUDADANÍA</v>
          </cell>
          <cell r="AH163">
            <v>11342150</v>
          </cell>
          <cell r="AI163" t="str">
            <v>LUIS ALFONSO CANO RAMIREZ</v>
          </cell>
          <cell r="AJ163">
            <v>313</v>
          </cell>
          <cell r="AK163" t="str">
            <v>3 NO PACTADOS</v>
          </cell>
          <cell r="AL163">
            <v>43514</v>
          </cell>
          <cell r="AM163" t="str">
            <v>4 NO SE HA ADICIONADO NI EN VALOR y EN TIEMPO</v>
          </cell>
          <cell r="AN163">
            <v>0</v>
          </cell>
          <cell r="AO163">
            <v>0</v>
          </cell>
          <cell r="AQ163">
            <v>0</v>
          </cell>
          <cell r="AS163">
            <v>43514</v>
          </cell>
          <cell r="AT163">
            <v>43768</v>
          </cell>
          <cell r="AW163" t="str">
            <v>2. NO</v>
          </cell>
          <cell r="AZ163" t="str">
            <v>2. NO</v>
          </cell>
          <cell r="BA163">
            <v>0</v>
          </cell>
          <cell r="BE163" t="str">
            <v>2019420501000161E</v>
          </cell>
          <cell r="BF163">
            <v>50419697</v>
          </cell>
          <cell r="BH163" t="str">
            <v>https://www.secop.gov.co/CO1BusinessLine/Tendering/BuyerWorkArea/Index?docUniqueIdentifier=CO1.BDOS.727677&amp;prevCtxUrl=https%3a%2f%2fwww.secop.gov.co%2fCO1BusinessLine%2fTendering%2fBuyerDossierWorkspace%2fIndex%3fallWords2Search%3dnc-165%26filteringState%3d0%26sortingState%3dLastModifiedDESC%26showAdvancedSearch%3dFalse%26showAdvancedSearchFields%3dFalse%26folderCode%3dALL%26selectedDossier%3dCO1.BDOS.727677%26selectedRequest%3dCO1.REQ.749203%26&amp;prevCtxLbl=Procesos+de+la+Entidad+Estatal</v>
          </cell>
          <cell r="BI163" t="str">
            <v>VIGENTE</v>
          </cell>
          <cell r="BK163" t="str">
            <v>https://community.secop.gov.co/Public/Tendering/OpportunityDetail/Index?noticeUID=CO1.NTC.719686&amp;isFromPublicArea=True&amp;isModal=False</v>
          </cell>
        </row>
        <row r="164">
          <cell r="A164" t="str">
            <v>CPS-162-N-2019</v>
          </cell>
          <cell r="B164" t="str">
            <v>2 NACIONAL</v>
          </cell>
          <cell r="C164" t="str">
            <v>CD-NC-177-2019</v>
          </cell>
          <cell r="D164">
            <v>162</v>
          </cell>
          <cell r="E164" t="str">
            <v>DANIEL RICARDO CALDERON RAMIREZ</v>
          </cell>
          <cell r="F164">
            <v>43514</v>
          </cell>
          <cell r="G164" t="str">
            <v>Prestación de servicios profesionales y de apoyo Subdirección de Gestión y Manejo de Áreas Protegidas, para apoyar el fortalecimiento de los espacios interinstitucionales que faciliten la construcción de acuerdos con campesinos en el marco del post conflicto y la implementación de los lineamientos institucionales del ecoturismo.</v>
          </cell>
          <cell r="H164" t="str">
            <v>2 CONTRATACIÓN DIRECTA</v>
          </cell>
          <cell r="I164" t="str">
            <v>14 PRESTACIÓN DE SERVICIOS</v>
          </cell>
          <cell r="J164" t="str">
            <v>N/A</v>
          </cell>
          <cell r="K164">
            <v>20918</v>
          </cell>
          <cell r="L164">
            <v>24319</v>
          </cell>
          <cell r="M164">
            <v>43514</v>
          </cell>
          <cell r="N164">
            <v>43514</v>
          </cell>
          <cell r="P164">
            <v>4682944</v>
          </cell>
          <cell r="Q164">
            <v>49483108</v>
          </cell>
          <cell r="R164">
            <v>936588.53333333135</v>
          </cell>
          <cell r="S164" t="str">
            <v>1 PERSONA NATURAL</v>
          </cell>
          <cell r="T164" t="str">
            <v>3 CÉDULA DE CIUDADANÍA</v>
          </cell>
          <cell r="U164">
            <v>80722885</v>
          </cell>
          <cell r="V164" t="str">
            <v>N/A</v>
          </cell>
          <cell r="W164" t="str">
            <v>11 NO SE DILIGENCIA INFORMACIÓN PARA ESTE FORMULARIO EN ESTE PERÍODO DE REPORTE</v>
          </cell>
          <cell r="X164" t="str">
            <v>N/A</v>
          </cell>
          <cell r="Y164" t="str">
            <v>DANIEL RICARDO CALDERON RAMIREZ</v>
          </cell>
          <cell r="Z164" t="str">
            <v>1 PÓLIZA</v>
          </cell>
          <cell r="AA164" t="str">
            <v xml:space="preserve">15 JMALUCELLI TRAVELERS SEGUROS S.A </v>
          </cell>
          <cell r="AB164" t="str">
            <v>2 CUMPLIMIENTO</v>
          </cell>
          <cell r="AC164">
            <v>43515</v>
          </cell>
          <cell r="AD164">
            <v>2005066</v>
          </cell>
          <cell r="AE164" t="str">
            <v>GRUPO DE PLANEACIÓN Y MANEJO</v>
          </cell>
          <cell r="AF164" t="str">
            <v>2 SUPERVISOR</v>
          </cell>
          <cell r="AG164" t="str">
            <v>3 CÉDULA DE CIUDADANÍA</v>
          </cell>
          <cell r="AH164">
            <v>52197050</v>
          </cell>
          <cell r="AI164" t="str">
            <v>EDNA MARIA CAROLINA JARRO FAJARDO</v>
          </cell>
          <cell r="AJ164">
            <v>311</v>
          </cell>
          <cell r="AK164" t="str">
            <v>3 NO PACTADOS</v>
          </cell>
          <cell r="AL164">
            <v>43516</v>
          </cell>
          <cell r="AM164" t="str">
            <v>4 NO SE HA ADICIONADO NI EN VALOR y EN TIEMPO</v>
          </cell>
          <cell r="AN164">
            <v>0</v>
          </cell>
          <cell r="AO164">
            <v>0</v>
          </cell>
          <cell r="AQ164">
            <v>0</v>
          </cell>
          <cell r="AS164">
            <v>43516</v>
          </cell>
          <cell r="AT164">
            <v>43555</v>
          </cell>
          <cell r="AU164">
            <v>43556</v>
          </cell>
          <cell r="AV164">
            <v>43556</v>
          </cell>
          <cell r="AW164" t="str">
            <v>2. NO</v>
          </cell>
          <cell r="AZ164" t="str">
            <v>2. NO</v>
          </cell>
          <cell r="BA164">
            <v>0</v>
          </cell>
          <cell r="BD164" t="str">
            <v>TERMINACIÓN ANTICIPADA FECHA INICIAL 30/12/2019, PLAZO INICIAL 311 DÍAS</v>
          </cell>
          <cell r="BE164" t="str">
            <v>2019420501000162E</v>
          </cell>
          <cell r="BF164">
            <v>49483108</v>
          </cell>
          <cell r="BH164" t="str">
            <v>https://www.secop.gov.co/CO1BusinessLine/Tendering/BuyerWorkArea/Index?docUniqueIdentifier=CO1.BDOS.740507&amp;prevCtxUrl=https%3a%2f%2fwww.secop.gov.co%2fCO1BusinessLine%2fTendering%2fBuyerDossierWorkspace%2fIndex%3fallWords2Search%3dnc-177%26filteringState%3d0%26sortingState%3dLastModifiedDESC%26showAdvancedSearch%3dFalse%26showAdvancedSearchFields%3dFalse%26folderCode%3dALL%26selectedDossier%3dCO1.BDOS.740507%26selectedRequest%3dCO1.REQ.762207%26&amp;prevCtxLbl=Procesos+de+la+Entidad+Estatal</v>
          </cell>
          <cell r="BI164" t="str">
            <v>LIQUIDADO</v>
          </cell>
          <cell r="BK164" t="str">
            <v>https://community.secop.gov.co/Public/Tendering/OpportunityDetail/Index?noticeUID=CO1.NTC.734962&amp;isFromPublicArea=True&amp;isModal=False</v>
          </cell>
        </row>
        <row r="165">
          <cell r="A165" t="str">
            <v>CPS-163-N-2019</v>
          </cell>
          <cell r="B165" t="str">
            <v>2 NACIONAL</v>
          </cell>
          <cell r="C165" t="str">
            <v>CD-NC-174-2019</v>
          </cell>
          <cell r="D165">
            <v>163</v>
          </cell>
          <cell r="E165" t="str">
            <v>EVELYN PAOLA MORENO NIETO</v>
          </cell>
          <cell r="F165">
            <v>43514</v>
          </cell>
          <cell r="G165" t="str">
            <v>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condiciones de marginalidad y vulnerabilidad asociadas las áreas protegidas.</v>
          </cell>
          <cell r="H165" t="str">
            <v>2 CONTRATACIÓN DIRECTA</v>
          </cell>
          <cell r="I165" t="str">
            <v>14 PRESTACIÓN DE SERVICIOS</v>
          </cell>
          <cell r="J165" t="str">
            <v>N/A</v>
          </cell>
          <cell r="K165">
            <v>22219</v>
          </cell>
          <cell r="L165">
            <v>24419</v>
          </cell>
          <cell r="M165">
            <v>43514</v>
          </cell>
          <cell r="N165">
            <v>43514</v>
          </cell>
          <cell r="P165">
            <v>6965478</v>
          </cell>
          <cell r="Q165">
            <v>17413695</v>
          </cell>
          <cell r="R165">
            <v>0</v>
          </cell>
          <cell r="S165" t="str">
            <v>1 PERSONA NATURAL</v>
          </cell>
          <cell r="T165" t="str">
            <v>3 CÉDULA DE CIUDADANÍA</v>
          </cell>
          <cell r="U165">
            <v>52269310</v>
          </cell>
          <cell r="V165" t="str">
            <v>N/A</v>
          </cell>
          <cell r="W165" t="str">
            <v>11 NO SE DILIGENCIA INFORMACIÓN PARA ESTE FORMULARIO EN ESTE PERÍODO DE REPORTE</v>
          </cell>
          <cell r="X165" t="str">
            <v>N/A</v>
          </cell>
          <cell r="Y165" t="str">
            <v>EVELYN PAOLA MORENO NIETO</v>
          </cell>
          <cell r="Z165" t="str">
            <v>1 PÓLIZA</v>
          </cell>
          <cell r="AA165" t="str">
            <v xml:space="preserve">15 JMALUCELLI TRAVELERS SEGUROS S.A </v>
          </cell>
          <cell r="AB165" t="str">
            <v>2 CUMPLIMIENTO</v>
          </cell>
          <cell r="AC165">
            <v>43514</v>
          </cell>
          <cell r="AD165">
            <v>2005027</v>
          </cell>
          <cell r="AE165" t="str">
            <v>GRUPO DE PLANEACIÓN Y MANEJO</v>
          </cell>
          <cell r="AF165" t="str">
            <v>2 SUPERVISOR</v>
          </cell>
          <cell r="AG165" t="str">
            <v>3 CÉDULA DE CIUDADANÍA</v>
          </cell>
          <cell r="AH165">
            <v>52197050</v>
          </cell>
          <cell r="AI165" t="str">
            <v>EDNA MARIA CAROLINA JARRO FAJARDO</v>
          </cell>
          <cell r="AJ165">
            <v>75</v>
          </cell>
          <cell r="AK165" t="str">
            <v>3 NO PACTADOS</v>
          </cell>
          <cell r="AL165">
            <v>43516</v>
          </cell>
          <cell r="AM165" t="str">
            <v>4 NO SE HA ADICIONADO NI EN VALOR y EN TIEMPO</v>
          </cell>
          <cell r="AN165">
            <v>0</v>
          </cell>
          <cell r="AO165">
            <v>0</v>
          </cell>
          <cell r="AQ165">
            <v>0</v>
          </cell>
          <cell r="AS165">
            <v>43516</v>
          </cell>
          <cell r="AT165">
            <v>43587</v>
          </cell>
          <cell r="AU165">
            <v>43589</v>
          </cell>
          <cell r="AW165" t="str">
            <v>2. NO</v>
          </cell>
          <cell r="AZ165" t="str">
            <v>2. NO</v>
          </cell>
          <cell r="BA165">
            <v>0</v>
          </cell>
          <cell r="BE165" t="str">
            <v>2019420501000163E</v>
          </cell>
          <cell r="BF165">
            <v>17413695</v>
          </cell>
          <cell r="BH165" t="str">
            <v>https://www.secop.gov.co/CO1BusinessLine/Tendering/BuyerWorkArea/Index?docUniqueIdentifier=CO1.BDOS.737606&amp;prevCtxUrl=https%3a%2f%2fwww.secop.gov.co%2fCO1BusinessLine%2fTendering%2fBuyerDossierWorkspace%2fIndex%3fallWords2Search%3dnc-174%26filteringState%3d0%26sortingState%3dLastModifiedDESC%26showAdvancedSearch%3dFalse%26showAdvancedSearchFields%3dFalse%26folderCode%3dALL%26selectedDossier%3dCO1.BDOS.737606%26selectedRequest%3dCO1.REQ.763377%26&amp;prevCtxLbl=Procesos+de+la+Entidad+Estatal</v>
          </cell>
          <cell r="BI165" t="str">
            <v>TERMINADO</v>
          </cell>
          <cell r="BK165" t="str">
            <v>https://community.secop.gov.co/Public/Tendering/OpportunityDetail/Index?noticeUID=CO1.NTC.732364&amp;isFromPublicArea=True&amp;isModal=False</v>
          </cell>
        </row>
        <row r="166">
          <cell r="A166" t="str">
            <v>CPS-164-N-2019</v>
          </cell>
          <cell r="B166" t="str">
            <v>2 NACIONAL</v>
          </cell>
          <cell r="C166" t="str">
            <v>CD-NC-189-2019</v>
          </cell>
          <cell r="D166">
            <v>164</v>
          </cell>
          <cell r="E166" t="str">
            <v>DIEGO OMAR SALAS ANDRADE</v>
          </cell>
          <cell r="F166">
            <v>43514</v>
          </cell>
          <cell r="G166" t="str">
            <v>Prestación de servicios profesionales y de apoyo jurídico en la implementación administrativa de las Fase I y II del Proyecto Áreas Protegidas y Diversidad Biológica, cofinanciado por el gobierno alemán a través del KfW</v>
          </cell>
          <cell r="H166" t="str">
            <v>2 CONTRATACIÓN DIRECTA</v>
          </cell>
          <cell r="I166" t="str">
            <v>14 PRESTACIÓN DE SERVICIOS</v>
          </cell>
          <cell r="J166" t="str">
            <v>N/A</v>
          </cell>
          <cell r="K166">
            <v>24819</v>
          </cell>
          <cell r="L166">
            <v>24519</v>
          </cell>
          <cell r="M166">
            <v>43514</v>
          </cell>
          <cell r="N166">
            <v>43514</v>
          </cell>
          <cell r="P166">
            <v>5240183</v>
          </cell>
          <cell r="Q166">
            <v>31441098</v>
          </cell>
          <cell r="R166">
            <v>0</v>
          </cell>
          <cell r="S166" t="str">
            <v>1 PERSONA NATURAL</v>
          </cell>
          <cell r="T166" t="str">
            <v>3 CÉDULA DE CIUDADANÍA</v>
          </cell>
          <cell r="U166">
            <v>7704160</v>
          </cell>
          <cell r="V166" t="str">
            <v>N/A</v>
          </cell>
          <cell r="W166" t="str">
            <v>11 NO SE DILIGENCIA INFORMACIÓN PARA ESTE FORMULARIO EN ESTE PERÍODO DE REPORTE</v>
          </cell>
          <cell r="X166" t="str">
            <v>N/A</v>
          </cell>
          <cell r="Y166" t="str">
            <v>DIEGO OMAR SALAS ANDRADE</v>
          </cell>
          <cell r="Z166" t="str">
            <v>1 PÓLIZA</v>
          </cell>
          <cell r="AA166" t="str">
            <v xml:space="preserve">15 JMALUCELLI TRAVELERS SEGUROS S.A </v>
          </cell>
          <cell r="AB166" t="str">
            <v>2 CUMPLIMIENTO</v>
          </cell>
          <cell r="AC166">
            <v>43514</v>
          </cell>
          <cell r="AD166">
            <v>2005026</v>
          </cell>
          <cell r="AE166" t="str">
            <v>DIRECCIÓN GENERAL</v>
          </cell>
          <cell r="AF166" t="str">
            <v>2 SUPERVISOR</v>
          </cell>
          <cell r="AG166" t="str">
            <v>3 CÉDULA DE CIUDADANÍA</v>
          </cell>
          <cell r="AH166">
            <v>41779996</v>
          </cell>
          <cell r="AI166" t="str">
            <v>JULIA MIRANDA LONDOÑO</v>
          </cell>
          <cell r="AJ166">
            <v>180</v>
          </cell>
          <cell r="AK166" t="str">
            <v>3 NO PACTADOS</v>
          </cell>
          <cell r="AL166">
            <v>43514</v>
          </cell>
          <cell r="AM166" t="str">
            <v>4 NO SE HA ADICIONADO NI EN VALOR y EN TIEMPO</v>
          </cell>
          <cell r="AN166">
            <v>0</v>
          </cell>
          <cell r="AO166">
            <v>0</v>
          </cell>
          <cell r="AQ166">
            <v>0</v>
          </cell>
          <cell r="AS166">
            <v>43514</v>
          </cell>
          <cell r="AT166">
            <v>43694</v>
          </cell>
          <cell r="AW166" t="str">
            <v>2. NO</v>
          </cell>
          <cell r="AZ166" t="str">
            <v>2. NO</v>
          </cell>
          <cell r="BA166">
            <v>0</v>
          </cell>
          <cell r="BE166" t="str">
            <v>2019420501000164E</v>
          </cell>
          <cell r="BF166">
            <v>31441098</v>
          </cell>
          <cell r="BH166" t="str">
            <v>https://www.secop.gov.co/CO1BusinessLine/Tendering/BuyerWorkArea/Index?docUniqueIdentifier=CO1.BDOS.744598&amp;prevCtxUrl=https%3a%2f%2fwww.secop.gov.co%2fCO1BusinessLine%2fTendering%2fBuyerDossierWorkspace%2fIndex%3fallWords2Search%3dnc-189%26filteringState%3d0%26sortingState%3dLastModifiedDESC%26showAdvancedSearch%3dFalse%26showAdvancedSearchFields%3dFalse%26folderCode%3dALL%26selectedDossier%3dCO1.BDOS.744598%26selectedRequest%3dCO1.REQ.766621%26&amp;prevCtxLbl=Procesos+de+la+Entidad+Estatal</v>
          </cell>
          <cell r="BI166" t="str">
            <v>VIGENTE</v>
          </cell>
          <cell r="BK166" t="str">
            <v>https://community.secop.gov.co/Public/Tendering/OpportunityDetail/Index?noticeUID=CO1.NTC.735044&amp;isFromPublicArea=True&amp;isModal=False</v>
          </cell>
        </row>
        <row r="167">
          <cell r="A167" t="str">
            <v>CPS-165-N-2019</v>
          </cell>
          <cell r="B167" t="str">
            <v>2 NACIONAL</v>
          </cell>
          <cell r="C167" t="str">
            <v>CD-NC-184-2019</v>
          </cell>
          <cell r="D167">
            <v>165</v>
          </cell>
          <cell r="E167" t="str">
            <v>VIVIANA URREA MINOTA</v>
          </cell>
          <cell r="F167">
            <v>43514</v>
          </cell>
          <cell r="G167" t="str">
            <v>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v>
          </cell>
          <cell r="H167" t="str">
            <v>2 CONTRATACIÓN DIRECTA</v>
          </cell>
          <cell r="I167" t="str">
            <v>14 PRESTACIÓN DE SERVICIOS</v>
          </cell>
          <cell r="J167" t="str">
            <v>N/A</v>
          </cell>
          <cell r="K167">
            <v>23719</v>
          </cell>
          <cell r="L167">
            <v>24919</v>
          </cell>
          <cell r="M167">
            <v>43515</v>
          </cell>
          <cell r="N167">
            <v>43515</v>
          </cell>
          <cell r="P167">
            <v>5240183</v>
          </cell>
          <cell r="Q167">
            <v>55371267</v>
          </cell>
          <cell r="R167">
            <v>1048036.5666666701</v>
          </cell>
          <cell r="S167" t="str">
            <v>1 PERSONA NATURAL</v>
          </cell>
          <cell r="T167" t="str">
            <v>3 CÉDULA DE CIUDADANÍA</v>
          </cell>
          <cell r="U167">
            <v>1037604238</v>
          </cell>
          <cell r="V167" t="str">
            <v>N/A</v>
          </cell>
          <cell r="W167" t="str">
            <v>11 NO SE DILIGENCIA INFORMACIÓN PARA ESTE FORMULARIO EN ESTE PERÍODO DE REPORTE</v>
          </cell>
          <cell r="X167" t="str">
            <v>N/A</v>
          </cell>
          <cell r="Y167" t="str">
            <v>VIVIANA URREA MINOTA</v>
          </cell>
          <cell r="Z167" t="str">
            <v>1 PÓLIZA</v>
          </cell>
          <cell r="AA167" t="str">
            <v xml:space="preserve">15 JMALUCELLI TRAVELERS SEGUROS S.A </v>
          </cell>
          <cell r="AB167" t="str">
            <v>2 CUMPLIMIENTO</v>
          </cell>
          <cell r="AC167">
            <v>43515</v>
          </cell>
          <cell r="AD167">
            <v>2005037</v>
          </cell>
          <cell r="AE167" t="str">
            <v>GRUPO DE PLANEACIÓN Y MANEJO</v>
          </cell>
          <cell r="AF167" t="str">
            <v>2 SUPERVISOR</v>
          </cell>
          <cell r="AG167" t="str">
            <v>3 CÉDULA DE CIUDADANÍA</v>
          </cell>
          <cell r="AH167">
            <v>52827064</v>
          </cell>
          <cell r="AI167" t="str">
            <v>SANDRA MILENA RODRIGUEZ PEÑA</v>
          </cell>
          <cell r="AJ167">
            <v>311</v>
          </cell>
          <cell r="AK167" t="str">
            <v>3 NO PACTADOS</v>
          </cell>
          <cell r="AL167">
            <v>43516</v>
          </cell>
          <cell r="AM167" t="str">
            <v>4 NO SE HA ADICIONADO NI EN VALOR y EN TIEMPO</v>
          </cell>
          <cell r="AN167">
            <v>0</v>
          </cell>
          <cell r="AO167">
            <v>0</v>
          </cell>
          <cell r="AQ167">
            <v>0</v>
          </cell>
          <cell r="AS167">
            <v>43516</v>
          </cell>
          <cell r="AT167">
            <v>43829</v>
          </cell>
          <cell r="AW167" t="str">
            <v>2. NO</v>
          </cell>
          <cell r="AZ167" t="str">
            <v>2. NO</v>
          </cell>
          <cell r="BA167">
            <v>0</v>
          </cell>
          <cell r="BE167" t="str">
            <v>2019420501000165E</v>
          </cell>
          <cell r="BF167">
            <v>55371267</v>
          </cell>
          <cell r="BH167" t="str">
            <v>https://www.secop.gov.co/CO1BusinessLine/Tendering/BuyerWorkArea/Index?docUniqueIdentifier=CO1.BDOS.741976&amp;prevCtxUrl=https%3a%2f%2fwww.secop.gov.co%2fCO1BusinessLine%2fTendering%2fBuyerDossierWorkspace%2fIndex%3fallWords2Search%3dnc-184%26filteringState%3d0%26sortingState%3dLastModifiedDESC%26showAdvancedSearch%3dFalse%26showAdvancedSearchFields%3dFalse%26folderCode%3dALL%26selectedDossier%3dCO1.BDOS.741976%26selectedRequest%3dCO1.REQ.763493%26&amp;prevCtxLbl=Procesos+de+la+Entidad+Estatal</v>
          </cell>
          <cell r="BI167" t="str">
            <v>VIGENTE</v>
          </cell>
          <cell r="BK167" t="str">
            <v>https://community.secop.gov.co/Public/Tendering/OpportunityDetail/Index?noticeUID=CO1.NTC.734108&amp;isFromPublicArea=True&amp;isModal=False</v>
          </cell>
        </row>
        <row r="168">
          <cell r="A168" t="str">
            <v>CPS-166-N-2019</v>
          </cell>
          <cell r="B168" t="str">
            <v>2 NACIONAL</v>
          </cell>
          <cell r="C168" t="str">
            <v>CD-NC-179-2019</v>
          </cell>
          <cell r="D168">
            <v>166</v>
          </cell>
          <cell r="E168" t="str">
            <v>GERMAN ALBERTO ANGEL BERRIO</v>
          </cell>
          <cell r="F168">
            <v>43514</v>
          </cell>
          <cell r="G168" t="str">
            <v>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v>
          </cell>
          <cell r="H168" t="str">
            <v>2 CONTRATACIÓN DIRECTA</v>
          </cell>
          <cell r="I168" t="str">
            <v>14 PRESTACIÓN DE SERVICIOS</v>
          </cell>
          <cell r="J168" t="str">
            <v>N/A</v>
          </cell>
          <cell r="K168">
            <v>22319</v>
          </cell>
          <cell r="L168">
            <v>26319</v>
          </cell>
          <cell r="M168">
            <v>43515</v>
          </cell>
          <cell r="N168">
            <v>43516</v>
          </cell>
          <cell r="P168">
            <v>6247498</v>
          </cell>
          <cell r="Q168">
            <v>66015229</v>
          </cell>
          <cell r="R168">
            <v>1249499.7333333343</v>
          </cell>
          <cell r="S168" t="str">
            <v>1 PERSONA NATURAL</v>
          </cell>
          <cell r="T168" t="str">
            <v>3 CÉDULA DE CIUDADANÍA</v>
          </cell>
          <cell r="U168">
            <v>79284835</v>
          </cell>
          <cell r="V168" t="str">
            <v>N/A</v>
          </cell>
          <cell r="W168" t="str">
            <v>11 NO SE DILIGENCIA INFORMACIÓN PARA ESTE FORMULARIO EN ESTE PERÍODO DE REPORTE</v>
          </cell>
          <cell r="X168" t="str">
            <v>N/A</v>
          </cell>
          <cell r="Y168" t="str">
            <v>GERMAN ALBERTO ANGEL BERRIO</v>
          </cell>
          <cell r="Z168" t="str">
            <v>1 PÓLIZA</v>
          </cell>
          <cell r="AA168" t="str">
            <v xml:space="preserve">15 JMALUCELLI TRAVELERS SEGUROS S.A </v>
          </cell>
          <cell r="AB168" t="str">
            <v>2 CUMPLIMIENTO</v>
          </cell>
          <cell r="AC168">
            <v>43515</v>
          </cell>
          <cell r="AD168">
            <v>5005029</v>
          </cell>
          <cell r="AE168" t="str">
            <v>GRUPO DE PLANEACIÓN Y MANEJO</v>
          </cell>
          <cell r="AF168" t="str">
            <v>2 SUPERVISOR</v>
          </cell>
          <cell r="AG168" t="str">
            <v>3 CÉDULA DE CIUDADANÍA</v>
          </cell>
          <cell r="AH168">
            <v>52827064</v>
          </cell>
          <cell r="AI168" t="str">
            <v>SANDRA MILENA RODRIGUEZ PEÑA</v>
          </cell>
          <cell r="AJ168">
            <v>311</v>
          </cell>
          <cell r="AK168" t="str">
            <v>3 NO PACTADOS</v>
          </cell>
          <cell r="AL168">
            <v>43516</v>
          </cell>
          <cell r="AM168" t="str">
            <v>4 NO SE HA ADICIONADO NI EN VALOR y EN TIEMPO</v>
          </cell>
          <cell r="AN168">
            <v>0</v>
          </cell>
          <cell r="AO168">
            <v>0</v>
          </cell>
          <cell r="AQ168">
            <v>0</v>
          </cell>
          <cell r="AS168">
            <v>43516</v>
          </cell>
          <cell r="AT168">
            <v>43829</v>
          </cell>
          <cell r="AU168">
            <v>43829</v>
          </cell>
          <cell r="AW168" t="str">
            <v>2. NO</v>
          </cell>
          <cell r="AZ168" t="str">
            <v>2. NO</v>
          </cell>
          <cell r="BA168">
            <v>0</v>
          </cell>
          <cell r="BE168" t="str">
            <v>2019420501000166E</v>
          </cell>
          <cell r="BF168">
            <v>66015229</v>
          </cell>
          <cell r="BH168" t="str">
            <v>https://www.secop.gov.co/CO1BusinessLine/Tendering/BuyerWorkArea/Index?docUniqueIdentifier=CO1.BDOS.740703&amp;prevCtxUrl=https%3a%2f%2fwww.secop.gov.co%2fCO1BusinessLine%2fTendering%2fBuyerDossierWorkspace%2fIndex%3fallWords2Search%3dnc-179%26filteringState%3d0%26sortingState%3dLastModifiedDESC%26showAdvancedSearch%3dFalse%26showAdvancedSearchFields%3dFalse%26folderCode%3dALL%26selectedDossier%3dCO1.BDOS.740703%26selectedRequest%3dCO1.REQ.765682%26&amp;prevCtxLbl=Procesos+de+la+Entidad+Estatal</v>
          </cell>
          <cell r="BI168" t="str">
            <v>VIGENTE</v>
          </cell>
          <cell r="BK168" t="str">
            <v>https://community.secop.gov.co/Public/Tendering/OpportunityDetail/Index?noticeUID=CO1.NTC.735150&amp;isFromPublicArea=True&amp;isModal=False</v>
          </cell>
        </row>
        <row r="169">
          <cell r="A169" t="str">
            <v>CPS-167-N-2019</v>
          </cell>
          <cell r="B169" t="str">
            <v>2 NACIONAL</v>
          </cell>
          <cell r="C169" t="str">
            <v>CD-NC-193-2019</v>
          </cell>
          <cell r="D169">
            <v>167</v>
          </cell>
          <cell r="E169" t="str">
            <v>DIANA JIMENA TORRES MORALES</v>
          </cell>
          <cell r="F169">
            <v>43515</v>
          </cell>
          <cell r="G169" t="str">
            <v>Prestación de servicios técnicos para apoyar la gestión administrativa y seguimiento a contratos en la ejecución de las Fases I y II del Proyecto Áreas Protegidas y Diversidad Biológica, cofinanciado por el Gobierno Alemán a través del KfW.</v>
          </cell>
          <cell r="H169" t="str">
            <v>2 CONTRATACIÓN DIRECTA</v>
          </cell>
          <cell r="I169" t="str">
            <v>14 PRESTACIÓN DE SERVICIOS</v>
          </cell>
          <cell r="J169" t="str">
            <v>N/A</v>
          </cell>
          <cell r="K169">
            <v>25519</v>
          </cell>
          <cell r="L169">
            <v>25119</v>
          </cell>
          <cell r="M169">
            <v>43515</v>
          </cell>
          <cell r="N169">
            <v>43515</v>
          </cell>
          <cell r="P169">
            <v>2586262</v>
          </cell>
          <cell r="Q169">
            <v>15517572</v>
          </cell>
          <cell r="R169">
            <v>0</v>
          </cell>
          <cell r="S169" t="str">
            <v>1 PERSONA NATURAL</v>
          </cell>
          <cell r="T169" t="str">
            <v>3 CÉDULA DE CIUDADANÍA</v>
          </cell>
          <cell r="U169">
            <v>25120818</v>
          </cell>
          <cell r="V169" t="str">
            <v>N/A</v>
          </cell>
          <cell r="W169" t="str">
            <v>11 NO SE DILIGENCIA INFORMACIÓN PARA ESTE FORMULARIO EN ESTE PERÍODO DE REPORTE</v>
          </cell>
          <cell r="X169" t="str">
            <v>N/A</v>
          </cell>
          <cell r="Y169" t="str">
            <v>DIANA JIMENA TORRES MORALES</v>
          </cell>
          <cell r="Z169" t="str">
            <v>1 PÓLIZA</v>
          </cell>
          <cell r="AA169" t="str">
            <v xml:space="preserve">15 JMALUCELLI TRAVELERS SEGUROS S.A </v>
          </cell>
          <cell r="AB169" t="str">
            <v>2 CUMPLIMIENTO</v>
          </cell>
          <cell r="AC169">
            <v>43516</v>
          </cell>
          <cell r="AD169">
            <v>2005083</v>
          </cell>
          <cell r="AE169" t="str">
            <v>DIRECCIÓN GENERAL</v>
          </cell>
          <cell r="AF169" t="str">
            <v>2 SUPERVISOR</v>
          </cell>
          <cell r="AG169" t="str">
            <v>3 CÉDULA DE CIUDADANÍA</v>
          </cell>
          <cell r="AH169">
            <v>41779996</v>
          </cell>
          <cell r="AI169" t="str">
            <v>JULIA MIRANDA LONDOÑO</v>
          </cell>
          <cell r="AJ169">
            <v>180</v>
          </cell>
          <cell r="AK169" t="str">
            <v>3 NO PACTADOS</v>
          </cell>
          <cell r="AL169">
            <v>43516</v>
          </cell>
          <cell r="AM169" t="str">
            <v>4 NO SE HA ADICIONADO NI EN VALOR y EN TIEMPO</v>
          </cell>
          <cell r="AN169">
            <v>0</v>
          </cell>
          <cell r="AO169">
            <v>0</v>
          </cell>
          <cell r="AQ169">
            <v>0</v>
          </cell>
          <cell r="AS169">
            <v>43516</v>
          </cell>
          <cell r="AT169">
            <v>43695</v>
          </cell>
          <cell r="AU169">
            <v>43696</v>
          </cell>
          <cell r="AW169" t="str">
            <v>2. NO</v>
          </cell>
          <cell r="AZ169" t="str">
            <v>2. NO</v>
          </cell>
          <cell r="BA169">
            <v>0</v>
          </cell>
          <cell r="BE169" t="str">
            <v>2019420501000167E</v>
          </cell>
          <cell r="BF169">
            <v>15517572</v>
          </cell>
          <cell r="BH169" t="str">
            <v>https://www.secop.gov.co/CO1BusinessLine/Tendering/BuyerWorkArea/Index?docUniqueIdentifier=CO1.BDOS.745588&amp;prevCtxUrl=https%3a%2f%2fwww.secop.gov.co%2fCO1BusinessLine%2fTendering%2fBuyerDossierWorkspace%2fIndex%3fallWords2Search%3dnc-193%26filteringState%3d0%26sortingState%3dLastModifiedDESC%26showAdvancedSearch%3dFalse%26showAdvancedSearchFields%3dFalse%26folderCode%3dALL%26selectedDossier%3dCO1.BDOS.745588%26selectedRequest%3dCO1.REQ.768039%26&amp;prevCtxLbl=Procesos+de+la+Entidad+Estatal</v>
          </cell>
          <cell r="BI169" t="str">
            <v>VIGENTE</v>
          </cell>
          <cell r="BK169" t="str">
            <v>https://community.secop.gov.co/Public/Tendering/OpportunityDetail/Index?noticeUID=CO1.NTC.738774&amp;isFromPublicArea=True&amp;isModal=False</v>
          </cell>
        </row>
        <row r="170">
          <cell r="A170" t="str">
            <v>CPS-168-N-2019</v>
          </cell>
          <cell r="B170" t="str">
            <v>2 NACIONAL</v>
          </cell>
          <cell r="C170" t="str">
            <v>CD-NC-182-2019</v>
          </cell>
          <cell r="D170">
            <v>168</v>
          </cell>
          <cell r="E170" t="str">
            <v>LUISA FERNANDA MALDONADO MORALES</v>
          </cell>
          <cell r="F170">
            <v>43515</v>
          </cell>
          <cell r="G170" t="str">
            <v>Prestación de servicios profesionales en la implementación y retroalimentación a la ruta de planificación y ordenamiento de los recursos hidrobiológicos y pesqueros en el SPNN y los Distritos de Manejo Integrado en administración.</v>
          </cell>
          <cell r="H170" t="str">
            <v>2 CONTRATACIÓN DIRECTA</v>
          </cell>
          <cell r="I170" t="str">
            <v>14 PRESTACIÓN DE SERVICIOS</v>
          </cell>
          <cell r="J170" t="str">
            <v>N/A</v>
          </cell>
          <cell r="K170">
            <v>23819</v>
          </cell>
          <cell r="L170">
            <v>25219</v>
          </cell>
          <cell r="M170">
            <v>43515</v>
          </cell>
          <cell r="N170">
            <v>43515</v>
          </cell>
          <cell r="P170">
            <v>5240183</v>
          </cell>
          <cell r="Q170">
            <v>55371267</v>
          </cell>
          <cell r="R170">
            <v>1048036.5666666701</v>
          </cell>
          <cell r="S170" t="str">
            <v>1 PERSONA NATURAL</v>
          </cell>
          <cell r="T170" t="str">
            <v>3 CÉDULA DE CIUDADANÍA</v>
          </cell>
          <cell r="U170">
            <v>52347683</v>
          </cell>
          <cell r="V170" t="str">
            <v>N/A</v>
          </cell>
          <cell r="W170" t="str">
            <v>11 NO SE DILIGENCIA INFORMACIÓN PARA ESTE FORMULARIO EN ESTE PERÍODO DE REPORTE</v>
          </cell>
          <cell r="X170" t="str">
            <v>N/A</v>
          </cell>
          <cell r="Y170" t="str">
            <v>LUISA FERNANDA MALDONADO MORALES</v>
          </cell>
          <cell r="Z170" t="str">
            <v>1 PÓLIZA</v>
          </cell>
          <cell r="AA170" t="str">
            <v xml:space="preserve">15 JMALUCELLI TRAVELERS SEGUROS S.A </v>
          </cell>
          <cell r="AB170" t="str">
            <v>2 CUMPLIMIENTO</v>
          </cell>
          <cell r="AC170">
            <v>43515</v>
          </cell>
          <cell r="AD170">
            <v>2005067</v>
          </cell>
          <cell r="AE170" t="str">
            <v>GRUPO DE PLANEACIÓN Y MANEJO</v>
          </cell>
          <cell r="AF170" t="str">
            <v>2 SUPERVISOR</v>
          </cell>
          <cell r="AG170" t="str">
            <v>3 CÉDULA DE CIUDADANÍA</v>
          </cell>
          <cell r="AH170">
            <v>52854468</v>
          </cell>
          <cell r="AI170" t="str">
            <v>ADRIANA MARGARITA ROZO MELO</v>
          </cell>
          <cell r="AJ170">
            <v>311</v>
          </cell>
          <cell r="AK170" t="str">
            <v>3 NO PACTADOS</v>
          </cell>
          <cell r="AL170">
            <v>43516</v>
          </cell>
          <cell r="AM170" t="str">
            <v>4 NO SE HA ADICIONADO NI EN VALOR y EN TIEMPO</v>
          </cell>
          <cell r="AN170">
            <v>0</v>
          </cell>
          <cell r="AO170">
            <v>0</v>
          </cell>
          <cell r="AQ170">
            <v>0</v>
          </cell>
          <cell r="AS170">
            <v>43516</v>
          </cell>
          <cell r="AT170">
            <v>43829</v>
          </cell>
          <cell r="AW170" t="str">
            <v>2. NO</v>
          </cell>
          <cell r="AZ170" t="str">
            <v>2. NO</v>
          </cell>
          <cell r="BA170">
            <v>0</v>
          </cell>
          <cell r="BE170" t="str">
            <v>2019420501000168E</v>
          </cell>
          <cell r="BF170">
            <v>55371267</v>
          </cell>
          <cell r="BH170" t="str">
            <v>https://www.secop.gov.co/CO1BusinessLine/Tendering/BuyerWorkArea/Index?docUniqueIdentifier=CO1.BDOS.742116&amp;prevCtxUrl=https%3a%2f%2fwww.secop.gov.co%2fCO1BusinessLine%2fTendering%2fBuyerDossierWorkspace%2fIndex%3fallWords2Search%3dnc-182%26filteringState%3d0%26sortingState%3dLastModifiedDESC%26showAdvancedSearch%3dFalse%26showAdvancedSearchFields%3dFalse%26folderCode%3dALL%26selectedDossier%3dCO1.BDOS.742116%26selectedRequest%3dCO1.REQ.764304%26&amp;prevCtxLbl=Procesos+de+la+Entidad+Estatal</v>
          </cell>
          <cell r="BI170" t="str">
            <v>VIGENTE</v>
          </cell>
          <cell r="BK170" t="str">
            <v>https://community.secop.gov.co/Public/Tendering/OpportunityDetail/Index?noticeUID=CO1.NTC.733670&amp;isFromPublicArea=True&amp;isModal=False</v>
          </cell>
        </row>
        <row r="171">
          <cell r="A171" t="str">
            <v>CPS-169-N-2019</v>
          </cell>
          <cell r="B171" t="str">
            <v>2 NACIONAL</v>
          </cell>
          <cell r="C171" t="str">
            <v>CD-NC-187-2019</v>
          </cell>
          <cell r="D171">
            <v>169</v>
          </cell>
          <cell r="E171" t="str">
            <v>KAREN PAOLA SANCHEZ GARCIA</v>
          </cell>
          <cell r="F171">
            <v>43515</v>
          </cell>
          <cell r="G171" t="str">
            <v xml:space="preserve">	Prestación de servicios técnicos a la gestión administrativa en la Subdirección de Gestión y Manejo de Áreas Protegidas en el Grupo de Gestion e Integracion del SINAP.</v>
          </cell>
          <cell r="H171" t="str">
            <v>2 CONTRATACIÓN DIRECTA</v>
          </cell>
          <cell r="I171" t="str">
            <v>14 PRESTACIÓN DE SERVICIOS</v>
          </cell>
          <cell r="J171" t="str">
            <v>N/A</v>
          </cell>
          <cell r="K171">
            <v>24619</v>
          </cell>
          <cell r="L171">
            <v>25319</v>
          </cell>
          <cell r="M171">
            <v>43515</v>
          </cell>
          <cell r="N171">
            <v>43515</v>
          </cell>
          <cell r="P171">
            <v>2142594</v>
          </cell>
          <cell r="Q171">
            <v>21425940</v>
          </cell>
          <cell r="R171">
            <v>0</v>
          </cell>
          <cell r="S171" t="str">
            <v>1 PERSONA NATURAL</v>
          </cell>
          <cell r="T171" t="str">
            <v>3 CÉDULA DE CIUDADANÍA</v>
          </cell>
          <cell r="U171">
            <v>1024519301</v>
          </cell>
          <cell r="V171" t="str">
            <v>N/A</v>
          </cell>
          <cell r="W171" t="str">
            <v>11 NO SE DILIGENCIA INFORMACIÓN PARA ESTE FORMULARIO EN ESTE PERÍODO DE REPORTE</v>
          </cell>
          <cell r="X171" t="str">
            <v>N/A</v>
          </cell>
          <cell r="Y171" t="str">
            <v>KAREN PAOLA SANCHEZ GARCIA</v>
          </cell>
          <cell r="Z171" t="str">
            <v>1 PÓLIZA</v>
          </cell>
          <cell r="AA171" t="str">
            <v xml:space="preserve">15 JMALUCELLI TRAVELERS SEGUROS S.A </v>
          </cell>
          <cell r="AB171" t="str">
            <v>2 CUMPLIMIENTO</v>
          </cell>
          <cell r="AC171">
            <v>43515</v>
          </cell>
          <cell r="AD171">
            <v>2005072</v>
          </cell>
          <cell r="AE171" t="str">
            <v>GRUPO DE GESTIÓN E INTEGRACIÓN DEL SINAP</v>
          </cell>
          <cell r="AF171" t="str">
            <v>2 SUPERVISOR</v>
          </cell>
          <cell r="AG171" t="str">
            <v>3 CÉDULA DE CIUDADANÍA</v>
          </cell>
          <cell r="AH171">
            <v>52051027</v>
          </cell>
          <cell r="AI171" t="str">
            <v>ROSA ANGELICA LADINO PARRA</v>
          </cell>
          <cell r="AJ171">
            <v>300</v>
          </cell>
          <cell r="AK171" t="str">
            <v>3 NO PACTADOS</v>
          </cell>
          <cell r="AL171">
            <v>43516</v>
          </cell>
          <cell r="AM171" t="str">
            <v>4 NO SE HA ADICIONADO NI EN VALOR y EN TIEMPO</v>
          </cell>
          <cell r="AN171">
            <v>0</v>
          </cell>
          <cell r="AO171">
            <v>0</v>
          </cell>
          <cell r="AQ171">
            <v>0</v>
          </cell>
          <cell r="AS171">
            <v>43516</v>
          </cell>
          <cell r="AT171">
            <v>43817</v>
          </cell>
          <cell r="AU171">
            <v>43818</v>
          </cell>
          <cell r="AW171" t="str">
            <v>2. NO</v>
          </cell>
          <cell r="AZ171" t="str">
            <v>2. NO</v>
          </cell>
          <cell r="BA171">
            <v>0</v>
          </cell>
          <cell r="BE171" t="str">
            <v>2019420501000169E</v>
          </cell>
          <cell r="BF171">
            <v>21425940</v>
          </cell>
          <cell r="BH171" t="str">
            <v>https://www.secop.gov.co/CO1BusinessLine/Tendering/BuyerWorkArea/Index?docUniqueIdentifier=CO1.BDOS.744299&amp;prevCtxUrl=https%3a%2f%2fwww.secop.gov.co%2fCO1BusinessLine%2fTendering%2fBuyerDossierWorkspace%2fIndex%3fallWords2Search%3dnc-187%26filteringState%3d0%26sortingState%3dLastModifiedDESC%26showAdvancedSearch%3dFalse%26showAdvancedSearchFields%3dFalse%26folderCode%3dALL%26selectedDossier%3dCO1.BDOS.744299%26selectedRequest%3dCO1.REQ.765811%26&amp;prevCtxLbl=Procesos+de+la+Entidad+Estatal</v>
          </cell>
          <cell r="BI171" t="str">
            <v>VIGENTE</v>
          </cell>
          <cell r="BK171" t="str">
            <v>https://community.secop.gov.co/Public/Tendering/OpportunityDetail/Index?noticeUID=CO1.NTC.734987&amp;isFromPublicArea=True&amp;isModal=False</v>
          </cell>
        </row>
        <row r="172">
          <cell r="A172" t="str">
            <v>CPS-170-N-2019</v>
          </cell>
          <cell r="B172" t="str">
            <v>2 NACIONAL</v>
          </cell>
          <cell r="C172" t="str">
            <v>CD-NC-194-2019</v>
          </cell>
          <cell r="D172">
            <v>170</v>
          </cell>
          <cell r="E172" t="str">
            <v>CARLOS ALBERTO BARRERO CANTOR</v>
          </cell>
          <cell r="F172">
            <v>43516</v>
          </cell>
          <cell r="G172" t="str">
            <v>Prestación de servicios profesionales para realizar el mantenimiento preventivo y correctivo del sistema de gestión documental Orfeo así como su actualización, administración, soporte, integración con otros sistemas e inclusión de nuevas funcionalidades</v>
          </cell>
          <cell r="H172" t="str">
            <v>2 CONTRATACIÓN DIRECTA</v>
          </cell>
          <cell r="I172" t="str">
            <v>14 PRESTACIÓN DE SERVICIOS</v>
          </cell>
          <cell r="J172" t="str">
            <v>N/A</v>
          </cell>
          <cell r="K172">
            <v>25819</v>
          </cell>
          <cell r="L172">
            <v>26419</v>
          </cell>
          <cell r="M172">
            <v>43515</v>
          </cell>
          <cell r="N172">
            <v>43516</v>
          </cell>
          <cell r="P172">
            <v>4297164</v>
          </cell>
          <cell r="Q172">
            <v>44833744</v>
          </cell>
          <cell r="R172">
            <v>286477.20000000298</v>
          </cell>
          <cell r="S172" t="str">
            <v>1 PERSONA NATURAL</v>
          </cell>
          <cell r="T172" t="str">
            <v>3 CÉDULA DE CIUDADANÍA</v>
          </cell>
          <cell r="U172">
            <v>80201161</v>
          </cell>
          <cell r="V172" t="str">
            <v>N/A</v>
          </cell>
          <cell r="W172" t="str">
            <v>11 NO SE DILIGENCIA INFORMACIÓN PARA ESTE FORMULARIO EN ESTE PERÍODO DE REPORTE</v>
          </cell>
          <cell r="X172" t="str">
            <v>N/A</v>
          </cell>
          <cell r="Y172" t="str">
            <v>CARLOS ALBERTO BARRERO CANTOR</v>
          </cell>
          <cell r="Z172" t="str">
            <v>1 PÓLIZA</v>
          </cell>
          <cell r="AA172" t="str">
            <v>8 MUNDIAL SEGUROS</v>
          </cell>
          <cell r="AB172" t="str">
            <v>2 CUMPLIMIENTO</v>
          </cell>
          <cell r="AC172">
            <v>43516</v>
          </cell>
          <cell r="AD172" t="str">
            <v>NB-100103264</v>
          </cell>
          <cell r="AE172" t="str">
            <v>GRUPO SISTEMAS DE INFORMACIÓN Y RADIOCOMUNICACIONES</v>
          </cell>
          <cell r="AF172" t="str">
            <v>2 SUPERVISOR</v>
          </cell>
          <cell r="AG172" t="str">
            <v>3 CÉDULA DE CIUDADANÍA</v>
          </cell>
          <cell r="AH172">
            <v>80215978</v>
          </cell>
          <cell r="AI172" t="str">
            <v>NÉSTOR HERNÁN ZABALA BERNAL</v>
          </cell>
          <cell r="AJ172">
            <v>311</v>
          </cell>
          <cell r="AK172" t="str">
            <v>3 NO PACTADOS</v>
          </cell>
          <cell r="AL172">
            <v>43516</v>
          </cell>
          <cell r="AM172" t="str">
            <v>4 NO SE HA ADICIONADO NI EN VALOR y EN TIEMPO</v>
          </cell>
          <cell r="AN172">
            <v>0</v>
          </cell>
          <cell r="AO172">
            <v>0</v>
          </cell>
          <cell r="AQ172">
            <v>0</v>
          </cell>
          <cell r="AS172">
            <v>43516</v>
          </cell>
          <cell r="AT172">
            <v>43829</v>
          </cell>
          <cell r="AW172" t="str">
            <v>2. NO</v>
          </cell>
          <cell r="AZ172" t="str">
            <v>2. NO</v>
          </cell>
          <cell r="BA172">
            <v>0</v>
          </cell>
          <cell r="BE172" t="str">
            <v>2019420501000170E</v>
          </cell>
          <cell r="BF172">
            <v>44833744</v>
          </cell>
          <cell r="BH172" t="str">
            <v>https://www.secop.gov.co/CO1BusinessLine/Tendering/BuyerWorkArea/Index?docUniqueIdentifier=CO1.BDOS.746310&amp;prevCtxUrl=https%3a%2f%2fwww.secop.gov.co%2fCO1BusinessLine%2fTendering%2fBuyerDossierWorkspace%2fIndex%3fallWords2Search%3dnc-194%26filteringState%3d0%26sortingState%3dLastModifiedDESC%26showAdvancedSearch%3dFalse%26showAdvancedSearchFields%3dFalse%26folderCode%3dALL%26selectedDossier%3dCO1.BDOS.746310%26selectedRequest%3dCO1.REQ.767995%26&amp;prevCtxLbl=Procesos+de+la+Entidad+Estatal</v>
          </cell>
          <cell r="BI172" t="str">
            <v>VIGENTE</v>
          </cell>
          <cell r="BK172" t="str">
            <v>https://community.secop.gov.co/Public/Tendering/OpportunityDetail/Index?noticeUID=CO1.NTC.739001&amp;isFromPublicArea=True&amp;isModal=False</v>
          </cell>
        </row>
        <row r="173">
          <cell r="A173" t="str">
            <v>CPS-171-N-2019</v>
          </cell>
          <cell r="B173" t="str">
            <v>2 NACIONAL</v>
          </cell>
          <cell r="C173" t="str">
            <v>CD-NC-185-2019</v>
          </cell>
          <cell r="D173">
            <v>171</v>
          </cell>
          <cell r="E173" t="str">
            <v>MARIA CAMILA RAMIREZ HERNANDEZ</v>
          </cell>
          <cell r="F173">
            <v>43516</v>
          </cell>
          <cell r="G173" t="str">
            <v>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v>
          </cell>
          <cell r="H173" t="str">
            <v>2 CONTRATACIÓN DIRECTA</v>
          </cell>
          <cell r="I173" t="str">
            <v>14 PRESTACIÓN DE SERVICIOS</v>
          </cell>
          <cell r="J173" t="str">
            <v>N/A</v>
          </cell>
          <cell r="K173">
            <v>23519</v>
          </cell>
          <cell r="L173">
            <v>26519</v>
          </cell>
          <cell r="M173">
            <v>43516</v>
          </cell>
          <cell r="N173">
            <v>43516</v>
          </cell>
          <cell r="P173">
            <v>4297164</v>
          </cell>
          <cell r="Q173">
            <v>34377312</v>
          </cell>
          <cell r="R173">
            <v>0</v>
          </cell>
          <cell r="S173" t="str">
            <v>1 PERSONA NATURAL</v>
          </cell>
          <cell r="T173" t="str">
            <v>3 CÉDULA DE CIUDADANÍA</v>
          </cell>
          <cell r="U173">
            <v>46458312</v>
          </cell>
          <cell r="V173" t="str">
            <v>N/A</v>
          </cell>
          <cell r="W173" t="str">
            <v>11 NO SE DILIGENCIA INFORMACIÓN PARA ESTE FORMULARIO EN ESTE PERÍODO DE REPORTE</v>
          </cell>
          <cell r="X173" t="str">
            <v>N/A</v>
          </cell>
          <cell r="Y173" t="str">
            <v>MARIA CAMILA RAMIREZ HERNANDEZ</v>
          </cell>
          <cell r="Z173" t="str">
            <v>1 PÓLIZA</v>
          </cell>
          <cell r="AA173" t="str">
            <v xml:space="preserve">15 JMALUCELLI TRAVELERS SEGUROS S.A </v>
          </cell>
          <cell r="AB173" t="str">
            <v>2 CUMPLIMIENTO</v>
          </cell>
          <cell r="AC173">
            <v>43516</v>
          </cell>
          <cell r="AD173">
            <v>2005088</v>
          </cell>
          <cell r="AE173" t="str">
            <v>GRUPO SISTEMAS DE INFORMACIÓN Y RADIOCOMUNICACIONES</v>
          </cell>
          <cell r="AF173" t="str">
            <v>2 SUPERVISOR</v>
          </cell>
          <cell r="AG173" t="str">
            <v>3 CÉDULA DE CIUDADANÍA</v>
          </cell>
          <cell r="AH173">
            <v>80215978</v>
          </cell>
          <cell r="AI173" t="str">
            <v>NÉSTOR HERNÁN ZABALA BERNAL</v>
          </cell>
          <cell r="AJ173">
            <v>240</v>
          </cell>
          <cell r="AK173" t="str">
            <v>3 NO PACTADOS</v>
          </cell>
          <cell r="AL173">
            <v>43516</v>
          </cell>
          <cell r="AM173" t="str">
            <v>4 NO SE HA ADICIONADO NI EN VALOR y EN TIEMPO</v>
          </cell>
          <cell r="AN173">
            <v>0</v>
          </cell>
          <cell r="AO173">
            <v>0</v>
          </cell>
          <cell r="AQ173">
            <v>0</v>
          </cell>
          <cell r="AS173">
            <v>43516</v>
          </cell>
          <cell r="AT173">
            <v>43757</v>
          </cell>
          <cell r="AW173" t="str">
            <v>2. NO</v>
          </cell>
          <cell r="AZ173" t="str">
            <v>2. NO</v>
          </cell>
          <cell r="BA173">
            <v>0</v>
          </cell>
          <cell r="BE173" t="str">
            <v>2019420501000171E</v>
          </cell>
          <cell r="BF173">
            <v>34377312</v>
          </cell>
          <cell r="BH173" t="str">
            <v>https://www.secop.gov.co/CO1BusinessLine/Tendering/BuyerWorkArea/Index?docUniqueIdentifier=CO1.BDOS.744097&amp;prevCtxUrl=https%3a%2f%2fwww.secop.gov.co%2fCO1BusinessLine%2fTendering%2fBuyerDossierWorkspace%2fIndex%3fallWords2Search%3dnc-185%26filteringState%3d0%26sortingState%3dLastModifiedDESC%26showAdvancedSearch%3dFalse%26showAdvancedSearchFields%3dFalse%26folderCode%3dALL%26selectedDossier%3dCO1.BDOS.744097%26selectedRequest%3dCO1.REQ.765850%26&amp;prevCtxLbl=Procesos+de+la+Entidad+Estatal</v>
          </cell>
          <cell r="BI173" t="str">
            <v>VIGENTE</v>
          </cell>
          <cell r="BK173" t="str">
            <v>https://community.secop.gov.co/Public/Tendering/OpportunityDetail/Index?noticeUID=CO1.NTC.735239&amp;isFromPublicArea=True&amp;isModal=False</v>
          </cell>
        </row>
        <row r="174">
          <cell r="A174" t="str">
            <v>CPS-172-N-2019</v>
          </cell>
          <cell r="B174" t="str">
            <v>2 NACIONAL</v>
          </cell>
          <cell r="C174" t="str">
            <v>CD-NC-190-2019</v>
          </cell>
          <cell r="D174">
            <v>172</v>
          </cell>
          <cell r="E174" t="str">
            <v>LAURA PATRICIA PINILLOS COLLAZOS</v>
          </cell>
          <cell r="F174">
            <v>43516</v>
          </cell>
          <cell r="G174" t="str">
            <v>Prestación de servicios profesionales y de apoyo a la gestión para implementar el Plan de Monitoreo del Proyecto Áreas Protegidas y Diversidad Biológica en sus Fases I y II, conforme al programa que para ello apruebe el KfW</v>
          </cell>
          <cell r="H174" t="str">
            <v>2 CONTRATACIÓN DIRECTA</v>
          </cell>
          <cell r="I174" t="str">
            <v>14 PRESTACIÓN DE SERVICIOS</v>
          </cell>
          <cell r="J174" t="str">
            <v>N/A</v>
          </cell>
          <cell r="K174">
            <v>24719</v>
          </cell>
          <cell r="L174">
            <v>26619</v>
          </cell>
          <cell r="M174">
            <v>43516</v>
          </cell>
          <cell r="N174">
            <v>43516</v>
          </cell>
          <cell r="P174">
            <v>5240183</v>
          </cell>
          <cell r="Q174">
            <v>31441098</v>
          </cell>
          <cell r="R174">
            <v>0</v>
          </cell>
          <cell r="S174" t="str">
            <v>1 PERSONA NATURAL</v>
          </cell>
          <cell r="T174" t="str">
            <v>3 CÉDULA DE CIUDADANÍA</v>
          </cell>
          <cell r="U174">
            <v>1026253679</v>
          </cell>
          <cell r="V174" t="str">
            <v>N/A</v>
          </cell>
          <cell r="W174" t="str">
            <v>11 NO SE DILIGENCIA INFORMACIÓN PARA ESTE FORMULARIO EN ESTE PERÍODO DE REPORTE</v>
          </cell>
          <cell r="X174" t="str">
            <v>N/A</v>
          </cell>
          <cell r="Y174" t="str">
            <v>LAURA PATRICIA PINILLOS COLLAZOS</v>
          </cell>
          <cell r="Z174" t="str">
            <v>1 PÓLIZA</v>
          </cell>
          <cell r="AA174" t="str">
            <v xml:space="preserve">15 JMALUCELLI TRAVELERS SEGUROS S.A </v>
          </cell>
          <cell r="AB174" t="str">
            <v>2 CUMPLIMIENTO</v>
          </cell>
          <cell r="AC174">
            <v>43516</v>
          </cell>
          <cell r="AD174">
            <v>2005102</v>
          </cell>
          <cell r="AE174" t="str">
            <v>DIRECCIÓN GENERAL</v>
          </cell>
          <cell r="AF174" t="str">
            <v>2 SUPERVISOR</v>
          </cell>
          <cell r="AG174" t="str">
            <v>3 CÉDULA DE CIUDADANÍA</v>
          </cell>
          <cell r="AH174">
            <v>41779996</v>
          </cell>
          <cell r="AI174" t="str">
            <v>JULIA MIRANDA LONDOÑO</v>
          </cell>
          <cell r="AJ174">
            <v>180</v>
          </cell>
          <cell r="AK174" t="str">
            <v>3 NO PACTADOS</v>
          </cell>
          <cell r="AL174">
            <v>43516</v>
          </cell>
          <cell r="AM174" t="str">
            <v>4 NO SE HA ADICIONADO NI EN VALOR y EN TIEMPO</v>
          </cell>
          <cell r="AN174">
            <v>0</v>
          </cell>
          <cell r="AO174">
            <v>0</v>
          </cell>
          <cell r="AQ174">
            <v>0</v>
          </cell>
          <cell r="AS174">
            <v>43516</v>
          </cell>
          <cell r="AT174">
            <v>43696</v>
          </cell>
          <cell r="AW174" t="str">
            <v>2. NO</v>
          </cell>
          <cell r="AZ174" t="str">
            <v>2. NO</v>
          </cell>
          <cell r="BA174">
            <v>0</v>
          </cell>
          <cell r="BE174" t="str">
            <v>2019420501000172E</v>
          </cell>
          <cell r="BF174">
            <v>31441098</v>
          </cell>
          <cell r="BH174" t="str">
            <v>https://www.secop.gov.co/CO1BusinessLine/Tendering/BuyerWorkArea/Index?docUniqueIdentifier=CO1.BDOS.749909&amp;prevCtxUrl=https%3a%2f%2fwww.secop.gov.co%2fCO1BusinessLine%2fTendering%2fBuyerDossierWorkspace%2fIndex%3fallWords2Search%3dnc-190%26filteringState%3d0%26sortingState%3dLastModifiedDESC%26showAdvancedSearch%3dFalse%26showAdvancedSearchFields%3dFalse%26folderCode%3dALL%26selectedDossier%3dCO1.BDOS.749909%26selectedRequest%3dCO1.REQ.771379%26&amp;prevCtxLbl=Procesos+de+la+Entidad+Estatal</v>
          </cell>
          <cell r="BI174" t="str">
            <v>VIGENTE</v>
          </cell>
          <cell r="BK174" t="str">
            <v>https://community.secop.gov.co/Public/Tendering/OpportunityDetail/Index?noticeUID=CO1.NTC.741354&amp;isFromPublicArea=True&amp;isModal=False</v>
          </cell>
        </row>
        <row r="175">
          <cell r="A175" t="str">
            <v>CPS-173-N-2019</v>
          </cell>
          <cell r="B175" t="str">
            <v>2 NACIONAL</v>
          </cell>
          <cell r="C175" t="str">
            <v>CD-NC-178-2019</v>
          </cell>
          <cell r="D175">
            <v>173</v>
          </cell>
          <cell r="E175" t="str">
            <v>HECTOR DAVID ROZO SOCHA</v>
          </cell>
          <cell r="F175">
            <v>43516</v>
          </cell>
          <cell r="G175" t="str">
            <v>Prestación de servicios técnicos a la gestión administrativa en la Subdirección de Gestión y Manejo de Áreas Protegidas del Grupo de Planeación y Manejo</v>
          </cell>
          <cell r="H175" t="str">
            <v>2 CONTRATACIÓN DIRECTA</v>
          </cell>
          <cell r="I175" t="str">
            <v>14 PRESTACIÓN DE SERVICIOS</v>
          </cell>
          <cell r="J175" t="str">
            <v>N/A</v>
          </cell>
          <cell r="K175">
            <v>24419</v>
          </cell>
          <cell r="L175">
            <v>26719</v>
          </cell>
          <cell r="M175">
            <v>43516</v>
          </cell>
          <cell r="N175">
            <v>43516</v>
          </cell>
          <cell r="P175">
            <v>2142594</v>
          </cell>
          <cell r="Q175">
            <v>22640076</v>
          </cell>
          <cell r="R175">
            <v>428518.19999999925</v>
          </cell>
          <cell r="S175" t="str">
            <v>1 PERSONA NATURAL</v>
          </cell>
          <cell r="T175" t="str">
            <v>3 CÉDULA DE CIUDADANÍA</v>
          </cell>
          <cell r="U175">
            <v>1070614662</v>
          </cell>
          <cell r="V175" t="str">
            <v>N/A</v>
          </cell>
          <cell r="W175" t="str">
            <v>11 NO SE DILIGENCIA INFORMACIÓN PARA ESTE FORMULARIO EN ESTE PERÍODO DE REPORTE</v>
          </cell>
          <cell r="X175" t="str">
            <v>N/A</v>
          </cell>
          <cell r="Y175" t="str">
            <v>HECTOR DAVID ROZO SOCHA</v>
          </cell>
          <cell r="Z175" t="str">
            <v>1 PÓLIZA</v>
          </cell>
          <cell r="AA175" t="str">
            <v xml:space="preserve">15 JMALUCELLI TRAVELERS SEGUROS S.A </v>
          </cell>
          <cell r="AB175" t="str">
            <v>2 CUMPLIMIENTO</v>
          </cell>
          <cell r="AC175">
            <v>43516</v>
          </cell>
          <cell r="AD175">
            <v>2005104</v>
          </cell>
          <cell r="AE175" t="str">
            <v>GRUPO DE PLANEACIÓN Y MANEJO</v>
          </cell>
          <cell r="AF175" t="str">
            <v>2 SUPERVISOR</v>
          </cell>
          <cell r="AG175" t="str">
            <v>3 CÉDULA DE CIUDADANÍA</v>
          </cell>
          <cell r="AH175">
            <v>52197050</v>
          </cell>
          <cell r="AI175" t="str">
            <v>EDNA MARIA CAROLINA JARRO FAJARDO</v>
          </cell>
          <cell r="AJ175">
            <v>311</v>
          </cell>
          <cell r="AK175" t="str">
            <v>3 NO PACTADOS</v>
          </cell>
          <cell r="AL175">
            <v>43516</v>
          </cell>
          <cell r="AM175" t="str">
            <v>4 NO SE HA ADICIONADO NI EN VALOR y EN TIEMPO</v>
          </cell>
          <cell r="AN175">
            <v>0</v>
          </cell>
          <cell r="AO175">
            <v>0</v>
          </cell>
          <cell r="AQ175">
            <v>0</v>
          </cell>
          <cell r="AS175">
            <v>43516</v>
          </cell>
          <cell r="AT175">
            <v>43829</v>
          </cell>
          <cell r="AW175" t="str">
            <v>2. NO</v>
          </cell>
          <cell r="AZ175" t="str">
            <v>2. NO</v>
          </cell>
          <cell r="BA175">
            <v>0</v>
          </cell>
          <cell r="BE175" t="str">
            <v>2019420501000173E</v>
          </cell>
          <cell r="BF175">
            <v>22640076</v>
          </cell>
          <cell r="BH175" t="str">
            <v>https://www.secop.gov.co/CO1BusinessLine/Tendering/BuyerWorkArea/Index?docUniqueIdentifier=CO1.BDOS.743039&amp;prevCtxUrl=https%3a%2f%2fwww.secop.gov.co%2fCO1BusinessLine%2fTendering%2fBuyerDossierWorkspace%2fIndex%3fallWords2Search%3dnc-178%26filteringState%3d0%26sortingState%3dLastModifiedDESC%26showAdvancedSearch%3dFalse%26showAdvancedSearchFields%3dFalse%26folderCode%3dALL%26selectedDossier%3dCO1.BDOS.743039%26selectedRequest%3dCO1.REQ.766122%26&amp;prevCtxLbl=Procesos+de+la+Entidad+Estatal</v>
          </cell>
          <cell r="BI175" t="str">
            <v>VIGENTE</v>
          </cell>
          <cell r="BK175" t="str">
            <v>https://community.secop.gov.co/Public/Tendering/OpportunityDetail/Index?noticeUID=CO1.NTC.734957&amp;isFromPublicArea=True&amp;isModal=False</v>
          </cell>
        </row>
        <row r="176">
          <cell r="A176" t="str">
            <v>CPS-174-N-2019</v>
          </cell>
          <cell r="B176" t="str">
            <v>2 NACIONAL</v>
          </cell>
          <cell r="C176" t="str">
            <v>CD-NC-200-2019</v>
          </cell>
          <cell r="D176">
            <v>174</v>
          </cell>
          <cell r="E176" t="str">
            <v>LADY MARCELA CASTRO LONDOÑO</v>
          </cell>
          <cell r="F176">
            <v>43516</v>
          </cell>
          <cell r="G176" t="str">
            <v>Prestación de servicios técnicos para apoyar la gestión administrativa y seguimiento precontractual en la ejecución de las Fases Iy 11 del Proyecto Áreas Protegidas y Diversidad Biológica, cofinanciado por el Gobierno Alemán a través del KfW.</v>
          </cell>
          <cell r="H176" t="str">
            <v>2 CONTRATACIÓN DIRECTA</v>
          </cell>
          <cell r="I176" t="str">
            <v>14 PRESTACIÓN DE SERVICIOS</v>
          </cell>
          <cell r="J176" t="str">
            <v>N/A</v>
          </cell>
          <cell r="K176">
            <v>25619</v>
          </cell>
          <cell r="L176">
            <v>27119</v>
          </cell>
          <cell r="M176">
            <v>43516</v>
          </cell>
          <cell r="N176">
            <v>43517</v>
          </cell>
          <cell r="P176">
            <v>2586262</v>
          </cell>
          <cell r="Q176">
            <v>15517572</v>
          </cell>
          <cell r="R176">
            <v>0</v>
          </cell>
          <cell r="S176" t="str">
            <v>1 PERSONA NATURAL</v>
          </cell>
          <cell r="T176" t="str">
            <v>3 CÉDULA DE CIUDADANÍA</v>
          </cell>
          <cell r="U176">
            <v>53075590</v>
          </cell>
          <cell r="V176" t="str">
            <v>N/A</v>
          </cell>
          <cell r="W176" t="str">
            <v>11 NO SE DILIGENCIA INFORMACIÓN PARA ESTE FORMULARIO EN ESTE PERÍODO DE REPORTE</v>
          </cell>
          <cell r="X176" t="str">
            <v>N/A</v>
          </cell>
          <cell r="Y176" t="str">
            <v>LADY MARCELA CASTRO LONDOÑO</v>
          </cell>
          <cell r="Z176" t="str">
            <v>1 PÓLIZA</v>
          </cell>
          <cell r="AA176" t="str">
            <v xml:space="preserve">15 JMALUCELLI TRAVELERS SEGUROS S.A </v>
          </cell>
          <cell r="AB176" t="str">
            <v>2 CUMPLIMIENTO</v>
          </cell>
          <cell r="AC176">
            <v>43516</v>
          </cell>
          <cell r="AD176">
            <v>2005134</v>
          </cell>
          <cell r="AE176" t="str">
            <v>DIRECCIÓN GENERAL</v>
          </cell>
          <cell r="AF176" t="str">
            <v>2 SUPERVISOR</v>
          </cell>
          <cell r="AG176" t="str">
            <v>3 CÉDULA DE CIUDADANÍA</v>
          </cell>
          <cell r="AH176">
            <v>41779996</v>
          </cell>
          <cell r="AI176" t="str">
            <v>JULIA MIRANDA LONDOÑO</v>
          </cell>
          <cell r="AJ176">
            <v>180</v>
          </cell>
          <cell r="AK176" t="str">
            <v>3 NO PACTADOS</v>
          </cell>
          <cell r="AL176">
            <v>43517</v>
          </cell>
          <cell r="AM176" t="str">
            <v>4 NO SE HA ADICIONADO NI EN VALOR y EN TIEMPO</v>
          </cell>
          <cell r="AN176">
            <v>0</v>
          </cell>
          <cell r="AO176">
            <v>0</v>
          </cell>
          <cell r="AQ176">
            <v>0</v>
          </cell>
          <cell r="AS176">
            <v>43517</v>
          </cell>
          <cell r="AT176">
            <v>43696</v>
          </cell>
          <cell r="AU176">
            <v>43697</v>
          </cell>
          <cell r="AW176" t="str">
            <v>2. NO</v>
          </cell>
          <cell r="AZ176" t="str">
            <v>2. NO</v>
          </cell>
          <cell r="BA176">
            <v>0</v>
          </cell>
          <cell r="BE176" t="str">
            <v>2019420501000174E</v>
          </cell>
          <cell r="BF176">
            <v>15517572</v>
          </cell>
          <cell r="BH176" t="str">
            <v>https://www.secop.gov.co/CO1BusinessLine/Tendering/BuyerWorkArea/Index?docUniqueIdentifier=CO1.BDOS.748440&amp;prevCtxUrl=https%3a%2f%2fwww.secop.gov.co%2fCO1BusinessLine%2fTendering%2fBuyerDossierWorkspace%2fIndex%3fallWords2Search%3dnc-200%26filteringState%3d0%26sortingState%3dLastModifiedDESC%26showAdvancedSearch%3dFalse%26showAdvancedSearchFields%3dFalse%26folderCode%3dALL%26selectedDossier%3dCO1.BDOS.748440%26selectedRequest%3dCO1.REQ.770037%26&amp;prevCtxLbl=Procesos+de+la+Entidad+Estatal</v>
          </cell>
          <cell r="BI176" t="str">
            <v>VIGENTE</v>
          </cell>
          <cell r="BK176" t="str">
            <v>https://community.secop.gov.co/Public/Tendering/OpportunityDetail/Index?noticeUID=CO1.NTC.739837&amp;isFromPublicArea=True&amp;isModal=False</v>
          </cell>
        </row>
        <row r="177">
          <cell r="A177" t="str">
            <v>CPS-175-N-2019</v>
          </cell>
          <cell r="B177" t="str">
            <v>2 NACIONAL</v>
          </cell>
          <cell r="C177" t="str">
            <v>CD-NC-192-2019</v>
          </cell>
          <cell r="D177">
            <v>175</v>
          </cell>
          <cell r="E177" t="str">
            <v>EDUARDO CORTES ZUBIETA</v>
          </cell>
          <cell r="F177">
            <v>43516</v>
          </cell>
          <cell r="G177" t="str">
            <v>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v>
          </cell>
          <cell r="H177" t="str">
            <v>2 CONTRATACIÓN DIRECTA</v>
          </cell>
          <cell r="I177" t="str">
            <v>14 PRESTACIÓN DE SERVICIOS</v>
          </cell>
          <cell r="J177" t="str">
            <v>N/A</v>
          </cell>
          <cell r="K177">
            <v>26219</v>
          </cell>
          <cell r="L177">
            <v>26819</v>
          </cell>
          <cell r="M177">
            <v>43516</v>
          </cell>
          <cell r="N177">
            <v>43516</v>
          </cell>
          <cell r="P177">
            <v>5797421</v>
          </cell>
          <cell r="Q177">
            <v>60293178</v>
          </cell>
          <cell r="R177">
            <v>579741.70000000298</v>
          </cell>
          <cell r="S177" t="str">
            <v>1 PERSONA NATURAL</v>
          </cell>
          <cell r="T177" t="str">
            <v>3 CÉDULA DE CIUDADANÍA</v>
          </cell>
          <cell r="U177">
            <v>80816932</v>
          </cell>
          <cell r="V177" t="str">
            <v>N/A</v>
          </cell>
          <cell r="W177" t="str">
            <v>11 NO SE DILIGENCIA INFORMACIÓN PARA ESTE FORMULARIO EN ESTE PERÍODO DE REPORTE</v>
          </cell>
          <cell r="X177" t="str">
            <v>N/A</v>
          </cell>
          <cell r="Y177" t="str">
            <v>EDUARDO CORTES ZUBIETA</v>
          </cell>
          <cell r="Z177" t="str">
            <v>1 PÓLIZA</v>
          </cell>
          <cell r="AA177" t="str">
            <v>12 SEGUROS DEL ESTADO</v>
          </cell>
          <cell r="AB177" t="str">
            <v>2 CUMPLIMIENTO</v>
          </cell>
          <cell r="AC177">
            <v>43518</v>
          </cell>
          <cell r="AD177" t="str">
            <v>37-44-101031501</v>
          </cell>
          <cell r="AE177" t="str">
            <v>GRUPO SISTEMAS DE INFORMACIÓN Y RADIOCOMUNICACIONES</v>
          </cell>
          <cell r="AF177" t="str">
            <v>2 SUPERVISOR</v>
          </cell>
          <cell r="AG177" t="str">
            <v>3 CÉDULA DE CIUDADANÍA</v>
          </cell>
          <cell r="AH177">
            <v>80215978</v>
          </cell>
          <cell r="AI177" t="str">
            <v>NÉSTOR HERNÁN ZABALA BERNAL</v>
          </cell>
          <cell r="AJ177">
            <v>309</v>
          </cell>
          <cell r="AK177" t="str">
            <v>3 NO PACTADOS</v>
          </cell>
          <cell r="AL177">
            <v>43518</v>
          </cell>
          <cell r="AM177" t="str">
            <v>4 NO SE HA ADICIONADO NI EN VALOR y EN TIEMPO</v>
          </cell>
          <cell r="AN177">
            <v>0</v>
          </cell>
          <cell r="AO177">
            <v>0</v>
          </cell>
          <cell r="AQ177">
            <v>0</v>
          </cell>
          <cell r="AS177">
            <v>43518</v>
          </cell>
          <cell r="AT177">
            <v>43829</v>
          </cell>
          <cell r="AW177" t="str">
            <v>2. NO</v>
          </cell>
          <cell r="AZ177" t="str">
            <v>2. NO</v>
          </cell>
          <cell r="BA177">
            <v>0</v>
          </cell>
          <cell r="BE177" t="str">
            <v>2019420501000175E</v>
          </cell>
          <cell r="BF177">
            <v>60293178</v>
          </cell>
          <cell r="BH177" t="str">
            <v>https://www.secop.gov.co/CO1BusinessLine/Tendering/BuyerWorkArea/Index?docUniqueIdentifier=CO1.BDOS.749502&amp;prevCtxUrl=https%3a%2f%2fwww.secop.gov.co%2fCO1BusinessLine%2fTendering%2fBuyerDossierWorkspace%2fIndex%3fallWords2Search%3dnc-192%26filteringState%3d0%26sortingState%3dLastModifiedDESC%26showAdvancedSearch%3dFalse%26showAdvancedSearchFields%3dFalse%26folderCode%3dALL%26selectedDossier%3dCO1.BDOS.749502%26selectedRequest%3dCO1.REQ.770979%26&amp;prevCtxLbl=Procesos+de+la+Entidad+Estatal</v>
          </cell>
          <cell r="BI177" t="str">
            <v>VIGENTE</v>
          </cell>
          <cell r="BK177" t="str">
            <v>https://community.secop.gov.co/Public/Tendering/OpportunityDetail/Index?noticeUID=CO1.NTC.741508&amp;isFromPublicArea=True&amp;isModal=False</v>
          </cell>
        </row>
        <row r="178">
          <cell r="A178" t="str">
            <v>CPS-176-N-2019</v>
          </cell>
          <cell r="B178" t="str">
            <v>2 NACIONAL</v>
          </cell>
          <cell r="C178" t="str">
            <v>CD-NC-191-2019</v>
          </cell>
          <cell r="D178">
            <v>176</v>
          </cell>
          <cell r="E178" t="str">
            <v>DENY CAROLINA LARA VEASQUEZ</v>
          </cell>
          <cell r="F178">
            <v>43516</v>
          </cell>
          <cell r="G178" t="str">
            <v>Prestación de servicios profesionales y de apoyo a la gestión en la implementación administrativa y financiera de las Fases I y II del Proyecto Áreas Protegidas y Diversidad Biológica, cofinanciado por el gobierno alemán a través del KfW.</v>
          </cell>
          <cell r="H178" t="str">
            <v>2 CONTRATACIÓN DIRECTA</v>
          </cell>
          <cell r="I178" t="str">
            <v>14 PRESTACIÓN DE SERVICIOS</v>
          </cell>
          <cell r="J178" t="str">
            <v>N/A</v>
          </cell>
          <cell r="K178">
            <v>25419</v>
          </cell>
          <cell r="L178">
            <v>26919</v>
          </cell>
          <cell r="M178">
            <v>43516</v>
          </cell>
          <cell r="N178">
            <v>43516</v>
          </cell>
          <cell r="P178">
            <v>5240183</v>
          </cell>
          <cell r="Q178">
            <v>31441098</v>
          </cell>
          <cell r="R178">
            <v>0</v>
          </cell>
          <cell r="S178" t="str">
            <v>1 PERSONA NATURAL</v>
          </cell>
          <cell r="T178" t="str">
            <v>3 CÉDULA DE CIUDADANÍA</v>
          </cell>
          <cell r="U178">
            <v>57297704</v>
          </cell>
          <cell r="V178" t="str">
            <v>N/A</v>
          </cell>
          <cell r="W178" t="str">
            <v>11 NO SE DILIGENCIA INFORMACIÓN PARA ESTE FORMULARIO EN ESTE PERÍODO DE REPORTE</v>
          </cell>
          <cell r="X178" t="str">
            <v>N/A</v>
          </cell>
          <cell r="Y178" t="str">
            <v>DENY CAROLINA LARA VEASQUEZ</v>
          </cell>
          <cell r="Z178" t="str">
            <v>1 PÓLIZA</v>
          </cell>
          <cell r="AA178" t="str">
            <v xml:space="preserve">15 JMALUCELLI TRAVELERS SEGUROS S.A </v>
          </cell>
          <cell r="AB178" t="str">
            <v>2 CUMPLIMIENTO</v>
          </cell>
          <cell r="AC178">
            <v>43516</v>
          </cell>
          <cell r="AD178">
            <v>2005116</v>
          </cell>
          <cell r="AE178" t="str">
            <v>DIRECCIÓN GENERAL</v>
          </cell>
          <cell r="AF178" t="str">
            <v>2 SUPERVISOR</v>
          </cell>
          <cell r="AG178" t="str">
            <v>3 CÉDULA DE CIUDADANÍA</v>
          </cell>
          <cell r="AH178">
            <v>41779996</v>
          </cell>
          <cell r="AI178" t="str">
            <v>JULIA MIRANDA LONDOÑO</v>
          </cell>
          <cell r="AJ178">
            <v>180</v>
          </cell>
          <cell r="AK178" t="str">
            <v>3 NO PACTADOS</v>
          </cell>
          <cell r="AL178">
            <v>43516</v>
          </cell>
          <cell r="AM178" t="str">
            <v>4 NO SE HA ADICIONADO NI EN VALOR y EN TIEMPO</v>
          </cell>
          <cell r="AN178">
            <v>0</v>
          </cell>
          <cell r="AO178">
            <v>0</v>
          </cell>
          <cell r="AQ178">
            <v>0</v>
          </cell>
          <cell r="AS178">
            <v>43516</v>
          </cell>
          <cell r="AT178">
            <v>43696</v>
          </cell>
          <cell r="AW178" t="str">
            <v>2. NO</v>
          </cell>
          <cell r="AZ178" t="str">
            <v>2. NO</v>
          </cell>
          <cell r="BA178">
            <v>0</v>
          </cell>
          <cell r="BE178" t="str">
            <v>2019420501000176E</v>
          </cell>
          <cell r="BF178">
            <v>31441098</v>
          </cell>
          <cell r="BH178" t="str">
            <v>https://www.secop.gov.co/CO1BusinessLine/Tendering/BuyerWorkArea/Index?docUniqueIdentifier=CO1.BDOS.749506&amp;prevCtxUrl=https%3a%2f%2fwww.secop.gov.co%2fCO1BusinessLine%2fTendering%2fBuyerDossierWorkspace%2fIndex%3fallWords2Search%3dnc-191%26filteringState%3d0%26sortingState%3dLastModifiedDESC%26showAdvancedSearch%3dFalse%26showAdvancedSearchFields%3dFalse%26folderCode%3dALL%26selectedDossier%3dCO1.BDOS.749506%26selectedRequest%3dCO1.REQ.771729%26&amp;prevCtxLbl=Procesos+de+la+Entidad+Estatal</v>
          </cell>
          <cell r="BI178" t="str">
            <v>VIGENTE</v>
          </cell>
          <cell r="BK178" t="str">
            <v>https://community.secop.gov.co/Public/Tendering/OpportunityDetail/Index?noticeUID=CO1.NTC.741251&amp;isFromPublicArea=True&amp;isModal=False</v>
          </cell>
        </row>
        <row r="179">
          <cell r="A179" t="str">
            <v>CPS-177-N-2019</v>
          </cell>
          <cell r="B179" t="str">
            <v>2 NACIONAL</v>
          </cell>
          <cell r="C179" t="str">
            <v>CD-NC-198-2019</v>
          </cell>
          <cell r="D179">
            <v>177</v>
          </cell>
          <cell r="E179" t="str">
            <v>HELENA CRISTINA ROBLES CERVANTES</v>
          </cell>
          <cell r="F179">
            <v>43516</v>
          </cell>
          <cell r="G179" t="str">
            <v>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v>
          </cell>
          <cell r="H179" t="str">
            <v>2 CONTRATACIÓN DIRECTA</v>
          </cell>
          <cell r="I179" t="str">
            <v>14 PRESTACIÓN DE SERVICIOS</v>
          </cell>
          <cell r="J179" t="str">
            <v>N/A</v>
          </cell>
          <cell r="K179">
            <v>25319</v>
          </cell>
          <cell r="L179">
            <v>27219</v>
          </cell>
          <cell r="M179">
            <v>43516</v>
          </cell>
          <cell r="N179">
            <v>43517</v>
          </cell>
          <cell r="P179">
            <v>11316223</v>
          </cell>
          <cell r="Q179">
            <v>67897338</v>
          </cell>
          <cell r="R179">
            <v>30176594.666666664</v>
          </cell>
          <cell r="S179" t="str">
            <v>1 PERSONA NATURAL</v>
          </cell>
          <cell r="T179" t="str">
            <v>3 CÉDULA DE CIUDADANÍA</v>
          </cell>
          <cell r="U179">
            <v>40927519</v>
          </cell>
          <cell r="V179" t="str">
            <v>N/A</v>
          </cell>
          <cell r="W179" t="str">
            <v>11 NO SE DILIGENCIA INFORMACIÓN PARA ESTE FORMULARIO EN ESTE PERÍODO DE REPORTE</v>
          </cell>
          <cell r="X179" t="str">
            <v>N/A</v>
          </cell>
          <cell r="Y179" t="str">
            <v>HELENA CRISTINA ROBLES CERVANTES</v>
          </cell>
          <cell r="Z179" t="str">
            <v>1 PÓLIZA</v>
          </cell>
          <cell r="AA179" t="str">
            <v xml:space="preserve">15 JMALUCELLI TRAVELERS SEGUROS S.A </v>
          </cell>
          <cell r="AB179" t="str">
            <v>2 CUMPLIMIENTO</v>
          </cell>
          <cell r="AC179">
            <v>43517</v>
          </cell>
          <cell r="AD179">
            <v>2005147</v>
          </cell>
          <cell r="AE179" t="str">
            <v>DIRECCIÓN GENERAL</v>
          </cell>
          <cell r="AF179" t="str">
            <v>2 SUPERVISOR</v>
          </cell>
          <cell r="AG179" t="str">
            <v>3 CÉDULA DE CIUDADANÍA</v>
          </cell>
          <cell r="AH179">
            <v>41779996</v>
          </cell>
          <cell r="AI179" t="str">
            <v>JULIA MIRANDA LONDOÑO</v>
          </cell>
          <cell r="AJ179">
            <v>100</v>
          </cell>
          <cell r="AK179" t="str">
            <v>3 NO PACTADOS</v>
          </cell>
          <cell r="AL179">
            <v>43517</v>
          </cell>
          <cell r="AM179" t="str">
            <v>4 NO SE HA ADICIONADO NI EN VALOR y EN TIEMPO</v>
          </cell>
          <cell r="AN179">
            <v>0</v>
          </cell>
          <cell r="AO179">
            <v>0</v>
          </cell>
          <cell r="AQ179">
            <v>0</v>
          </cell>
          <cell r="AS179">
            <v>43517</v>
          </cell>
          <cell r="AT179">
            <v>43615</v>
          </cell>
          <cell r="AU179">
            <v>43615</v>
          </cell>
          <cell r="AW179" t="str">
            <v>2. NO</v>
          </cell>
          <cell r="AZ179" t="str">
            <v>2. NO</v>
          </cell>
          <cell r="BA179">
            <v>0</v>
          </cell>
          <cell r="BE179" t="str">
            <v>2019420501000177E</v>
          </cell>
          <cell r="BF179">
            <v>67897338</v>
          </cell>
          <cell r="BH179" t="str">
            <v>https://www.secop.gov.co/CO1BusinessLine/Tendering/BuyerWorkArea/Index?docUniqueIdentifier=CO1.BDOS.747540&amp;prevCtxUrl=https%3a%2f%2fwww.secop.gov.co%2fCO1BusinessLine%2fTendering%2fBuyerDossierWorkspace%2fIndex%3fallWords2Search%3dnc-198%26filteringState%3d0%26sortingState%3dLastModifiedDESC%26showAdvancedSearch%3dFalse%26showAdvancedSearchFields%3dFalse%26folderCode%3dALL%26selectedDossier%3dCO1.BDOS.747540%26selectedRequest%3dCO1.REQ.771353%26&amp;prevCtxLbl=Procesos+de+la+Entidad+Estatal</v>
          </cell>
          <cell r="BI179" t="str">
            <v>LIQUIDADO</v>
          </cell>
          <cell r="BJ179" t="str">
            <v>TERMINACION ANTICIPADA - FECHA INICIAL 20/08/2019 - PLAZO INICIAL:180</v>
          </cell>
          <cell r="BK179" t="str">
            <v>https://community.secop.gov.co/Public/Tendering/OpportunityDetail/Index?noticeUID=CO1.NTC.740292&amp;isFromPublicArea=True&amp;isModal=False</v>
          </cell>
        </row>
        <row r="180">
          <cell r="A180" t="str">
            <v>CPS-178-N-2019</v>
          </cell>
          <cell r="B180" t="str">
            <v>2 NACIONAL</v>
          </cell>
          <cell r="C180" t="str">
            <v>CD-NC-197-2019</v>
          </cell>
          <cell r="D180">
            <v>178</v>
          </cell>
          <cell r="E180" t="str">
            <v>HERNAN YECID BARBOSA CAMARGO</v>
          </cell>
          <cell r="F180">
            <v>43516</v>
          </cell>
          <cell r="G180" t="str">
            <v>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y culturales, que viabilicen la declaratoria en cada proceso y apoyo específico en temáticas asociadas a la consolidación del SINAP.</v>
          </cell>
          <cell r="H180" t="str">
            <v>2 CONTRATACIÓN DIRECTA</v>
          </cell>
          <cell r="I180" t="str">
            <v>14 PRESTACIÓN DE SERVICIOS</v>
          </cell>
          <cell r="J180" t="str">
            <v>N/A</v>
          </cell>
          <cell r="K180">
            <v>21219</v>
          </cell>
          <cell r="L180">
            <v>27319</v>
          </cell>
          <cell r="M180">
            <v>43516</v>
          </cell>
          <cell r="N180">
            <v>43517</v>
          </cell>
          <cell r="P180">
            <v>6965478</v>
          </cell>
          <cell r="Q180">
            <v>73137519</v>
          </cell>
          <cell r="R180">
            <v>1160913</v>
          </cell>
          <cell r="S180" t="str">
            <v>1 PERSONA NATURAL</v>
          </cell>
          <cell r="T180" t="str">
            <v>3 CÉDULA DE CIUDADANÍA</v>
          </cell>
          <cell r="U180">
            <v>79850133</v>
          </cell>
          <cell r="V180" t="str">
            <v>N/A</v>
          </cell>
          <cell r="W180" t="str">
            <v>11 NO SE DILIGENCIA INFORMACIÓN PARA ESTE FORMULARIO EN ESTE PERÍODO DE REPORTE</v>
          </cell>
          <cell r="X180" t="str">
            <v>N/A</v>
          </cell>
          <cell r="Y180" t="str">
            <v>HERNAN YECID BARBOSA CAMARGO</v>
          </cell>
          <cell r="Z180" t="str">
            <v>1 PÓLIZA</v>
          </cell>
          <cell r="AA180" t="str">
            <v>8 MUNDIAL SEGUROS</v>
          </cell>
          <cell r="AB180" t="str">
            <v>2 CUMPLIMIENTO</v>
          </cell>
          <cell r="AC180">
            <v>43516</v>
          </cell>
          <cell r="AD180" t="str">
            <v>NB-100103319</v>
          </cell>
          <cell r="AE180" t="str">
            <v>GRUPO DE GESTIÓN E INTEGRACIÓN DEL SINAP</v>
          </cell>
          <cell r="AF180" t="str">
            <v>2 SUPERVISOR</v>
          </cell>
          <cell r="AG180" t="str">
            <v>3 CÉDULA DE CIUDADANÍA</v>
          </cell>
          <cell r="AH180">
            <v>52051027</v>
          </cell>
          <cell r="AI180" t="str">
            <v>ROSA ANGELICA LADINO PARRA</v>
          </cell>
          <cell r="AJ180">
            <v>310</v>
          </cell>
          <cell r="AK180" t="str">
            <v>3 NO PACTADOS</v>
          </cell>
          <cell r="AL180">
            <v>43517</v>
          </cell>
          <cell r="AM180" t="str">
            <v>4 NO SE HA ADICIONADO NI EN VALOR y EN TIEMPO</v>
          </cell>
          <cell r="AN180">
            <v>0</v>
          </cell>
          <cell r="AO180">
            <v>0</v>
          </cell>
          <cell r="AQ180">
            <v>0</v>
          </cell>
          <cell r="AS180">
            <v>43517</v>
          </cell>
          <cell r="AT180">
            <v>43829</v>
          </cell>
          <cell r="AW180" t="str">
            <v>2. NO</v>
          </cell>
          <cell r="AZ180" t="str">
            <v>2. NO</v>
          </cell>
          <cell r="BA180">
            <v>0</v>
          </cell>
          <cell r="BE180" t="str">
            <v>2019420501000178E</v>
          </cell>
          <cell r="BF180">
            <v>73137519</v>
          </cell>
          <cell r="BH180" t="str">
            <v>https://www.secop.gov.co/CO1BusinessLine/Tendering/BuyerWorkArea/Index?docUniqueIdentifier=CO1.BDOS.746329&amp;prevCtxUrl=https%3a%2f%2fwww.secop.gov.co%2fCO1BusinessLine%2fTendering%2fBuyerDossierWorkspace%2fIndex%3fallWords2Search%3dnc-197%26filteringState%3d0%26sortingState%3dLastModifiedDESC%26showAdvancedSearch%3dFalse%26showAdvancedSearchFields%3dFalse%26folderCode%3dALL%26selectedDossier%3dCO1.BDOS.746329%26selectedRequest%3dCO1.REQ.768053%26&amp;prevCtxLbl=Procesos+de+la+Entidad+Estatal</v>
          </cell>
          <cell r="BI180" t="str">
            <v>VIGENTE</v>
          </cell>
          <cell r="BK180" t="str">
            <v>https://community.secop.gov.co/Public/Tendering/OpportunityDetail/Index?noticeUID=CO1.NTC.739004&amp;isFromPublicArea=True&amp;isModal=False</v>
          </cell>
        </row>
        <row r="181">
          <cell r="A181" t="str">
            <v>CPS-179-N-2019</v>
          </cell>
          <cell r="B181" t="str">
            <v>2 NACIONAL</v>
          </cell>
          <cell r="C181" t="str">
            <v>CD-NC-195-2019</v>
          </cell>
          <cell r="D181">
            <v>179</v>
          </cell>
          <cell r="E181" t="str">
            <v>DIEGO EFREM ROJAS CORTES</v>
          </cell>
          <cell r="F181">
            <v>43516</v>
          </cell>
          <cell r="G181" t="str">
            <v>Prestación de servicios profesionales para el mantenimiento, soporte y desarrollo de las aplicaciones Web de la entidad que permitan avanzar en la consolidación de la estrategía de gobierno digital.</v>
          </cell>
          <cell r="H181" t="str">
            <v>2 CONTRATACIÓN DIRECTA</v>
          </cell>
          <cell r="I181" t="str">
            <v>14 PRESTACIÓN DE SERVICIOS</v>
          </cell>
          <cell r="J181" t="str">
            <v>N/A</v>
          </cell>
          <cell r="K181">
            <v>25719</v>
          </cell>
          <cell r="L181">
            <v>27419</v>
          </cell>
          <cell r="M181">
            <v>43516</v>
          </cell>
          <cell r="N181">
            <v>43517</v>
          </cell>
          <cell r="P181">
            <v>3461307</v>
          </cell>
          <cell r="Q181">
            <v>35997593</v>
          </cell>
          <cell r="R181">
            <v>346130.89999999851</v>
          </cell>
          <cell r="S181" t="str">
            <v>1 PERSONA NATURAL</v>
          </cell>
          <cell r="T181" t="str">
            <v>3 CÉDULA DE CIUDADANÍA</v>
          </cell>
          <cell r="U181">
            <v>1018404898</v>
          </cell>
          <cell r="V181" t="str">
            <v>N/A</v>
          </cell>
          <cell r="W181" t="str">
            <v>11 NO SE DILIGENCIA INFORMACIÓN PARA ESTE FORMULARIO EN ESTE PERÍODO DE REPORTE</v>
          </cell>
          <cell r="X181" t="str">
            <v>N/A</v>
          </cell>
          <cell r="Y181" t="str">
            <v>DIEGO EFREM ROJAS CORTES</v>
          </cell>
          <cell r="Z181" t="str">
            <v>1 PÓLIZA</v>
          </cell>
          <cell r="AA181" t="str">
            <v xml:space="preserve">15 JMALUCELLI TRAVELERS SEGUROS S.A </v>
          </cell>
          <cell r="AB181" t="str">
            <v>2 CUMPLIMIENTO</v>
          </cell>
          <cell r="AC181">
            <v>43518</v>
          </cell>
          <cell r="AD181">
            <v>2005228</v>
          </cell>
          <cell r="AE181" t="str">
            <v>GRUPO SISTEMAS DE INFORMACIÓN Y RADIOCOMUNICACIONES</v>
          </cell>
          <cell r="AF181" t="str">
            <v>2 SUPERVISOR</v>
          </cell>
          <cell r="AG181" t="str">
            <v>3 CÉDULA DE CIUDADANÍA</v>
          </cell>
          <cell r="AH181">
            <v>80215978</v>
          </cell>
          <cell r="AI181" t="str">
            <v>NÉSTOR HERNÁN ZABALA BERNAL</v>
          </cell>
          <cell r="AJ181">
            <v>309</v>
          </cell>
          <cell r="AK181" t="str">
            <v>3 NO PACTADOS</v>
          </cell>
          <cell r="AL181">
            <v>43518</v>
          </cell>
          <cell r="AM181" t="str">
            <v>4 NO SE HA ADICIONADO NI EN VALOR y EN TIEMPO</v>
          </cell>
          <cell r="AN181">
            <v>0</v>
          </cell>
          <cell r="AO181">
            <v>0</v>
          </cell>
          <cell r="AQ181">
            <v>0</v>
          </cell>
          <cell r="AS181">
            <v>43518</v>
          </cell>
          <cell r="AT181">
            <v>43829</v>
          </cell>
          <cell r="AW181" t="str">
            <v>2. NO</v>
          </cell>
          <cell r="AZ181" t="str">
            <v>2. NO</v>
          </cell>
          <cell r="BA181">
            <v>0</v>
          </cell>
          <cell r="BE181" t="str">
            <v>2019420501000179E</v>
          </cell>
          <cell r="BF181">
            <v>35997593</v>
          </cell>
          <cell r="BH181" t="str">
            <v>https://www.secop.gov.co/CO1BusinessLine/Tendering/BuyerWorkArea/Index?docUniqueIdentifier=CO1.BDOS.749687&amp;prevCtxUrl=https%3a%2f%2fwww.secop.gov.co%2fCO1BusinessLine%2fTendering%2fBuyerDossierWorkspace%2fIndex%3fallWords2Search%3dnc-195%26filteringState%3d0%26sortingState%3dLastModifiedDESC%26showAdvancedSearch%3dFalse%26showAdvancedSearchFields%3dFalse%26folderCode%3dALL%26selectedDossier%3dCO1.BDOS.749687%26selectedRequest%3dCO1.REQ.771653%26&amp;prevCtxLbl=Procesos+de+la+Entidad+Estatal</v>
          </cell>
          <cell r="BI181" t="str">
            <v>VIGENTE</v>
          </cell>
          <cell r="BK181" t="str">
            <v>https://community.secop.gov.co/Public/Tendering/OpportunityDetail/Index?noticeUID=CO1.NTC.741360&amp;isFromPublicArea=True&amp;isModal=False</v>
          </cell>
        </row>
        <row r="182">
          <cell r="A182" t="str">
            <v>CPS-180-N-2019</v>
          </cell>
          <cell r="B182" t="str">
            <v>2 NACIONAL</v>
          </cell>
          <cell r="C182" t="str">
            <v>CD-NC-159-2019</v>
          </cell>
          <cell r="D182">
            <v>180</v>
          </cell>
          <cell r="E182" t="str">
            <v>ADRIANA PEREZ COLORADO</v>
          </cell>
          <cell r="F182">
            <v>43516</v>
          </cell>
          <cell r="G182" t="str">
            <v>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v>
          </cell>
          <cell r="H182" t="str">
            <v>2 CONTRATACIÓN DIRECTA</v>
          </cell>
          <cell r="I182" t="str">
            <v>14 PRESTACIÓN DE SERVICIOS</v>
          </cell>
          <cell r="J182" t="str">
            <v>N/A</v>
          </cell>
          <cell r="K182">
            <v>16319</v>
          </cell>
          <cell r="L182">
            <v>27019</v>
          </cell>
          <cell r="M182">
            <v>43516</v>
          </cell>
          <cell r="N182">
            <v>43517</v>
          </cell>
          <cell r="P182">
            <v>4297164</v>
          </cell>
          <cell r="Q182">
            <v>17188656</v>
          </cell>
          <cell r="R182">
            <v>-25782984</v>
          </cell>
          <cell r="S182" t="str">
            <v>1 PERSONA NATURAL</v>
          </cell>
          <cell r="T182" t="str">
            <v>3 CÉDULA DE CIUDADANÍA</v>
          </cell>
          <cell r="U182">
            <v>1033711669</v>
          </cell>
          <cell r="V182" t="str">
            <v>N/A</v>
          </cell>
          <cell r="W182" t="str">
            <v>11 NO SE DILIGENCIA INFORMACIÓN PARA ESTE FORMULARIO EN ESTE PERÍODO DE REPORTE</v>
          </cell>
          <cell r="X182" t="str">
            <v>N/A</v>
          </cell>
          <cell r="Y182" t="str">
            <v>ADRIANA PEREZ COLORADO</v>
          </cell>
          <cell r="Z182" t="str">
            <v>1 PÓLIZA</v>
          </cell>
          <cell r="AA182" t="str">
            <v xml:space="preserve">15 JMALUCELLI TRAVELERS SEGUROS S.A </v>
          </cell>
          <cell r="AB182" t="str">
            <v>2 CUMPLIMIENTO</v>
          </cell>
          <cell r="AC182">
            <v>43518</v>
          </cell>
          <cell r="AD182">
            <v>2005223</v>
          </cell>
          <cell r="AE182" t="str">
            <v>GRUPO DE GESTIÓN FINANCIERA</v>
          </cell>
          <cell r="AF182" t="str">
            <v>2 SUPERVISOR</v>
          </cell>
          <cell r="AG182" t="str">
            <v>3 CÉDULA DE CIUDADANÍA</v>
          </cell>
          <cell r="AH182">
            <v>52260278</v>
          </cell>
          <cell r="AI182" t="str">
            <v>LUZ MYRIAM ENRIQUEZ GUAVITA</v>
          </cell>
          <cell r="AJ182">
            <v>300</v>
          </cell>
          <cell r="AK182" t="str">
            <v>3 NO PACTADOS</v>
          </cell>
          <cell r="AL182">
            <v>43523</v>
          </cell>
          <cell r="AM182" t="str">
            <v>4 NO SE HA ADICIONADO NI EN VALOR y EN TIEMPO</v>
          </cell>
          <cell r="AN182">
            <v>0</v>
          </cell>
          <cell r="AO182">
            <v>0</v>
          </cell>
          <cell r="AQ182">
            <v>0</v>
          </cell>
          <cell r="AS182">
            <v>43523</v>
          </cell>
          <cell r="AT182">
            <v>43818</v>
          </cell>
          <cell r="AU182">
            <v>43825</v>
          </cell>
          <cell r="AW182" t="str">
            <v>2. NO</v>
          </cell>
          <cell r="AZ182" t="str">
            <v>2. NO</v>
          </cell>
          <cell r="BA182">
            <v>0</v>
          </cell>
          <cell r="BE182" t="str">
            <v>2019420501000180E</v>
          </cell>
          <cell r="BF182">
            <v>17188656</v>
          </cell>
          <cell r="BH182" t="str">
            <v>https://www.secop.gov.co/CO1BusinessLine/Tendering/BuyerWorkArea/Index?docUniqueIdentifier=CO1.BDOS.725039&amp;prevCtxUrl=https%3a%2f%2fwww.secop.gov.co%2fCO1BusinessLine%2fTendering%2fBuyerDossierWorkspace%2fIndex%3fallWords2Search%3dnc-159%26filteringState%3d0%26sortingState%3dLastModifiedDESC%26showAdvancedSearch%3dFalse%26showAdvancedSearchFields%3dFalse%26folderCode%3dALL%26selectedDossier%3dCO1.BDOS.725039%26selectedRequest%3dCO1.REQ.746324%26&amp;prevCtxLbl=Procesos+de+la+Entidad+Estatal</v>
          </cell>
          <cell r="BI182" t="str">
            <v>VIGENTE</v>
          </cell>
          <cell r="BK182" t="str">
            <v>https://community.secop.gov.co/Public/Tendering/OpportunityDetail/Index?noticeUID=CO1.NTC.719320&amp;isFromPublicArea=True&amp;isModal=False</v>
          </cell>
        </row>
        <row r="183">
          <cell r="A183" t="str">
            <v>CPS-181-N-2019</v>
          </cell>
          <cell r="B183" t="str">
            <v>2 NACIONAL</v>
          </cell>
          <cell r="C183" t="str">
            <v>CD-NC-199-2019</v>
          </cell>
          <cell r="D183">
            <v>181</v>
          </cell>
          <cell r="E183" t="str">
            <v>IVAN JAVIER MONROY JINETE</v>
          </cell>
          <cell r="F183">
            <v>43517</v>
          </cell>
          <cell r="G183" t="str">
            <v>Prestación de servicios profesionales para el desarrollo y la implementación de las aplicaciones que apoyan las aplicaciones web asignadas que permitan la gestión institucional y facilitan la exposición de servicios de cara a la ciudadanía de forma centralizada</v>
          </cell>
          <cell r="H183" t="str">
            <v>2 CONTRATACIÓN DIRECTA</v>
          </cell>
          <cell r="I183" t="str">
            <v>14 PRESTACIÓN DE SERVICIOS</v>
          </cell>
          <cell r="J183" t="str">
            <v>N/A</v>
          </cell>
          <cell r="K183">
            <v>26319</v>
          </cell>
          <cell r="L183">
            <v>28419</v>
          </cell>
          <cell r="M183">
            <v>43517</v>
          </cell>
          <cell r="N183">
            <v>43517</v>
          </cell>
          <cell r="P183">
            <v>5797421</v>
          </cell>
          <cell r="Q183">
            <v>60293178</v>
          </cell>
          <cell r="R183">
            <v>579741.70000000298</v>
          </cell>
          <cell r="S183" t="str">
            <v>1 PERSONA NATURAL</v>
          </cell>
          <cell r="T183" t="str">
            <v>3 CÉDULA DE CIUDADANÍA</v>
          </cell>
          <cell r="U183">
            <v>79938170</v>
          </cell>
          <cell r="V183" t="str">
            <v>N/A</v>
          </cell>
          <cell r="W183" t="str">
            <v>11 NO SE DILIGENCIA INFORMACIÓN PARA ESTE FORMULARIO EN ESTE PERÍODO DE REPORTE</v>
          </cell>
          <cell r="X183" t="str">
            <v>N/A</v>
          </cell>
          <cell r="Y183" t="str">
            <v>IVAN JAVIER MONROY JINETE</v>
          </cell>
          <cell r="Z183" t="str">
            <v>1 PÓLIZA</v>
          </cell>
          <cell r="AA183" t="str">
            <v xml:space="preserve">15 JMALUCELLI TRAVELERS SEGUROS S.A </v>
          </cell>
          <cell r="AB183" t="str">
            <v>2 CUMPLIMIENTO</v>
          </cell>
          <cell r="AC183">
            <v>43518</v>
          </cell>
          <cell r="AD183">
            <v>2005222</v>
          </cell>
          <cell r="AE183" t="str">
            <v>GRUPO SISTEMAS DE INFORMACIÓN Y RADIOCOMUNICACIONES</v>
          </cell>
          <cell r="AF183" t="str">
            <v>2 SUPERVISOR</v>
          </cell>
          <cell r="AG183" t="str">
            <v>3 CÉDULA DE CIUDADANÍA</v>
          </cell>
          <cell r="AH183">
            <v>80215978</v>
          </cell>
          <cell r="AI183" t="str">
            <v>NÉSTOR HERNÁN ZABALA BERNAL</v>
          </cell>
          <cell r="AJ183">
            <v>309</v>
          </cell>
          <cell r="AK183" t="str">
            <v>3 NO PACTADOS</v>
          </cell>
          <cell r="AL183">
            <v>43518</v>
          </cell>
          <cell r="AM183" t="str">
            <v>4 NO SE HA ADICIONADO NI EN VALOR y EN TIEMPO</v>
          </cell>
          <cell r="AN183">
            <v>0</v>
          </cell>
          <cell r="AO183">
            <v>0</v>
          </cell>
          <cell r="AQ183">
            <v>0</v>
          </cell>
          <cell r="AS183">
            <v>43518</v>
          </cell>
          <cell r="AT183">
            <v>43829</v>
          </cell>
          <cell r="AW183" t="str">
            <v>2. NO</v>
          </cell>
          <cell r="AZ183" t="str">
            <v>2. NO</v>
          </cell>
          <cell r="BA183">
            <v>0</v>
          </cell>
          <cell r="BE183" t="str">
            <v>2019420501000181E</v>
          </cell>
          <cell r="BF183">
            <v>60293178</v>
          </cell>
          <cell r="BH183" t="str">
            <v>https://www.secop.gov.co/CO1BusinessLine/Tendering/BuyerWorkArea/Index?docUniqueIdentifier=CO1.BDOS.749899&amp;prevCtxUrl=https%3a%2f%2fwww.secop.gov.co%2fCO1BusinessLine%2fTendering%2fBuyerDossierWorkspace%2fIndex%3fallWords2Search%3d199-%26filteringState%3d0%26sortingState%3dLastModifiedDESC%26showAdvancedSearch%3dFalse%26showAdvancedSearchFields%3dFalse%26folderCode%3dALL%26selectedDossier%3dCO1.BDOS.749899%26selectedRequest%3dCO1.REQ.771741%26&amp;prevCtxLbl=Procesos+de+la+Entidad+Estatal</v>
          </cell>
          <cell r="BI183" t="str">
            <v>VIGENTE</v>
          </cell>
          <cell r="BK183" t="str">
            <v>https://community.secop.gov.co/Public/Tendering/OpportunityDetail/Index?noticeUID=CO1.NTC.741417&amp;isFromPublicArea=True&amp;isModal=False</v>
          </cell>
        </row>
        <row r="184">
          <cell r="A184" t="str">
            <v>CPS-182-N-2019</v>
          </cell>
          <cell r="B184" t="str">
            <v>2 NACIONAL</v>
          </cell>
          <cell r="C184" t="str">
            <v>CD-NC-196-2019</v>
          </cell>
          <cell r="D184">
            <v>182</v>
          </cell>
          <cell r="E184" t="str">
            <v>ANGELA MARIA CASTAÑEDA IBAÑEZ</v>
          </cell>
          <cell r="F184">
            <v>43517</v>
          </cell>
          <cell r="G184" t="str">
            <v>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 del sistema de información que facilite la toma de decisiones</v>
          </cell>
          <cell r="H184" t="str">
            <v>2 CONTRATACIÓN DIRECTA</v>
          </cell>
          <cell r="I184" t="str">
            <v>14 PRESTACIÓN DE SERVICIOS</v>
          </cell>
          <cell r="J184" t="str">
            <v>N/A</v>
          </cell>
          <cell r="K184">
            <v>25919</v>
          </cell>
          <cell r="L184">
            <v>28319</v>
          </cell>
          <cell r="M184">
            <v>43517</v>
          </cell>
          <cell r="N184">
            <v>43517</v>
          </cell>
          <cell r="P184">
            <v>3461307</v>
          </cell>
          <cell r="Q184">
            <v>36459100</v>
          </cell>
          <cell r="R184">
            <v>807637.89999999851</v>
          </cell>
          <cell r="S184" t="str">
            <v>1 PERSONA NATURAL</v>
          </cell>
          <cell r="T184" t="str">
            <v>3 CÉDULA DE CIUDADANÍA</v>
          </cell>
          <cell r="U184">
            <v>53139862</v>
          </cell>
          <cell r="V184" t="str">
            <v>N/A</v>
          </cell>
          <cell r="W184" t="str">
            <v>11 NO SE DILIGENCIA INFORMACIÓN PARA ESTE FORMULARIO EN ESTE PERÍODO DE REPORTE</v>
          </cell>
          <cell r="X184" t="str">
            <v>N/A</v>
          </cell>
          <cell r="Y184" t="str">
            <v>ANGELA MARIA CASTAÑEDA IBAÑEZ</v>
          </cell>
          <cell r="Z184" t="str">
            <v>1 PÓLIZA</v>
          </cell>
          <cell r="AA184" t="str">
            <v xml:space="preserve">15 JMALUCELLI TRAVELERS SEGUROS S.A </v>
          </cell>
          <cell r="AB184" t="str">
            <v>2 CUMPLIMIENTO</v>
          </cell>
          <cell r="AC184">
            <v>43517</v>
          </cell>
          <cell r="AD184">
            <v>2005193</v>
          </cell>
          <cell r="AE184" t="str">
            <v>GRUPO SISTEMAS DE INFORMACIÓN Y RADIOCOMUNICACIONES</v>
          </cell>
          <cell r="AF184" t="str">
            <v>2 SUPERVISOR</v>
          </cell>
          <cell r="AG184" t="str">
            <v>3 CÉDULA DE CIUDADANÍA</v>
          </cell>
          <cell r="AH184">
            <v>80215978</v>
          </cell>
          <cell r="AI184" t="str">
            <v>NÉSTOR HERNÁN ZABALA BERNAL</v>
          </cell>
          <cell r="AJ184">
            <v>309</v>
          </cell>
          <cell r="AK184" t="str">
            <v>3 NO PACTADOS</v>
          </cell>
          <cell r="AL184">
            <v>43518</v>
          </cell>
          <cell r="AM184" t="str">
            <v>4 NO SE HA ADICIONADO NI EN VALOR y EN TIEMPO</v>
          </cell>
          <cell r="AN184">
            <v>0</v>
          </cell>
          <cell r="AO184">
            <v>0</v>
          </cell>
          <cell r="AQ184">
            <v>0</v>
          </cell>
          <cell r="AS184">
            <v>43518</v>
          </cell>
          <cell r="AT184">
            <v>43829</v>
          </cell>
          <cell r="AW184" t="str">
            <v>2. NO</v>
          </cell>
          <cell r="AZ184" t="str">
            <v>2. NO</v>
          </cell>
          <cell r="BA184">
            <v>0</v>
          </cell>
          <cell r="BE184" t="str">
            <v>2019420501000182E</v>
          </cell>
          <cell r="BF184">
            <v>36459100</v>
          </cell>
          <cell r="BH184" t="str">
            <v>https://www.secop.gov.co/CO1BusinessLine/Tendering/BuyerWorkArea/Index?docUniqueIdentifier=CO1.BDOS.746674&amp;prevCtxUrl=https%3a%2f%2fwww.secop.gov.co%2fCO1BusinessLine%2fTendering%2fBuyerDossierWorkspace%2fIndex%3fallWords2Search%3d196-%26filteringState%3d0%26sortingState%3dLastModifiedDESC%26showAdvancedSearch%3dFalse%26showAdvancedSearchFields%3dFalse%26folderCode%3dALL%26selectedDossier%3dCO1.BDOS.746674%26selectedRequest%3dCO1.REQ.768671%26&amp;prevCtxLbl=Procesos+de+la+Entidad+Estatal</v>
          </cell>
          <cell r="BI184" t="str">
            <v>VIGENTE</v>
          </cell>
          <cell r="BK184" t="str">
            <v>https://community.secop.gov.co/Public/Tendering/OpportunityDetail/Index?noticeUID=CO1.NTC.739002&amp;isFromPublicArea=True&amp;isModal=False</v>
          </cell>
        </row>
        <row r="185">
          <cell r="A185" t="str">
            <v>CPS-183-N-2019</v>
          </cell>
          <cell r="B185" t="str">
            <v>2 NACIONAL</v>
          </cell>
          <cell r="C185" t="str">
            <v>CD-NC-186-2019</v>
          </cell>
          <cell r="D185">
            <v>183</v>
          </cell>
          <cell r="E185" t="str">
            <v>HENRY OMAR AUGUSTO CASTELLANOS QUIROZ</v>
          </cell>
          <cell r="F185">
            <v>43521</v>
          </cell>
          <cell r="G185" t="str">
            <v>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v>
          </cell>
          <cell r="H185" t="str">
            <v>2 CONTRATACIÓN DIRECTA</v>
          </cell>
          <cell r="I185" t="str">
            <v>14 PRESTACIÓN DE SERVICIOS</v>
          </cell>
          <cell r="J185" t="str">
            <v>N/A</v>
          </cell>
          <cell r="K185">
            <v>23619</v>
          </cell>
          <cell r="L185">
            <v>28719</v>
          </cell>
          <cell r="M185">
            <v>43521</v>
          </cell>
          <cell r="N185">
            <v>43521</v>
          </cell>
          <cell r="P185">
            <v>4297164</v>
          </cell>
          <cell r="Q185">
            <v>34377312</v>
          </cell>
          <cell r="R185">
            <v>0</v>
          </cell>
          <cell r="S185" t="str">
            <v>1 PERSONA NATURAL</v>
          </cell>
          <cell r="T185" t="str">
            <v>3 CÉDULA DE CIUDADANÍA</v>
          </cell>
          <cell r="U185">
            <v>13544993</v>
          </cell>
          <cell r="V185" t="str">
            <v>N/A</v>
          </cell>
          <cell r="W185" t="str">
            <v>11 NO SE DILIGENCIA INFORMACIÓN PARA ESTE FORMULARIO EN ESTE PERÍODO DE REPORTE</v>
          </cell>
          <cell r="X185" t="str">
            <v>N/A</v>
          </cell>
          <cell r="Y185" t="str">
            <v>HENRY OMAR AUGUSTO CASTELLANOS QUIROZ</v>
          </cell>
          <cell r="Z185" t="str">
            <v>1 PÓLIZA</v>
          </cell>
          <cell r="AA185" t="str">
            <v xml:space="preserve">15 JMALUCELLI TRAVELERS SEGUROS S.A </v>
          </cell>
          <cell r="AB185" t="str">
            <v>2 CUMPLIMIENTO</v>
          </cell>
          <cell r="AC185">
            <v>43521</v>
          </cell>
          <cell r="AD185">
            <v>2005253</v>
          </cell>
          <cell r="AE185" t="str">
            <v>GRUPO SISTEMAS DE INFORMACIÓN Y RADIOCOMUNICACIONES</v>
          </cell>
          <cell r="AF185" t="str">
            <v>2 SUPERVISOR</v>
          </cell>
          <cell r="AG185" t="str">
            <v>3 CÉDULA DE CIUDADANÍA</v>
          </cell>
          <cell r="AH185">
            <v>80215978</v>
          </cell>
          <cell r="AI185" t="str">
            <v>NÉSTOR HERNÁN ZABALA BERNAL</v>
          </cell>
          <cell r="AJ185">
            <v>240</v>
          </cell>
          <cell r="AK185" t="str">
            <v>3 NO PACTADOS</v>
          </cell>
          <cell r="AL185">
            <v>43521</v>
          </cell>
          <cell r="AM185" t="str">
            <v>4 NO SE HA ADICIONADO NI EN VALOR y EN TIEMPO</v>
          </cell>
          <cell r="AN185">
            <v>0</v>
          </cell>
          <cell r="AO185">
            <v>0</v>
          </cell>
          <cell r="AQ185">
            <v>0</v>
          </cell>
          <cell r="AS185">
            <v>43521</v>
          </cell>
          <cell r="AT185">
            <v>43762</v>
          </cell>
          <cell r="AW185" t="str">
            <v>2. NO</v>
          </cell>
          <cell r="AZ185" t="str">
            <v>2. NO</v>
          </cell>
          <cell r="BA185">
            <v>0</v>
          </cell>
          <cell r="BE185" t="str">
            <v>2019420501000183E</v>
          </cell>
          <cell r="BF185">
            <v>34377312</v>
          </cell>
          <cell r="BH185" t="str">
            <v>https://www.secop.gov.co/CO1BusinessLine/Tendering/BuyerWorkArea/Index?docUniqueIdentifier=CO1.BDOS.744574&amp;prevCtxUrl=https%3a%2f%2fwww.secop.gov.co%2fCO1BusinessLine%2fTendering%2fBuyerDossierWorkspace%2fIndex%3fallWords2Search%3d186-%26filteringState%3d0%26sortingState%3dLastModifiedDESC%26showAdvancedSearch%3dFalse%26showAdvancedSearchFields%3dFalse%26folderCode%3dALL%26selectedDossier%3dCO1.BDOS.744574%26selectedRequest%3dCO1.REQ.766155%26&amp;prevCtxLbl=Procesos+de+la+Entidad+Estatal</v>
          </cell>
          <cell r="BI185" t="str">
            <v>VIGENTE</v>
          </cell>
          <cell r="BK185" t="str">
            <v>https://community.secop.gov.co/Public/Tendering/OpportunityDetail/Index?noticeUID=CO1.NTC.738851&amp;isFromPublicArea=True&amp;isModal=False</v>
          </cell>
        </row>
        <row r="186">
          <cell r="A186" t="str">
            <v>CPS-184-N-2019</v>
          </cell>
          <cell r="B186" t="str">
            <v>2 NACIONAL</v>
          </cell>
          <cell r="C186" t="str">
            <v>CD-NC-204-2019</v>
          </cell>
          <cell r="D186">
            <v>184</v>
          </cell>
          <cell r="E186" t="str">
            <v>LUISA DEL PILAR GALINDO GARZON</v>
          </cell>
          <cell r="F186">
            <v>43522</v>
          </cell>
          <cell r="G186" t="str">
            <v>Prestación de servicios profesionales para la construcción, definición, y apoyo de las herramientas que implementan la estrategia digital de la entidad con su respectivo esquema de pruebas y documentación bajo el uso de Anguar y Laravel</v>
          </cell>
          <cell r="H186" t="str">
            <v>2 CONTRATACIÓN DIRECTA</v>
          </cell>
          <cell r="I186" t="str">
            <v>14 PRESTACIÓN DE SERVICIOS</v>
          </cell>
          <cell r="J186" t="str">
            <v>N/A</v>
          </cell>
          <cell r="K186">
            <v>24219</v>
          </cell>
          <cell r="L186">
            <v>45519</v>
          </cell>
          <cell r="M186">
            <v>43522</v>
          </cell>
          <cell r="N186">
            <v>43522</v>
          </cell>
          <cell r="P186">
            <v>5240183</v>
          </cell>
          <cell r="Q186">
            <v>53449867</v>
          </cell>
          <cell r="R186">
            <v>1048037</v>
          </cell>
          <cell r="S186" t="str">
            <v>1 PERSONA NATURAL</v>
          </cell>
          <cell r="T186" t="str">
            <v>3 CÉDULA DE CIUDADANÍA</v>
          </cell>
          <cell r="U186">
            <v>52481435</v>
          </cell>
          <cell r="V186" t="str">
            <v>N/A</v>
          </cell>
          <cell r="W186" t="str">
            <v>11 NO SE DILIGENCIA INFORMACIÓN PARA ESTE FORMULARIO EN ESTE PERÍODO DE REPORTE</v>
          </cell>
          <cell r="X186" t="str">
            <v>N/A</v>
          </cell>
          <cell r="Y186" t="str">
            <v>LUISA DEL PILAR GALINDO GARZON</v>
          </cell>
          <cell r="Z186" t="str">
            <v>1 PÓLIZA</v>
          </cell>
          <cell r="AA186" t="str">
            <v>12 SEGUROS DEL ESTADO</v>
          </cell>
          <cell r="AB186" t="str">
            <v>2 CUMPLIMIENTO</v>
          </cell>
          <cell r="AC186">
            <v>43523</v>
          </cell>
          <cell r="AD186" t="str">
            <v>51-46-101003388</v>
          </cell>
          <cell r="AE186" t="str">
            <v>GRUPO SISTEMAS DE INFORMACIÓN Y RADIOCOMUNICACIONES</v>
          </cell>
          <cell r="AF186" t="str">
            <v>2 SUPERVISOR</v>
          </cell>
          <cell r="AG186" t="str">
            <v>3 CÉDULA DE CIUDADANÍA</v>
          </cell>
          <cell r="AH186">
            <v>80215978</v>
          </cell>
          <cell r="AI186" t="str">
            <v>NÉSTOR HERNÁN ZABALA BERNAL</v>
          </cell>
          <cell r="AJ186">
            <v>300</v>
          </cell>
          <cell r="AK186" t="str">
            <v>3 NO PACTADOS</v>
          </cell>
          <cell r="AL186">
            <v>43525</v>
          </cell>
          <cell r="AM186" t="str">
            <v>4 NO SE HA ADICIONADO NI EN VALOR y EN TIEMPO</v>
          </cell>
          <cell r="AN186">
            <v>0</v>
          </cell>
          <cell r="AO186">
            <v>0</v>
          </cell>
          <cell r="AQ186">
            <v>0</v>
          </cell>
          <cell r="AS186">
            <v>43525</v>
          </cell>
          <cell r="AT186">
            <v>43829</v>
          </cell>
          <cell r="AW186" t="str">
            <v>2. NO</v>
          </cell>
          <cell r="AZ186" t="str">
            <v>2. NO</v>
          </cell>
          <cell r="BA186">
            <v>0</v>
          </cell>
          <cell r="BE186" t="str">
            <v>2019420501000184E</v>
          </cell>
          <cell r="BF186">
            <v>53449867</v>
          </cell>
          <cell r="BH186" t="str">
            <v>https://www.secop.gov.co/CO1BusinessLine/Tendering/BuyerWorkArea/Index?docUniqueIdentifier=CO1.BDOS.760882&amp;prevCtxUrl=https%3a%2f%2fwww.secop.gov.co%2fCO1BusinessLine%2fTendering%2fBuyerDossierWorkspace%2fIndex%3fallWords2Search%3d204-%26filteringState%3d0%26sortingState%3dLastModifiedDESC%26showAdvancedSearch%3dFalse%26showAdvancedSearchFields%3dFalse%26folderCode%3dALL%26selectedDossier%3dCO1.BDOS.760882%26selectedRequest%3dCO1.REQ.783199%26&amp;prevCtxLbl=Procesos+de+la+Entidad+Estatal</v>
          </cell>
          <cell r="BI186" t="str">
            <v>VIGENTE</v>
          </cell>
          <cell r="BK186" t="str">
            <v>https://community.secop.gov.co/Public/Tendering/OpportunityDetail/Index?noticeUID=CO1.NTC.752711&amp;isFromPublicArea=True&amp;isModal=False</v>
          </cell>
        </row>
        <row r="187">
          <cell r="A187" t="str">
            <v>CPS-185-N-2019</v>
          </cell>
          <cell r="B187" t="str">
            <v>2 NACIONAL</v>
          </cell>
          <cell r="C187" t="str">
            <v>CD-NC-201-2019</v>
          </cell>
          <cell r="D187">
            <v>185</v>
          </cell>
          <cell r="E187" t="str">
            <v>ANDRES EDUARDO VELASQUEZ VARGAS</v>
          </cell>
          <cell r="F187">
            <v>43523</v>
          </cell>
          <cell r="G187" t="str">
            <v>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 requieran.</v>
          </cell>
          <cell r="H187" t="str">
            <v>2 CONTRATACIÓN DIRECTA</v>
          </cell>
          <cell r="I187" t="str">
            <v>14 PRESTACIÓN DE SERVICIOS</v>
          </cell>
          <cell r="J187" t="str">
            <v>N/A</v>
          </cell>
          <cell r="K187">
            <v>15419</v>
          </cell>
          <cell r="L187">
            <v>46419</v>
          </cell>
          <cell r="M187">
            <v>43523</v>
          </cell>
          <cell r="N187">
            <v>43523</v>
          </cell>
          <cell r="P187">
            <v>6247498</v>
          </cell>
          <cell r="Q187">
            <v>64557479</v>
          </cell>
          <cell r="R187">
            <v>1457749.200000003</v>
          </cell>
          <cell r="S187" t="str">
            <v>1 PERSONA NATURAL</v>
          </cell>
          <cell r="T187" t="str">
            <v>3 CÉDULA DE CIUDADANÍA</v>
          </cell>
          <cell r="U187">
            <v>79781725</v>
          </cell>
          <cell r="V187" t="str">
            <v>N/A</v>
          </cell>
          <cell r="W187" t="str">
            <v>11 NO SE DILIGENCIA INFORMACIÓN PARA ESTE FORMULARIO EN ESTE PERÍODO DE REPORTE</v>
          </cell>
          <cell r="X187" t="str">
            <v>N/A</v>
          </cell>
          <cell r="Y187" t="str">
            <v>ANDRES EDUARDO VELASQUEZ VARGAS</v>
          </cell>
          <cell r="Z187" t="str">
            <v>1 PÓLIZA</v>
          </cell>
          <cell r="AA187" t="str">
            <v>13 SURAMERICANA</v>
          </cell>
          <cell r="AB187" t="str">
            <v>2 CUMPLIMIENTO</v>
          </cell>
          <cell r="AC187">
            <v>43523</v>
          </cell>
          <cell r="AD187" t="str">
            <v>2310416-8</v>
          </cell>
          <cell r="AE187" t="str">
            <v>OFICINA ASESORA JURIDICA</v>
          </cell>
          <cell r="AF187" t="str">
            <v>2 SUPERVISOR</v>
          </cell>
          <cell r="AG187" t="str">
            <v>3 CÉDULA DE CIUDADANÍA</v>
          </cell>
          <cell r="AH187">
            <v>40041023</v>
          </cell>
          <cell r="AI187" t="str">
            <v>ANDREA NAYIBE PINZON TORRES</v>
          </cell>
          <cell r="AJ187">
            <v>303</v>
          </cell>
          <cell r="AK187" t="str">
            <v>3 NO PACTADOS</v>
          </cell>
          <cell r="AL187">
            <v>43524</v>
          </cell>
          <cell r="AM187" t="str">
            <v>4 NO SE HA ADICIONADO NI EN VALOR y EN TIEMPO</v>
          </cell>
          <cell r="AN187">
            <v>0</v>
          </cell>
          <cell r="AO187">
            <v>0</v>
          </cell>
          <cell r="AQ187">
            <v>0</v>
          </cell>
          <cell r="AS187">
            <v>43524</v>
          </cell>
          <cell r="AT187">
            <v>43829</v>
          </cell>
          <cell r="AW187" t="str">
            <v>2. NO</v>
          </cell>
          <cell r="AZ187" t="str">
            <v>2. NO</v>
          </cell>
          <cell r="BA187">
            <v>0</v>
          </cell>
          <cell r="BE187" t="str">
            <v>2019420501000185E</v>
          </cell>
          <cell r="BF187">
            <v>64557479</v>
          </cell>
          <cell r="BH187" t="str">
            <v>https://www.secop.gov.co/CO1BusinessLine/Tendering/BuyerWorkArea/Index?docUniqueIdentifier=CO1.BDOS.755418&amp;prevCtxUrl=https%3a%2f%2fwww.secop.gov.co%2fCO1BusinessLine%2fTendering%2fBuyerDossierWorkspace%2fIndex%3fallWords2Search%3d201-%26filteringState%3d0%26sortingState%3dLastModifiedDESC%26showAdvancedSearch%3dFalse%26showAdvancedSearchFields%3dFalse%26folderCode%3dALL%26selectedDossier%3dCO1.BDOS.755418%26selectedRequest%3dCO1.REQ.776968%26&amp;prevCtxLbl=Procesos+de+la+Entidad+Estatal</v>
          </cell>
          <cell r="BI187" t="str">
            <v>VIGENTE</v>
          </cell>
          <cell r="BK187" t="str">
            <v>https://community.secop.gov.co/Public/Tendering/OpportunityDetail/Index?noticeUID=CO1.NTC.747762&amp;isFromPublicArea=True&amp;isModal=False</v>
          </cell>
        </row>
        <row r="188">
          <cell r="A188" t="str">
            <v>CPS-186-N-2019</v>
          </cell>
          <cell r="B188" t="str">
            <v>2 NACIONAL</v>
          </cell>
          <cell r="C188" t="str">
            <v>CD-NC-206-2019</v>
          </cell>
          <cell r="D188">
            <v>186</v>
          </cell>
          <cell r="E188" t="str">
            <v>NURY JEANNETH GUIOTT RIAÑO</v>
          </cell>
          <cell r="F188">
            <v>43523</v>
          </cell>
          <cell r="G188" t="str">
            <v>Prestación de Servicios Técnicos y de apoyo a la Dirección General en el seguimiento y gestión de las comunicaciones y documentación relacionadas con la Administración y Manejo de las Áreas Protegidas</v>
          </cell>
          <cell r="H188" t="str">
            <v>2 CONTRATACIÓN DIRECTA</v>
          </cell>
          <cell r="I188" t="str">
            <v>14 PRESTACIÓN DE SERVICIOS</v>
          </cell>
          <cell r="J188" t="str">
            <v>N/A</v>
          </cell>
          <cell r="K188">
            <v>24819</v>
          </cell>
          <cell r="L188">
            <v>46319</v>
          </cell>
          <cell r="M188">
            <v>43523</v>
          </cell>
          <cell r="N188">
            <v>43523</v>
          </cell>
          <cell r="P188">
            <v>2142594</v>
          </cell>
          <cell r="Q188">
            <v>10070192</v>
          </cell>
          <cell r="R188">
            <v>0.19999999925494194</v>
          </cell>
          <cell r="S188" t="str">
            <v>1 PERSONA NATURAL</v>
          </cell>
          <cell r="T188" t="str">
            <v>3 CÉDULA DE CIUDADANÍA</v>
          </cell>
          <cell r="U188">
            <v>35468118</v>
          </cell>
          <cell r="V188" t="str">
            <v>N/A</v>
          </cell>
          <cell r="W188" t="str">
            <v>11 NO SE DILIGENCIA INFORMACIÓN PARA ESTE FORMULARIO EN ESTE PERÍODO DE REPORTE</v>
          </cell>
          <cell r="X188" t="str">
            <v>N/A</v>
          </cell>
          <cell r="Y188" t="str">
            <v>NURY JEANNETH GUIOTT RIAÑO</v>
          </cell>
          <cell r="Z188" t="str">
            <v>1 PÓLIZA</v>
          </cell>
          <cell r="AA188" t="str">
            <v xml:space="preserve">15 JMALUCELLI TRAVELERS SEGUROS S.A </v>
          </cell>
          <cell r="AB188" t="str">
            <v>2 CUMPLIMIENTO</v>
          </cell>
          <cell r="AC188">
            <v>43523</v>
          </cell>
          <cell r="AD188">
            <v>2005342</v>
          </cell>
          <cell r="AE188" t="str">
            <v>DIRECCIÓN GENERAL</v>
          </cell>
          <cell r="AF188" t="str">
            <v>2 SUPERVISOR</v>
          </cell>
          <cell r="AG188" t="str">
            <v>3 CÉDULA DE CIUDADANÍA</v>
          </cell>
          <cell r="AH188">
            <v>41779996</v>
          </cell>
          <cell r="AI188" t="str">
            <v>JULIA MIRANDA LONDOÑO</v>
          </cell>
          <cell r="AJ188">
            <v>141</v>
          </cell>
          <cell r="AK188" t="str">
            <v>3 NO PACTADOS</v>
          </cell>
          <cell r="AL188">
            <v>43523</v>
          </cell>
          <cell r="AM188" t="str">
            <v>4 NO SE HA ADICIONADO NI EN VALOR y EN TIEMPO</v>
          </cell>
          <cell r="AN188">
            <v>0</v>
          </cell>
          <cell r="AO188">
            <v>0</v>
          </cell>
          <cell r="AQ188">
            <v>0</v>
          </cell>
          <cell r="AS188">
            <v>43523</v>
          </cell>
          <cell r="AT188">
            <v>43663</v>
          </cell>
          <cell r="AW188" t="str">
            <v>2. NO</v>
          </cell>
          <cell r="AZ188" t="str">
            <v>2. NO</v>
          </cell>
          <cell r="BA188">
            <v>0</v>
          </cell>
          <cell r="BE188" t="str">
            <v>2019420501000186E</v>
          </cell>
          <cell r="BF188">
            <v>10070192</v>
          </cell>
          <cell r="BH188" t="str">
            <v>https://www.secop.gov.co/CO1BusinessLine/Tendering/BuyerWorkArea/Index?docUniqueIdentifier=CO1.BDOS.764728&amp;prevCtxUrl=https%3a%2f%2fwww.secop.gov.co%2fCO1BusinessLine%2fTendering%2fBuyerDossierWorkspace%2fIndex%3fallWords2Search%3d206-%26filteringState%3d0%26sortingState%3dLastModifiedDESC%26showAdvancedSearch%3dFalse%26showAdvancedSearchFields%3dFalse%26folderCode%3dALL%26selectedDossier%3dCO1.BDOS.764728%26selectedRequest%3dCO1.REQ.786956%26&amp;prevCtxLbl=Procesos+de+la+Entidad+Estatal</v>
          </cell>
          <cell r="BI188" t="str">
            <v>VIGENTE</v>
          </cell>
          <cell r="BK188" t="str">
            <v>https://community.secop.gov.co/Public/Tendering/OpportunityDetail/Index?noticeUID=CO1.NTC.757802&amp;isFromPublicArea=True&amp;isModal=False</v>
          </cell>
        </row>
        <row r="189">
          <cell r="A189" t="str">
            <v>CPS-187-N-2019</v>
          </cell>
          <cell r="B189" t="str">
            <v>2 NACIONAL</v>
          </cell>
          <cell r="C189" t="str">
            <v>CD-NC-171-2019</v>
          </cell>
          <cell r="D189">
            <v>187</v>
          </cell>
          <cell r="E189" t="str">
            <v>OLGA LUCIA CASAÑAS SUAREZ</v>
          </cell>
          <cell r="F189">
            <v>43523</v>
          </cell>
          <cell r="G189" t="str">
            <v>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el cumplimiento de los requerimientos técnicos y legales ambientales.</v>
          </cell>
          <cell r="H189" t="str">
            <v>2 CONTRATACIÓN DIRECTA</v>
          </cell>
          <cell r="I189" t="str">
            <v>14 PRESTACIÓN DE SERVICIOS</v>
          </cell>
          <cell r="J189" t="str">
            <v>N/A</v>
          </cell>
          <cell r="K189">
            <v>27119</v>
          </cell>
          <cell r="L189">
            <v>46519</v>
          </cell>
          <cell r="M189">
            <v>43523</v>
          </cell>
          <cell r="N189">
            <v>43523</v>
          </cell>
          <cell r="P189">
            <v>8251412</v>
          </cell>
          <cell r="Q189">
            <v>85814685</v>
          </cell>
          <cell r="R189">
            <v>3300565</v>
          </cell>
          <cell r="S189" t="str">
            <v>1 PERSONA NATURAL</v>
          </cell>
          <cell r="T189" t="str">
            <v>3 CÉDULA DE CIUDADANÍA</v>
          </cell>
          <cell r="U189">
            <v>29659231</v>
          </cell>
          <cell r="V189" t="str">
            <v>N/A</v>
          </cell>
          <cell r="W189" t="str">
            <v>11 NO SE DILIGENCIA INFORMACIÓN PARA ESTE FORMULARIO EN ESTE PERÍODO DE REPORTE</v>
          </cell>
          <cell r="X189" t="str">
            <v>N/A</v>
          </cell>
          <cell r="Y189" t="str">
            <v>OLGA LUCIA CASAÑAS SUAREZ</v>
          </cell>
          <cell r="Z189" t="str">
            <v>1 PÓLIZA</v>
          </cell>
          <cell r="AA189" t="str">
            <v>12 SEGUROS DEL ESTADO</v>
          </cell>
          <cell r="AB189" t="str">
            <v>2 CUMPLIMIENTO</v>
          </cell>
          <cell r="AC189">
            <v>43525</v>
          </cell>
          <cell r="AD189" t="str">
            <v>11-44-101134669</v>
          </cell>
          <cell r="AE189" t="str">
            <v>GRUPO DE GESTIÓN E INTEGRACIÓN DEL SINAP</v>
          </cell>
          <cell r="AF189" t="str">
            <v>2 SUPERVISOR</v>
          </cell>
          <cell r="AG189" t="str">
            <v>3 CÉDULA DE CIUDADANÍA</v>
          </cell>
          <cell r="AH189">
            <v>52051027</v>
          </cell>
          <cell r="AI189" t="str">
            <v>ROSA ANGELICA LADINO PARRA</v>
          </cell>
          <cell r="AJ189">
            <v>300</v>
          </cell>
          <cell r="AK189" t="str">
            <v>3 NO PACTADOS</v>
          </cell>
          <cell r="AL189">
            <v>43525</v>
          </cell>
          <cell r="AM189" t="str">
            <v>4 NO SE HA ADICIONADO NI EN VALOR y EN TIEMPO</v>
          </cell>
          <cell r="AN189">
            <v>0</v>
          </cell>
          <cell r="AO189">
            <v>0</v>
          </cell>
          <cell r="AQ189">
            <v>0</v>
          </cell>
          <cell r="AS189">
            <v>43525</v>
          </cell>
          <cell r="AT189">
            <v>43829</v>
          </cell>
          <cell r="AW189" t="str">
            <v>2. NO</v>
          </cell>
          <cell r="AZ189" t="str">
            <v>2. NO</v>
          </cell>
          <cell r="BA189">
            <v>0</v>
          </cell>
          <cell r="BE189" t="str">
            <v>2019420501000187E</v>
          </cell>
          <cell r="BF189">
            <v>85814685</v>
          </cell>
          <cell r="BH189" t="str">
            <v>https://www.secop.gov.co/CO1BusinessLine/Tendering/BuyerWorkArea/Index?docUniqueIdentifier=CO1.BDOS.750125&amp;prevCtxUrl=https%3a%2f%2fwww.secop.gov.co%2fCO1BusinessLine%2fTendering%2fBuyerDossierWorkspace%2fIndex%3fallWords2Search%3d171-%26filteringState%3d0%26sortingState%3dLastModifiedDESC%26showAdvancedSearch%3dFalse%26showAdvancedSearchFields%3dFalse%26folderCode%3dALL%26selectedDossier%3dCO1.BDOS.750125%26selectedRequest%3dCO1.REQ.772101%26&amp;prevCtxLbl=Procesos+de+la+Entidad+Estatal</v>
          </cell>
          <cell r="BI189" t="str">
            <v>VIGENTE</v>
          </cell>
          <cell r="BK189" t="str">
            <v>https://community.secop.gov.co/Public/Tendering/OpportunityDetail/Index?noticeUID=CO1.NTC.747530&amp;isFromPublicArea=True&amp;isModal=False</v>
          </cell>
        </row>
        <row r="190">
          <cell r="A190" t="str">
            <v>CPS-188-N-2019</v>
          </cell>
          <cell r="B190" t="str">
            <v>2 NACIONAL</v>
          </cell>
          <cell r="C190" t="str">
            <v>CD-NC-203-2018</v>
          </cell>
          <cell r="D190">
            <v>188</v>
          </cell>
          <cell r="E190" t="str">
            <v>DORA LUCIA BASTIDAS CAMARGO</v>
          </cell>
          <cell r="F190">
            <v>43524</v>
          </cell>
          <cell r="G190" t="str">
            <v>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v>
          </cell>
          <cell r="H190" t="str">
            <v>2 CONTRATACIÓN DIRECTA</v>
          </cell>
          <cell r="I190" t="str">
            <v>14 PRESTACIÓN DE SERVICIOS</v>
          </cell>
          <cell r="J190" t="str">
            <v>N/A</v>
          </cell>
          <cell r="K190">
            <v>28619</v>
          </cell>
          <cell r="L190">
            <v>47819</v>
          </cell>
          <cell r="M190">
            <v>43524</v>
          </cell>
          <cell r="N190">
            <v>43524</v>
          </cell>
          <cell r="P190">
            <v>4682944</v>
          </cell>
          <cell r="Q190">
            <v>46829440</v>
          </cell>
          <cell r="R190">
            <v>0</v>
          </cell>
          <cell r="S190" t="str">
            <v>1 PERSONA NATURAL</v>
          </cell>
          <cell r="T190" t="str">
            <v>3 CÉDULA DE CIUDADANÍA</v>
          </cell>
          <cell r="U190">
            <v>52076213</v>
          </cell>
          <cell r="V190" t="str">
            <v>N/A</v>
          </cell>
          <cell r="W190" t="str">
            <v>11 NO SE DILIGENCIA INFORMACIÓN PARA ESTE FORMULARIO EN ESTE PERÍODO DE REPORTE</v>
          </cell>
          <cell r="X190" t="str">
            <v>N/A</v>
          </cell>
          <cell r="Y190" t="str">
            <v>DORA LUCIA BASTIDAS CAMARGO</v>
          </cell>
          <cell r="Z190" t="str">
            <v>1 PÓLIZA</v>
          </cell>
          <cell r="AA190" t="str">
            <v xml:space="preserve">15 JMALUCELLI TRAVELERS SEGUROS S.A </v>
          </cell>
          <cell r="AB190" t="str">
            <v>2 CUMPLIMIENTO</v>
          </cell>
          <cell r="AC190">
            <v>43524</v>
          </cell>
          <cell r="AD190">
            <v>2005382</v>
          </cell>
          <cell r="AE190" t="str">
            <v>GRUPO DE GESTIÓN FINANCIERA</v>
          </cell>
          <cell r="AF190" t="str">
            <v>2 SUPERVISOR</v>
          </cell>
          <cell r="AG190" t="str">
            <v>3 CÉDULA DE CIUDADANÍA</v>
          </cell>
          <cell r="AH190">
            <v>52260278</v>
          </cell>
          <cell r="AI190" t="str">
            <v>LUZ MYRIAM ENRIQUEZ GUAVITA</v>
          </cell>
          <cell r="AJ190">
            <v>300</v>
          </cell>
          <cell r="AK190" t="str">
            <v>3 NO PACTADOS</v>
          </cell>
          <cell r="AL190">
            <v>43524</v>
          </cell>
          <cell r="AM190" t="str">
            <v>4 NO SE HA ADICIONADO NI EN VALOR y EN TIEMPO</v>
          </cell>
          <cell r="AN190">
            <v>0</v>
          </cell>
          <cell r="AO190">
            <v>0</v>
          </cell>
          <cell r="AQ190">
            <v>0</v>
          </cell>
          <cell r="AS190">
            <v>43524</v>
          </cell>
          <cell r="AT190">
            <v>43826</v>
          </cell>
          <cell r="AW190" t="str">
            <v>2. NO</v>
          </cell>
          <cell r="AZ190" t="str">
            <v>2. NO</v>
          </cell>
          <cell r="BA190">
            <v>0</v>
          </cell>
          <cell r="BE190" t="str">
            <v>2019420501000188E</v>
          </cell>
          <cell r="BF190">
            <v>46829440</v>
          </cell>
          <cell r="BH190" t="str">
            <v>https://www.secop.gov.co/CO1BusinessLine/Tendering/BuyerWorkArea/Index?docUniqueIdentifier=CO1.BDOS.758142&amp;prevCtxUrl=https%3a%2f%2fwww.secop.gov.co%2fCO1BusinessLine%2fTendering%2fBuyerDossierWorkspace%2fIndex%3fallWords2Search%3dnc-203%26filteringState%3d0%26sortingState%3dLastModifiedDESC%26showAdvancedSearch%3dFalse%26showAdvancedSearchFields%3dFalse%26folderCode%3dALL%26selectedDossier%3dCO1.BDOS.758142%26selectedRequest%3dCO1.REQ.789025%26&amp;prevCtxLbl=Procesos+de+la+Entidad+Estatal</v>
          </cell>
          <cell r="BI190" t="str">
            <v>VIGENTE</v>
          </cell>
          <cell r="BK190" t="str">
            <v>https://community.secop.gov.co/Public/Tendering/OpportunityDetail/Index?noticeUID=CO1.NTC.758070&amp;isFromPublicArea=True&amp;isModal=False</v>
          </cell>
        </row>
        <row r="191">
          <cell r="A191" t="str">
            <v>CPS-189-N-2019</v>
          </cell>
          <cell r="B191" t="str">
            <v>2 NACIONAL</v>
          </cell>
          <cell r="C191" t="str">
            <v>CD-NC-205-2019</v>
          </cell>
          <cell r="D191">
            <v>189</v>
          </cell>
          <cell r="E191" t="str">
            <v>ADRIANA ESTHER PEDRAZA MARTINEZ</v>
          </cell>
          <cell r="F191">
            <v>43524</v>
          </cell>
          <cell r="G191" t="str">
            <v>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v>
          </cell>
          <cell r="H191" t="str">
            <v>2 CONTRATACIÓN DIRECTA</v>
          </cell>
          <cell r="I191" t="str">
            <v>14 PRESTACIÓN DE SERVICIOS</v>
          </cell>
          <cell r="J191" t="str">
            <v>N/A</v>
          </cell>
          <cell r="K191">
            <v>28519</v>
          </cell>
          <cell r="L191">
            <v>47919</v>
          </cell>
          <cell r="M191">
            <v>43524</v>
          </cell>
          <cell r="N191">
            <v>43525</v>
          </cell>
          <cell r="P191">
            <v>2142594</v>
          </cell>
          <cell r="Q191">
            <v>21425940</v>
          </cell>
          <cell r="R191">
            <v>0</v>
          </cell>
          <cell r="S191" t="str">
            <v>1 PERSONA NATURAL</v>
          </cell>
          <cell r="T191" t="str">
            <v>3 CÉDULA DE CIUDADANÍA</v>
          </cell>
          <cell r="U191">
            <v>1069715926</v>
          </cell>
          <cell r="V191" t="str">
            <v>N/A</v>
          </cell>
          <cell r="W191" t="str">
            <v>11 NO SE DILIGENCIA INFORMACIÓN PARA ESTE FORMULARIO EN ESTE PERÍODO DE REPORTE</v>
          </cell>
          <cell r="X191" t="str">
            <v>N/A</v>
          </cell>
          <cell r="Y191" t="str">
            <v>ADRIANA ESTHER PEDRAZA MARTINEZ</v>
          </cell>
          <cell r="Z191" t="str">
            <v>1 PÓLIZA</v>
          </cell>
          <cell r="AA191" t="str">
            <v>12 SEGUROS DEL ESTADO</v>
          </cell>
          <cell r="AB191" t="str">
            <v>2 CUMPLIMIENTO</v>
          </cell>
          <cell r="AC191">
            <v>43525</v>
          </cell>
          <cell r="AD191" t="str">
            <v>33-46-101015612</v>
          </cell>
          <cell r="AE191" t="str">
            <v>GRUPO SISTEMAS DE INFORMACIÓN Y RADIOCOMUNICACIONES</v>
          </cell>
          <cell r="AF191" t="str">
            <v>2 SUPERVISOR</v>
          </cell>
          <cell r="AG191" t="str">
            <v>3 CÉDULA DE CIUDADANÍA</v>
          </cell>
          <cell r="AH191">
            <v>80215978</v>
          </cell>
          <cell r="AI191" t="str">
            <v>NÉSTOR HERNÁN ZABALA BERNAL</v>
          </cell>
          <cell r="AJ191">
            <v>300</v>
          </cell>
          <cell r="AK191" t="str">
            <v>3 NO PACTADOS</v>
          </cell>
          <cell r="AL191">
            <v>43525</v>
          </cell>
          <cell r="AM191" t="str">
            <v>4 NO SE HA ADICIONADO NI EN VALOR y EN TIEMPO</v>
          </cell>
          <cell r="AN191">
            <v>0</v>
          </cell>
          <cell r="AO191">
            <v>0</v>
          </cell>
          <cell r="AQ191">
            <v>0</v>
          </cell>
          <cell r="AS191">
            <v>43525</v>
          </cell>
          <cell r="AT191">
            <v>43826</v>
          </cell>
          <cell r="AU191">
            <v>43829</v>
          </cell>
          <cell r="AW191" t="str">
            <v>2. NO</v>
          </cell>
          <cell r="AZ191" t="str">
            <v>2. NO</v>
          </cell>
          <cell r="BA191">
            <v>0</v>
          </cell>
          <cell r="BE191" t="str">
            <v>2019420501000189E</v>
          </cell>
          <cell r="BF191">
            <v>21425940</v>
          </cell>
          <cell r="BH191" t="str">
            <v>https://www.secop.gov.co/CO1BusinessLine/Tendering/BuyerWorkArea/Index?docUniqueIdentifier=CO1.BDOS.766909&amp;prevCtxUrl=https%3a%2f%2fwww.secop.gov.co%2fCO1BusinessLine%2fTendering%2fBuyerDossierWorkspace%2fIndex%3fallWords2Search%3dnc-205%26filteringState%3d0%26sortingState%3dLastModifiedDESC%26showAdvancedSearch%3dFalse%26showAdvancedSearchFields%3dFalse%26folderCode%3dALL%26selectedDossier%3dCO1.BDOS.766909%26selectedRequest%3dCO1.REQ.789621%26&amp;prevCtxLbl=Procesos+de+la+Entidad+Estatal</v>
          </cell>
          <cell r="BI191" t="str">
            <v>VIGENTE</v>
          </cell>
          <cell r="BK191" t="str">
            <v>https://community.secop.gov.co/Public/Tendering/OpportunityDetail/Index?noticeUID=CO1.NTC.758666&amp;isFromPublicArea=True&amp;isModal=False</v>
          </cell>
        </row>
        <row r="192">
          <cell r="A192" t="str">
            <v>CPS-190-N-2019</v>
          </cell>
          <cell r="B192" t="str">
            <v>2 NACIONAL</v>
          </cell>
          <cell r="C192" t="str">
            <v>CD-NC-208-2019</v>
          </cell>
          <cell r="D192">
            <v>190</v>
          </cell>
          <cell r="E192" t="str">
            <v>KATHERINNE JULIETH ANGULO ALONSO</v>
          </cell>
          <cell r="F192">
            <v>43525</v>
          </cell>
          <cell r="G192" t="str">
            <v>Prestación de servicios profesionales en el Grupo de Gestión Financiera, para el desarrollo de la Gestión de Tesorería y Central de Cuentas de Parques Nacionales y Subcuenta – Fonam – PNNC, con el fin de contribuir con las metas establecidas por la entidad</v>
          </cell>
          <cell r="H192" t="str">
            <v>2 CONTRATACIÓN DIRECTA</v>
          </cell>
          <cell r="I192" t="str">
            <v>14 PRESTACIÓN DE SERVICIOS</v>
          </cell>
          <cell r="J192" t="str">
            <v>N/A</v>
          </cell>
          <cell r="K192">
            <v>28719</v>
          </cell>
          <cell r="L192">
            <v>48019</v>
          </cell>
          <cell r="M192">
            <v>43525</v>
          </cell>
          <cell r="N192">
            <v>43525</v>
          </cell>
          <cell r="P192">
            <v>3064810</v>
          </cell>
          <cell r="Q192">
            <v>30648100</v>
          </cell>
          <cell r="R192">
            <v>0</v>
          </cell>
          <cell r="S192" t="str">
            <v>1 PERSONA NATURAL</v>
          </cell>
          <cell r="T192" t="str">
            <v>3 CÉDULA DE CIUDADANÍA</v>
          </cell>
          <cell r="U192">
            <v>1019075630</v>
          </cell>
          <cell r="V192" t="str">
            <v>N/A</v>
          </cell>
          <cell r="W192" t="str">
            <v>11 NO SE DILIGENCIA INFORMACIÓN PARA ESTE FORMULARIO EN ESTE PERÍODO DE REPORTE</v>
          </cell>
          <cell r="X192" t="str">
            <v>N/A</v>
          </cell>
          <cell r="Y192" t="str">
            <v>KATHERINNE JULIETH ANGULO ALONSO</v>
          </cell>
          <cell r="Z192" t="str">
            <v>1 PÓLIZA</v>
          </cell>
          <cell r="AA192" t="str">
            <v xml:space="preserve">15 JMALUCELLI TRAVELERS SEGUROS S.A </v>
          </cell>
          <cell r="AB192" t="str">
            <v>2 CUMPLIMIENTO</v>
          </cell>
          <cell r="AC192">
            <v>43525</v>
          </cell>
          <cell r="AD192">
            <v>2005417</v>
          </cell>
          <cell r="AE192" t="str">
            <v>GRUPO DE GESTIÓN FINANCIERA</v>
          </cell>
          <cell r="AF192" t="str">
            <v>2 SUPERVISOR</v>
          </cell>
          <cell r="AG192" t="str">
            <v>3 CÉDULA DE CIUDADANÍA</v>
          </cell>
          <cell r="AH192">
            <v>52260278</v>
          </cell>
          <cell r="AI192" t="str">
            <v>LUZ MYRIAM ENRIQUEZ GUAVITA</v>
          </cell>
          <cell r="AJ192">
            <v>300</v>
          </cell>
          <cell r="AK192" t="str">
            <v>3 NO PACTADOS</v>
          </cell>
          <cell r="AL192">
            <v>43525</v>
          </cell>
          <cell r="AM192" t="str">
            <v>4 NO SE HA ADICIONADO NI EN VALOR y EN TIEMPO</v>
          </cell>
          <cell r="AN192">
            <v>0</v>
          </cell>
          <cell r="AO192">
            <v>0</v>
          </cell>
          <cell r="AQ192">
            <v>0</v>
          </cell>
          <cell r="AS192">
            <v>43525</v>
          </cell>
          <cell r="AT192">
            <v>43826</v>
          </cell>
          <cell r="AU192">
            <v>43829</v>
          </cell>
          <cell r="AW192" t="str">
            <v>2. NO</v>
          </cell>
          <cell r="AZ192" t="str">
            <v>2. NO</v>
          </cell>
          <cell r="BA192">
            <v>0</v>
          </cell>
          <cell r="BE192" t="str">
            <v>2019420501000190E</v>
          </cell>
          <cell r="BF192">
            <v>30648100</v>
          </cell>
          <cell r="BH192" t="str">
            <v>https://www.secop.gov.co/CO1BusinessLine/Tendering/BuyerWorkArea/Index?docUniqueIdentifier=CO1.BDOS.769614&amp;prevCtxUrl=https%3a%2f%2fwww.secop.gov.co%2fCO1BusinessLine%2fTendering%2fBuyerDossierWorkspace%2fIndex%3fallWords2Search%3dnc-208%26filteringState%3d0%26sortingState%3dLastModifiedDESC%26showAdvancedSearch%3dFalse%26showAdvancedSearchFields%3dFalse%26folderCode%3dALL%26selectedDossier%3dCO1.BDOS.769614%26selectedRequest%3dCO1.REQ.791354%26&amp;prevCtxLbl=Procesos+de+la+Entidad+Estatal</v>
          </cell>
          <cell r="BI192" t="str">
            <v>VIGENTE</v>
          </cell>
          <cell r="BK192" t="str">
            <v>https://community.secop.gov.co/Public/Tendering/OpportunityDetail/Index?noticeUID=CO1.NTC.760413&amp;isFromPublicArea=True&amp;isModal=False</v>
          </cell>
        </row>
        <row r="193">
          <cell r="A193" t="str">
            <v>CPS-191-N-2019</v>
          </cell>
          <cell r="B193" t="str">
            <v>2 NACIONAL</v>
          </cell>
          <cell r="C193" t="str">
            <v>CD-NC-209-2019</v>
          </cell>
          <cell r="D193">
            <v>191</v>
          </cell>
          <cell r="E193" t="str">
            <v>LEIDY VANESSA MALDONADO MORENO</v>
          </cell>
          <cell r="F193">
            <v>43525</v>
          </cell>
          <cell r="G193" t="str">
            <v>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v>
          </cell>
          <cell r="H193" t="str">
            <v>2 CONTRATACIÓN DIRECTA</v>
          </cell>
          <cell r="I193" t="str">
            <v>14 PRESTACIÓN DE SERVICIOS</v>
          </cell>
          <cell r="J193" t="str">
            <v>N/A</v>
          </cell>
          <cell r="K193">
            <v>29219</v>
          </cell>
          <cell r="L193">
            <v>48319</v>
          </cell>
          <cell r="M193">
            <v>43525</v>
          </cell>
          <cell r="N193">
            <v>43525</v>
          </cell>
          <cell r="P193">
            <v>2586262</v>
          </cell>
          <cell r="Q193">
            <v>25862620</v>
          </cell>
          <cell r="R193">
            <v>344834.93333333358</v>
          </cell>
          <cell r="S193" t="str">
            <v>1 PERSONA NATURAL</v>
          </cell>
          <cell r="T193" t="str">
            <v>3 CÉDULA DE CIUDADANÍA</v>
          </cell>
          <cell r="U193">
            <v>1030675889</v>
          </cell>
          <cell r="V193" t="str">
            <v>N/A</v>
          </cell>
          <cell r="W193" t="str">
            <v>11 NO SE DILIGENCIA INFORMACIÓN PARA ESTE FORMULARIO EN ESTE PERÍODO DE REPORTE</v>
          </cell>
          <cell r="X193" t="str">
            <v>N/A</v>
          </cell>
          <cell r="Y193" t="str">
            <v>LEIDY VANESSA MALDONADO MORENO</v>
          </cell>
          <cell r="Z193" t="str">
            <v>1 PÓLIZA</v>
          </cell>
          <cell r="AA193" t="str">
            <v xml:space="preserve">15 JMALUCELLI TRAVELERS SEGUROS S.A </v>
          </cell>
          <cell r="AB193" t="str">
            <v>2 CUMPLIMIENTO</v>
          </cell>
          <cell r="AC193">
            <v>43525</v>
          </cell>
          <cell r="AD193">
            <v>2005415</v>
          </cell>
          <cell r="AE193" t="str">
            <v>GRUPO DE GESTIÓN FINANCIERA</v>
          </cell>
          <cell r="AF193" t="str">
            <v>2 SUPERVISOR</v>
          </cell>
          <cell r="AG193" t="str">
            <v>3 CÉDULA DE CIUDADANÍA</v>
          </cell>
          <cell r="AH193">
            <v>52260278</v>
          </cell>
          <cell r="AI193" t="str">
            <v>LUZ MYRIAM ENRIQUEZ GUAVITA</v>
          </cell>
          <cell r="AJ193">
            <v>296</v>
          </cell>
          <cell r="AK193" t="str">
            <v>3 NO PACTADOS</v>
          </cell>
          <cell r="AL193">
            <v>43529</v>
          </cell>
          <cell r="AM193" t="str">
            <v>4 NO SE HA ADICIONADO NI EN VALOR y EN TIEMPO</v>
          </cell>
          <cell r="AN193">
            <v>0</v>
          </cell>
          <cell r="AO193">
            <v>0</v>
          </cell>
          <cell r="AQ193">
            <v>0</v>
          </cell>
          <cell r="AS193">
            <v>43529</v>
          </cell>
          <cell r="AT193">
            <v>43829</v>
          </cell>
          <cell r="AW193" t="str">
            <v>2. NO</v>
          </cell>
          <cell r="AZ193" t="str">
            <v>2. NO</v>
          </cell>
          <cell r="BA193">
            <v>0</v>
          </cell>
          <cell r="BE193" t="str">
            <v>2019420501000191E</v>
          </cell>
          <cell r="BF193">
            <v>25862620</v>
          </cell>
          <cell r="BH193" t="str">
            <v>https://www.secop.gov.co/CO1BusinessLine/Tendering/BuyerWorkArea/Index?docUniqueIdentifier=CO1.BDOS.769412&amp;prevCtxUrl=https%3a%2f%2fwww.secop.gov.co%2fCO1BusinessLine%2fTendering%2fBuyerDossierWorkspace%2fIndex%3fallWords2Search%3dnc-209%26filteringState%3d0%26sortingState%3dLastModifiedDESC%26showAdvancedSearch%3dFalse%26showAdvancedSearchFields%3dFalse%26folderCode%3dALL%26selectedDossier%3dCO1.BDOS.769412%26selectedRequest%3dCO1.REQ.791095%26&amp;prevCtxLbl=Procesos+de+la+Entidad+Estatal</v>
          </cell>
          <cell r="BI193" t="str">
            <v>VIGENTE</v>
          </cell>
          <cell r="BK193" t="str">
            <v>https://community.secop.gov.co/Public/Tendering/OpportunityDetail/Index?noticeUID=CO1.NTC.761137&amp;isFromPublicArea=True&amp;isModal=False</v>
          </cell>
        </row>
        <row r="194">
          <cell r="A194" t="str">
            <v>CPS-192-N-2019</v>
          </cell>
          <cell r="B194" t="str">
            <v>2 NACIONAL</v>
          </cell>
          <cell r="C194" t="str">
            <v>CD-NC-202-2019</v>
          </cell>
          <cell r="D194">
            <v>192</v>
          </cell>
          <cell r="E194" t="str">
            <v>ADRIANA LORENA BERNAL FONSECA</v>
          </cell>
          <cell r="F194">
            <v>43528</v>
          </cell>
          <cell r="G194" t="str">
            <v>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v>
          </cell>
          <cell r="H194" t="str">
            <v>2 CONTRATACIÓN DIRECTA</v>
          </cell>
          <cell r="I194" t="str">
            <v>14 PRESTACIÓN DE SERVICIOS</v>
          </cell>
          <cell r="J194" t="str">
            <v>N/A</v>
          </cell>
          <cell r="K194">
            <v>14519</v>
          </cell>
          <cell r="L194">
            <v>48919</v>
          </cell>
          <cell r="M194">
            <v>43528</v>
          </cell>
          <cell r="N194">
            <v>43528</v>
          </cell>
          <cell r="P194">
            <v>8251412</v>
          </cell>
          <cell r="Q194">
            <v>82514120</v>
          </cell>
          <cell r="R194">
            <v>1100188.2666666657</v>
          </cell>
          <cell r="S194" t="str">
            <v>1 PERSONA NATURAL</v>
          </cell>
          <cell r="T194" t="str">
            <v>3 CÉDULA DE CIUDADANÍA</v>
          </cell>
          <cell r="U194">
            <v>46384587</v>
          </cell>
          <cell r="V194" t="str">
            <v>N/A</v>
          </cell>
          <cell r="W194" t="str">
            <v>11 NO SE DILIGENCIA INFORMACIÓN PARA ESTE FORMULARIO EN ESTE PERÍODO DE REPORTE</v>
          </cell>
          <cell r="X194" t="str">
            <v>N/A</v>
          </cell>
          <cell r="Y194" t="str">
            <v>ADRIANA LORENA BERNAL FONSECA</v>
          </cell>
          <cell r="Z194" t="str">
            <v>1 PÓLIZA</v>
          </cell>
          <cell r="AA194" t="str">
            <v xml:space="preserve">15 JMALUCELLI TRAVELERS SEGUROS S.A </v>
          </cell>
          <cell r="AB194" t="str">
            <v>2 CUMPLIMIENTO</v>
          </cell>
          <cell r="AC194">
            <v>43528</v>
          </cell>
          <cell r="AD194">
            <v>2005473</v>
          </cell>
          <cell r="AE194" t="str">
            <v>SUBDIRECCIÓN DE GESTIÓN Y MANEJO DE AREAS PROTEGIDAS</v>
          </cell>
          <cell r="AF194" t="str">
            <v>2 SUPERVISOR</v>
          </cell>
          <cell r="AG194" t="str">
            <v>3 CÉDULA DE CIUDADANÍA</v>
          </cell>
          <cell r="AH194">
            <v>52197050</v>
          </cell>
          <cell r="AI194" t="str">
            <v>EDNA MARIA CAROLINA JARRO FAJARDO</v>
          </cell>
          <cell r="AJ194">
            <v>296</v>
          </cell>
          <cell r="AK194" t="str">
            <v>3 NO PACTADOS</v>
          </cell>
          <cell r="AL194">
            <v>43529</v>
          </cell>
          <cell r="AM194" t="str">
            <v>4 NO SE HA ADICIONADO NI EN VALOR y EN TIEMPO</v>
          </cell>
          <cell r="AN194">
            <v>0</v>
          </cell>
          <cell r="AO194">
            <v>0</v>
          </cell>
          <cell r="AQ194">
            <v>0</v>
          </cell>
          <cell r="AS194">
            <v>43529</v>
          </cell>
          <cell r="AT194">
            <v>43829</v>
          </cell>
          <cell r="AW194" t="str">
            <v>2. NO</v>
          </cell>
          <cell r="AZ194" t="str">
            <v>2. NO</v>
          </cell>
          <cell r="BA194">
            <v>0</v>
          </cell>
          <cell r="BE194" t="str">
            <v>2019420501000192E</v>
          </cell>
          <cell r="BF194">
            <v>82514120</v>
          </cell>
          <cell r="BH194" t="str">
            <v>https://www.secop.gov.co/CO1BusinessLine/Tendering/BuyerWorkArea/Index?docUniqueIdentifier=CO1.BDOS.758596&amp;prevCtxUrl=https%3a%2f%2fwww.secop.gov.co%2fCO1BusinessLine%2fTendering%2fBuyerDossierWorkspace%2fIndex%3fallWords2Search%3d202-2%26filteringState%3d0%26sortingState%3dLastModifiedDESC%26showAdvancedSearch%3dFalse%26showAdvancedSearchFields%3dFalse%26folderCode%3dALL%26selectedDossier%3dCO1.BDOS.758596%26selectedRequest%3dCO1.REQ.780765%26&amp;prevCtxLbl=Procesos+de+la+Entidad+Estatal</v>
          </cell>
          <cell r="BI194" t="str">
            <v>VIGENTE</v>
          </cell>
          <cell r="BK194" t="str">
            <v>https://community.secop.gov.co/Public/Tendering/OpportunityDetail/Index?noticeUID=CO1.NTC.755308&amp;isFromPublicArea=True&amp;isModal=False</v>
          </cell>
        </row>
        <row r="195">
          <cell r="A195" t="str">
            <v>CPS-193-N-2019</v>
          </cell>
          <cell r="B195" t="str">
            <v>2 NACIONAL</v>
          </cell>
          <cell r="C195" t="str">
            <v>CD-NC-213-2019</v>
          </cell>
          <cell r="D195">
            <v>193</v>
          </cell>
          <cell r="E195" t="str">
            <v>JEIMY PAOLA ARISTIZABAL RODRIGUEZ</v>
          </cell>
          <cell r="F195">
            <v>43528</v>
          </cell>
          <cell r="G195" t="str">
            <v>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v>
          </cell>
          <cell r="H195" t="str">
            <v>2 CONTRATACIÓN DIRECTA</v>
          </cell>
          <cell r="I195" t="str">
            <v>14 PRESTACIÓN DE SERVICIOS</v>
          </cell>
          <cell r="J195" t="str">
            <v>N/A</v>
          </cell>
          <cell r="K195">
            <v>29519</v>
          </cell>
          <cell r="L195">
            <v>49019</v>
          </cell>
          <cell r="M195">
            <v>43528</v>
          </cell>
          <cell r="N195">
            <v>43528</v>
          </cell>
          <cell r="P195">
            <v>5797421</v>
          </cell>
          <cell r="Q195">
            <v>57007973</v>
          </cell>
          <cell r="R195">
            <v>-0.1666666641831398</v>
          </cell>
          <cell r="S195" t="str">
            <v>1 PERSONA NATURAL</v>
          </cell>
          <cell r="T195" t="str">
            <v>3 CÉDULA DE CIUDADANÍA</v>
          </cell>
          <cell r="U195">
            <v>1012338817</v>
          </cell>
          <cell r="V195" t="str">
            <v>N/A</v>
          </cell>
          <cell r="W195" t="str">
            <v>11 NO SE DILIGENCIA INFORMACIÓN PARA ESTE FORMULARIO EN ESTE PERÍODO DE REPORTE</v>
          </cell>
          <cell r="X195" t="str">
            <v>N/A</v>
          </cell>
          <cell r="Y195" t="str">
            <v>JEIMY PAOLA ARISTIZABAL RODRIGUEZ</v>
          </cell>
          <cell r="Z195" t="str">
            <v>1 PÓLIZA</v>
          </cell>
          <cell r="AA195" t="str">
            <v xml:space="preserve">15 JMALUCELLI TRAVELERS SEGUROS S.A </v>
          </cell>
          <cell r="AB195" t="str">
            <v>2 CUMPLIMIENTO</v>
          </cell>
          <cell r="AC195">
            <v>43529</v>
          </cell>
          <cell r="AD195">
            <v>2005475</v>
          </cell>
          <cell r="AE195" t="str">
            <v>OFICINA ASESORA PLANEACIÓN</v>
          </cell>
          <cell r="AF195" t="str">
            <v>2 SUPERVISOR</v>
          </cell>
          <cell r="AG195" t="str">
            <v>3 CÉDULA DE CIUDADANÍA</v>
          </cell>
          <cell r="AH195">
            <v>52821677</v>
          </cell>
          <cell r="AI195" t="str">
            <v>ANDREA DEL PILAR MORENO HERNANDEZ</v>
          </cell>
          <cell r="AJ195">
            <v>295</v>
          </cell>
          <cell r="AK195" t="str">
            <v>3 NO PACTADOS</v>
          </cell>
          <cell r="AL195">
            <v>43530</v>
          </cell>
          <cell r="AM195" t="str">
            <v>4 NO SE HA ADICIONADO NI EN VALOR y EN TIEMPO</v>
          </cell>
          <cell r="AN195">
            <v>0</v>
          </cell>
          <cell r="AO195">
            <v>0</v>
          </cell>
          <cell r="AQ195">
            <v>0</v>
          </cell>
          <cell r="AS195">
            <v>43530</v>
          </cell>
          <cell r="AT195">
            <v>43827</v>
          </cell>
          <cell r="AU195">
            <v>43829</v>
          </cell>
          <cell r="AW195" t="str">
            <v>2. NO</v>
          </cell>
          <cell r="AZ195" t="str">
            <v>2. NO</v>
          </cell>
          <cell r="BA195">
            <v>0</v>
          </cell>
          <cell r="BE195" t="str">
            <v>2019420501000193E</v>
          </cell>
          <cell r="BF195">
            <v>57007973</v>
          </cell>
          <cell r="BH195" t="str">
            <v>https://www.secop.gov.co/CO1BusinessLine/Tendering/BuyerWorkArea/Index?docUniqueIdentifier=CO1.BDOS.771734&amp;prevCtxUrl=https%3a%2f%2fwww.secop.gov.co%2fCO1BusinessLine%2fTendering%2fBuyerDossierWorkspace%2fIndex%3fallWords2Search%3d213-%26filteringState%3d0%26sortingState%3dLastModifiedDESC%26showAdvancedSearch%3dFalse%26showAdvancedSearchFields%3dFalse%26folderCode%3dALL%26selectedDossier%3dCO1.BDOS.771734%26selectedRequest%3dCO1.REQ.793200%26&amp;prevCtxLbl=Procesos+de+la+Entidad+Estatal</v>
          </cell>
          <cell r="BI195" t="str">
            <v>VIGENTE</v>
          </cell>
          <cell r="BK195" t="str">
            <v>https://community.secop.gov.co/Public/Tendering/OpportunityDetail/Index?noticeUID=CO1.NTC.762630&amp;isFromPublicArea=True&amp;isModal=False</v>
          </cell>
        </row>
        <row r="196">
          <cell r="A196" t="str">
            <v>CPS-194-N-2019</v>
          </cell>
          <cell r="B196" t="str">
            <v>2 NACIONAL</v>
          </cell>
          <cell r="C196" t="str">
            <v>CD-NC-217-2019</v>
          </cell>
          <cell r="D196">
            <v>194</v>
          </cell>
          <cell r="E196" t="str">
            <v>JOSE DEL CARMEN HERRERA TOVAR</v>
          </cell>
          <cell r="F196">
            <v>43528</v>
          </cell>
          <cell r="G196" t="str">
            <v>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 normatividad legal vigente</v>
          </cell>
          <cell r="H196" t="str">
            <v>2 CONTRATACIÓN DIRECTA</v>
          </cell>
          <cell r="I196" t="str">
            <v>14 PRESTACIÓN DE SERVICIOS</v>
          </cell>
          <cell r="J196" t="str">
            <v>N/A</v>
          </cell>
          <cell r="K196">
            <v>29619</v>
          </cell>
          <cell r="L196">
            <v>49119</v>
          </cell>
          <cell r="M196">
            <v>43528</v>
          </cell>
          <cell r="N196">
            <v>43528</v>
          </cell>
          <cell r="P196">
            <v>6965478</v>
          </cell>
          <cell r="Q196">
            <v>69654780</v>
          </cell>
          <cell r="R196">
            <v>928730.39999999106</v>
          </cell>
          <cell r="S196" t="str">
            <v>1 PERSONA NATURAL</v>
          </cell>
          <cell r="T196" t="str">
            <v>3 CÉDULA DE CIUDADANÍA</v>
          </cell>
          <cell r="U196">
            <v>10177526</v>
          </cell>
          <cell r="V196" t="str">
            <v>N/A</v>
          </cell>
          <cell r="W196" t="str">
            <v>11 NO SE DILIGENCIA INFORMACIÓN PARA ESTE FORMULARIO EN ESTE PERÍODO DE REPORTE</v>
          </cell>
          <cell r="X196" t="str">
            <v>N/A</v>
          </cell>
          <cell r="Y196" t="str">
            <v>JOSE DEL CARMEN HERRERA TOVAR</v>
          </cell>
          <cell r="Z196" t="str">
            <v>1 PÓLIZA</v>
          </cell>
          <cell r="AA196" t="str">
            <v xml:space="preserve">15 JMALUCELLI TRAVELERS SEGUROS S.A </v>
          </cell>
          <cell r="AB196" t="str">
            <v>2 CUMPLIMIENTO</v>
          </cell>
          <cell r="AC196">
            <v>43528</v>
          </cell>
          <cell r="AD196">
            <v>2005461</v>
          </cell>
          <cell r="AE196" t="str">
            <v>GRUPO DE GESTIÓN FINANCIERA</v>
          </cell>
          <cell r="AF196" t="str">
            <v>2 SUPERVISOR</v>
          </cell>
          <cell r="AG196" t="str">
            <v>3 CÉDULA DE CIUDADANÍA</v>
          </cell>
          <cell r="AH196">
            <v>52260278</v>
          </cell>
          <cell r="AI196" t="str">
            <v>LUZ MYRIAM ENRIQUEZ GUAVITA</v>
          </cell>
          <cell r="AJ196">
            <v>296</v>
          </cell>
          <cell r="AK196" t="str">
            <v>3 NO PACTADOS</v>
          </cell>
          <cell r="AL196">
            <v>43529</v>
          </cell>
          <cell r="AM196" t="str">
            <v>4 NO SE HA ADICIONADO NI EN VALOR y EN TIEMPO</v>
          </cell>
          <cell r="AN196">
            <v>0</v>
          </cell>
          <cell r="AO196">
            <v>0</v>
          </cell>
          <cell r="AQ196">
            <v>0</v>
          </cell>
          <cell r="AS196">
            <v>43529</v>
          </cell>
          <cell r="AT196">
            <v>43829</v>
          </cell>
          <cell r="AW196" t="str">
            <v>2. NO</v>
          </cell>
          <cell r="AZ196" t="str">
            <v>2. NO</v>
          </cell>
          <cell r="BA196">
            <v>0</v>
          </cell>
          <cell r="BE196" t="str">
            <v>2019420501000194E</v>
          </cell>
          <cell r="BF196">
            <v>69654780</v>
          </cell>
          <cell r="BH196" t="str">
            <v>https://www.secop.gov.co/CO1BusinessLine/Tendering/BuyerWorkArea/Index?docUniqueIdentifier=CO1.BDOS.772667&amp;prevCtxUrl=https%3a%2f%2fwww.secop.gov.co%2fCO1BusinessLine%2fTendering%2fBuyerDossierWorkspace%2fIndex%3fallWords2Search%3d217-%26filteringState%3d0%26sortingState%3dLastModifiedDESC%26showAdvancedSearch%3dFalse%26showAdvancedSearchFields%3dFalse%26folderCode%3dALL%26selectedDossier%3dCO1.BDOS.772667%26selectedRequest%3dCO1.REQ.794480%26&amp;prevCtxLbl=Procesos+de+la+Entidad+Estatal</v>
          </cell>
          <cell r="BI196" t="str">
            <v>VIGENTE</v>
          </cell>
          <cell r="BK196" t="str">
            <v>https://community.secop.gov.co/Public/Tendering/OpportunityDetail/Index?noticeUID=CO1.NTC.763607&amp;isFromPublicArea=True&amp;isModal=False</v>
          </cell>
        </row>
        <row r="197">
          <cell r="A197" t="str">
            <v>CPS-195-N-2019</v>
          </cell>
          <cell r="B197" t="str">
            <v>2 NACIONAL</v>
          </cell>
          <cell r="C197" t="str">
            <v>CD-NC-214-2019</v>
          </cell>
          <cell r="D197">
            <v>195</v>
          </cell>
          <cell r="E197" t="str">
            <v>NICOLAS ANTONIO AVILA PUENTES</v>
          </cell>
          <cell r="F197">
            <v>43530</v>
          </cell>
          <cell r="G197" t="str">
            <v>Prestación de servicios técnicos de apoyo a la gestión de la Oficina de Gestión del Riesgo para contribuir en el diagnóstico territorial de las presiones y amenazas de las áreas protegidas del Sistema de Parques Nacionales Naturales.</v>
          </cell>
          <cell r="H197" t="str">
            <v>2 CONTRATACIÓN DIRECTA</v>
          </cell>
          <cell r="I197" t="str">
            <v>14 PRESTACIÓN DE SERVICIOS</v>
          </cell>
          <cell r="J197" t="str">
            <v>N/A</v>
          </cell>
          <cell r="K197">
            <v>30019</v>
          </cell>
          <cell r="L197">
            <v>49919</v>
          </cell>
          <cell r="M197">
            <v>43530</v>
          </cell>
          <cell r="N197">
            <v>43530</v>
          </cell>
          <cell r="P197">
            <v>1801726</v>
          </cell>
          <cell r="Q197">
            <v>18017260</v>
          </cell>
          <cell r="R197">
            <v>360345.19999999925</v>
          </cell>
          <cell r="S197" t="str">
            <v>1 PERSONA NATURAL</v>
          </cell>
          <cell r="T197" t="str">
            <v>3 CÉDULA DE CIUDADANÍA</v>
          </cell>
          <cell r="U197">
            <v>1010229854</v>
          </cell>
          <cell r="V197" t="str">
            <v>N/A</v>
          </cell>
          <cell r="W197" t="str">
            <v>11 NO SE DILIGENCIA INFORMACIÓN PARA ESTE FORMULARIO EN ESTE PERÍODO DE REPORTE</v>
          </cell>
          <cell r="X197" t="str">
            <v>N/A</v>
          </cell>
          <cell r="Y197" t="str">
            <v>NICOLAS ANTONIO AVILA PUENTES</v>
          </cell>
          <cell r="Z197" t="str">
            <v>1 PÓLIZA</v>
          </cell>
          <cell r="AA197" t="str">
            <v xml:space="preserve">15 JMALUCELLI TRAVELERS SEGUROS S.A </v>
          </cell>
          <cell r="AB197" t="str">
            <v>2 CUMPLIMIENTO</v>
          </cell>
          <cell r="AC197">
            <v>43530</v>
          </cell>
          <cell r="AD197">
            <v>2005556</v>
          </cell>
          <cell r="AE197" t="str">
            <v>OFICINA DE GESTION DEL RIESGO</v>
          </cell>
          <cell r="AF197" t="str">
            <v>2 SUPERVISOR</v>
          </cell>
          <cell r="AG197" t="str">
            <v>3 CÉDULA DE CIUDADANÍA</v>
          </cell>
          <cell r="AH197">
            <v>52807498</v>
          </cell>
          <cell r="AI197" t="str">
            <v>JAZMIN EMILCE GONZALEZ DAZA</v>
          </cell>
          <cell r="AJ197">
            <v>294</v>
          </cell>
          <cell r="AK197" t="str">
            <v>3 NO PACTADOS</v>
          </cell>
          <cell r="AL197">
            <v>43531</v>
          </cell>
          <cell r="AM197" t="str">
            <v>4 NO SE HA ADICIONADO NI EN VALOR y EN TIEMPO</v>
          </cell>
          <cell r="AN197">
            <v>0</v>
          </cell>
          <cell r="AO197">
            <v>0</v>
          </cell>
          <cell r="AQ197">
            <v>0</v>
          </cell>
          <cell r="AS197">
            <v>43531</v>
          </cell>
          <cell r="AT197">
            <v>43829</v>
          </cell>
          <cell r="AW197" t="str">
            <v>2. NO</v>
          </cell>
          <cell r="AZ197" t="str">
            <v>2. NO</v>
          </cell>
          <cell r="BA197">
            <v>0</v>
          </cell>
          <cell r="BE197" t="str">
            <v>2019420501000195E</v>
          </cell>
          <cell r="BF197">
            <v>18017260</v>
          </cell>
          <cell r="BH197" t="str">
            <v>https://www.secop.gov.co/CO1BusinessLine/Tendering/BuyerWorkArea/Index?docUniqueIdentifier=CO1.BDOS.771292&amp;prevCtxUrl=https%3a%2f%2fwww.secop.gov.co%2fCO1BusinessLine%2fTendering%2fBuyerDossierWorkspace%2fIndex%3fallWords2Search%3d214-%26filteringState%3d0%26sortingState%3dLastModifiedDESC%26showAdvancedSearch%3dFalse%26showAdvancedSearchFields%3dFalse%26folderCode%3dALL%26selectedDossier%3dCO1.BDOS.771292%26selectedRequest%3dCO1.REQ.794907%26&amp;prevCtxLbl=Procesos+de+la+Entidad+Estatal</v>
          </cell>
          <cell r="BI197" t="str">
            <v>VIGENTE</v>
          </cell>
          <cell r="BK197" t="str">
            <v>https://community.secop.gov.co/Public/Tendering/OpportunityDetail/Index?noticeUID=CO1.NTC.763611&amp;isFromPublicArea=True&amp;isModal=False</v>
          </cell>
        </row>
        <row r="198">
          <cell r="A198" t="str">
            <v>CPS-196-N-2019</v>
          </cell>
          <cell r="B198" t="str">
            <v>2 NACIONAL</v>
          </cell>
          <cell r="C198" t="str">
            <v>CD-NC-216-2019</v>
          </cell>
          <cell r="D198">
            <v>196</v>
          </cell>
          <cell r="E198" t="str">
            <v>ADOLFO LEON IBAÑEZ ELAM</v>
          </cell>
          <cell r="F198">
            <v>43530</v>
          </cell>
          <cell r="G198" t="str">
            <v xml:space="preserve">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normativos e instrumentos de planificación del sector ambiental, así como la gestión de información interna y sectorial para formulación y seguimiento de la agenda normativa de la Entidad.	</v>
          </cell>
          <cell r="H198" t="str">
            <v>2 CONTRATACIÓN DIRECTA</v>
          </cell>
          <cell r="I198" t="str">
            <v>14 PRESTACIÓN DE SERVICIOS</v>
          </cell>
          <cell r="J198" t="str">
            <v>N/A</v>
          </cell>
          <cell r="K198">
            <v>29319</v>
          </cell>
          <cell r="L198">
            <v>50019</v>
          </cell>
          <cell r="M198">
            <v>43530</v>
          </cell>
          <cell r="N198">
            <v>43530</v>
          </cell>
          <cell r="P198">
            <v>5240183</v>
          </cell>
          <cell r="Q198">
            <v>52401830</v>
          </cell>
          <cell r="R198">
            <v>1048036.6000000015</v>
          </cell>
          <cell r="S198" t="str">
            <v>1 PERSONA NATURAL</v>
          </cell>
          <cell r="T198" t="str">
            <v>3 CÉDULA DE CIUDADANÍA</v>
          </cell>
          <cell r="U198">
            <v>1018410526</v>
          </cell>
          <cell r="V198" t="str">
            <v>N/A</v>
          </cell>
          <cell r="W198" t="str">
            <v>11 NO SE DILIGENCIA INFORMACIÓN PARA ESTE FORMULARIO EN ESTE PERÍODO DE REPORTE</v>
          </cell>
          <cell r="X198" t="str">
            <v>N/A</v>
          </cell>
          <cell r="Y198" t="str">
            <v>ADOLFO LEON IBAÑEZ ELAM</v>
          </cell>
          <cell r="Z198" t="str">
            <v>1 PÓLIZA</v>
          </cell>
          <cell r="AA198" t="str">
            <v xml:space="preserve">15 JMALUCELLI TRAVELERS SEGUROS S.A </v>
          </cell>
          <cell r="AB198" t="str">
            <v>2 CUMPLIMIENTO</v>
          </cell>
          <cell r="AC198">
            <v>43530</v>
          </cell>
          <cell r="AD198">
            <v>2005564</v>
          </cell>
          <cell r="AE198" t="str">
            <v>OFICINA ASESORA JURIDICA</v>
          </cell>
          <cell r="AF198" t="str">
            <v>2 SUPERVISOR</v>
          </cell>
          <cell r="AG198" t="str">
            <v>3 CÉDULA DE CIUDADANÍA</v>
          </cell>
          <cell r="AH198">
            <v>40041023</v>
          </cell>
          <cell r="AI198" t="str">
            <v>ANDREA NAYIBE PINZON TORRES</v>
          </cell>
          <cell r="AJ198">
            <v>294</v>
          </cell>
          <cell r="AK198" t="str">
            <v>3 NO PACTADOS</v>
          </cell>
          <cell r="AL198">
            <v>43531</v>
          </cell>
          <cell r="AM198" t="str">
            <v>4 NO SE HA ADICIONADO NI EN VALOR y EN TIEMPO</v>
          </cell>
          <cell r="AN198">
            <v>0</v>
          </cell>
          <cell r="AO198">
            <v>0</v>
          </cell>
          <cell r="AQ198">
            <v>0</v>
          </cell>
          <cell r="AS198">
            <v>43531</v>
          </cell>
          <cell r="AT198">
            <v>43829</v>
          </cell>
          <cell r="AW198" t="str">
            <v>2. NO</v>
          </cell>
          <cell r="AZ198" t="str">
            <v>2. NO</v>
          </cell>
          <cell r="BA198">
            <v>0</v>
          </cell>
          <cell r="BE198" t="str">
            <v>2019420501000196E</v>
          </cell>
          <cell r="BF198">
            <v>52401830</v>
          </cell>
          <cell r="BH198" t="str">
            <v>https://www.secop.gov.co/CO1BusinessLine/Tendering/BuyerWorkArea/Index?docUniqueIdentifier=CO1.BDOS.772589&amp;prevCtxUrl=https%3a%2f%2fwww.secop.gov.co%2fCO1BusinessLine%2fTendering%2fBuyerDossierWorkspace%2fIndex%3fallWords2Search%3d216-%26filteringState%3d0%26sortingState%3dLastModifiedDESC%26showAdvancedSearch%3dFalse%26showAdvancedSearchFields%3dFalse%26folderCode%3dALL%26selectedDossier%3dCO1.BDOS.772589%26selectedRequest%3dCO1.REQ.794824%26&amp;prevCtxLbl=Procesos+de+la+Entidad+Estatal</v>
          </cell>
          <cell r="BI198" t="str">
            <v>VIGENTE</v>
          </cell>
          <cell r="BK198" t="str">
            <v>https://community.secop.gov.co/Public/Tendering/OpportunityDetail/Index?noticeUID=CO1.NTC.767045&amp;isFromPublicArea=True&amp;isModal=False</v>
          </cell>
        </row>
        <row r="199">
          <cell r="A199" t="str">
            <v>CPS-197-N-2019</v>
          </cell>
          <cell r="B199" t="str">
            <v>2 NACIONAL</v>
          </cell>
          <cell r="C199" t="str">
            <v>CD-NC-218-2019</v>
          </cell>
          <cell r="D199">
            <v>197</v>
          </cell>
          <cell r="E199" t="str">
            <v>GLADYS DEVIA ACEVEDO</v>
          </cell>
          <cell r="F199">
            <v>43530</v>
          </cell>
          <cell r="G199" t="str">
            <v>Prestación de servicios secretariales y administrativos al Grupo de Asuntos Internacionales y Cooperación que permitan el desarrollo de las labores operativas de la dependencia</v>
          </cell>
          <cell r="H199" t="str">
            <v>2 CONTRATACIÓN DIRECTA</v>
          </cell>
          <cell r="I199" t="str">
            <v>14 PRESTACIÓN DE SERVICIOS</v>
          </cell>
          <cell r="J199" t="str">
            <v>N/A</v>
          </cell>
          <cell r="K199">
            <v>30319</v>
          </cell>
          <cell r="L199">
            <v>50119</v>
          </cell>
          <cell r="M199">
            <v>43530</v>
          </cell>
          <cell r="N199">
            <v>43530</v>
          </cell>
          <cell r="P199">
            <v>2142594</v>
          </cell>
          <cell r="Q199">
            <v>12855564</v>
          </cell>
          <cell r="R199">
            <v>0</v>
          </cell>
          <cell r="S199" t="str">
            <v>1 PERSONA NATURAL</v>
          </cell>
          <cell r="T199" t="str">
            <v>3 CÉDULA DE CIUDADANÍA</v>
          </cell>
          <cell r="U199">
            <v>51726196</v>
          </cell>
          <cell r="V199" t="str">
            <v>N/A</v>
          </cell>
          <cell r="W199" t="str">
            <v>11 NO SE DILIGENCIA INFORMACIÓN PARA ESTE FORMULARIO EN ESTE PERÍODO DE REPORTE</v>
          </cell>
          <cell r="X199" t="str">
            <v>N/A</v>
          </cell>
          <cell r="Y199" t="str">
            <v>GLADYS DEVIA ACEVEDO</v>
          </cell>
          <cell r="Z199" t="str">
            <v>1 PÓLIZA</v>
          </cell>
          <cell r="AA199" t="str">
            <v xml:space="preserve">15 JMALUCELLI TRAVELERS SEGUROS S.A </v>
          </cell>
          <cell r="AB199" t="str">
            <v>2 CUMPLIMIENTO</v>
          </cell>
          <cell r="AC199">
            <v>43530</v>
          </cell>
          <cell r="AD199">
            <v>2005561</v>
          </cell>
          <cell r="AE199" t="str">
            <v>GRUPO ASUNTOS INTERNACIONALES Y COOPERACIÓN</v>
          </cell>
          <cell r="AF199" t="str">
            <v>2 SUPERVISOR</v>
          </cell>
          <cell r="AG199" t="str">
            <v>3 CÉDULA DE CIUDADANÍA</v>
          </cell>
          <cell r="AH199">
            <v>52821677</v>
          </cell>
          <cell r="AI199" t="str">
            <v>ANDREA DEL PILAR MORENO HERNANDEZ</v>
          </cell>
          <cell r="AJ199">
            <v>180</v>
          </cell>
          <cell r="AK199" t="str">
            <v>3 NO PACTADOS</v>
          </cell>
          <cell r="AL199">
            <v>43531</v>
          </cell>
          <cell r="AM199" t="str">
            <v>4 NO SE HA ADICIONADO NI EN VALOR y EN TIEMPO</v>
          </cell>
          <cell r="AN199">
            <v>0</v>
          </cell>
          <cell r="AO199">
            <v>0</v>
          </cell>
          <cell r="AQ199">
            <v>0</v>
          </cell>
          <cell r="AS199">
            <v>43531</v>
          </cell>
          <cell r="AT199">
            <v>43713</v>
          </cell>
          <cell r="AU199">
            <v>43714</v>
          </cell>
          <cell r="AW199" t="str">
            <v>2. NO</v>
          </cell>
          <cell r="AZ199" t="str">
            <v>2. NO</v>
          </cell>
          <cell r="BA199">
            <v>0</v>
          </cell>
          <cell r="BE199" t="str">
            <v>2019420501000197E</v>
          </cell>
          <cell r="BF199">
            <v>12855564</v>
          </cell>
          <cell r="BH199" t="str">
            <v>https://www.secop.gov.co/CO1BusinessLine/Tendering/BuyerWorkArea/Index?docUniqueIdentifier=CO1.BDOS.776813&amp;prevCtxUrl=https%3a%2f%2fwww.secop.gov.co%2fCO1BusinessLine%2fTendering%2fBuyerDossierWorkspace%2fIndex%3fallWords2Search%3d218-%26filteringState%3d0%26sortingState%3dLastModifiedDESC%26showAdvancedSearch%3dFalse%26showAdvancedSearchFields%3dFalse%26folderCode%3dALL%26selectedDossier%3dCO1.BDOS.776813%26selectedRequest%3dCO1.REQ.800599%26&amp;prevCtxLbl=Procesos+de+la+Entidad+Estatal</v>
          </cell>
          <cell r="BI199" t="str">
            <v>VIGENTE</v>
          </cell>
          <cell r="BK199" t="str">
            <v>https://community.secop.gov.co/Public/Tendering/OpportunityDetail/Index?noticeUID=CO1.NTC.769442&amp;isFromPublicArea=True&amp;isModal=False</v>
          </cell>
        </row>
        <row r="200">
          <cell r="A200" t="str">
            <v>CPS-198-N-2019</v>
          </cell>
          <cell r="B200" t="str">
            <v>2 NACIONAL</v>
          </cell>
          <cell r="C200" t="str">
            <v>CD-NC-211-2019</v>
          </cell>
          <cell r="D200">
            <v>198</v>
          </cell>
          <cell r="E200" t="str">
            <v>CARLOS HUMBERTO ANAYA GARCIA</v>
          </cell>
          <cell r="F200">
            <v>43530</v>
          </cell>
          <cell r="G200" t="str">
            <v>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v>
          </cell>
          <cell r="H200" t="str">
            <v>2 CONTRATACIÓN DIRECTA</v>
          </cell>
          <cell r="I200" t="str">
            <v>14 PRESTACIÓN DE SERVICIOS</v>
          </cell>
          <cell r="J200" t="str">
            <v>N/A</v>
          </cell>
          <cell r="K200">
            <v>27319</v>
          </cell>
          <cell r="L200">
            <v>50219</v>
          </cell>
          <cell r="M200">
            <v>43530</v>
          </cell>
          <cell r="N200">
            <v>43530</v>
          </cell>
          <cell r="P200">
            <v>5240183</v>
          </cell>
          <cell r="Q200">
            <v>52401830</v>
          </cell>
          <cell r="R200">
            <v>39126699.733333334</v>
          </cell>
          <cell r="S200" t="str">
            <v>1 PERSONA NATURAL</v>
          </cell>
          <cell r="T200" t="str">
            <v>3 CÉDULA DE CIUDADANÍA</v>
          </cell>
          <cell r="U200">
            <v>16723614</v>
          </cell>
          <cell r="V200" t="str">
            <v>N/A</v>
          </cell>
          <cell r="W200" t="str">
            <v>11 NO SE DILIGENCIA INFORMACIÓN PARA ESTE FORMULARIO EN ESTE PERÍODO DE REPORTE</v>
          </cell>
          <cell r="X200" t="str">
            <v>N/A</v>
          </cell>
          <cell r="Y200" t="str">
            <v>CARLOS HUMBERTO ANAYA GARCIA</v>
          </cell>
          <cell r="Z200" t="str">
            <v>1 PÓLIZA</v>
          </cell>
          <cell r="AA200" t="str">
            <v xml:space="preserve">15 JMALUCELLI TRAVELERS SEGUROS S.A </v>
          </cell>
          <cell r="AB200" t="str">
            <v>2 CUMPLIMIENTO</v>
          </cell>
          <cell r="AC200">
            <v>43531</v>
          </cell>
          <cell r="AD200">
            <v>2005589</v>
          </cell>
          <cell r="AE200" t="str">
            <v>GRUPO DE PLANEACIÓN Y MANEJO</v>
          </cell>
          <cell r="AF200" t="str">
            <v>2 SUPERVISOR</v>
          </cell>
          <cell r="AG200" t="str">
            <v>3 CÉDULA DE CIUDADANÍA</v>
          </cell>
          <cell r="AH200">
            <v>52854468</v>
          </cell>
          <cell r="AI200" t="str">
            <v>ADRIANA MARGARITA ROZO MELO</v>
          </cell>
          <cell r="AJ200">
            <v>76</v>
          </cell>
          <cell r="AK200" t="str">
            <v>3 NO PACTADOS</v>
          </cell>
          <cell r="AL200">
            <v>43531</v>
          </cell>
          <cell r="AM200" t="str">
            <v>4 NO SE HA ADICIONADO NI EN VALOR y EN TIEMPO</v>
          </cell>
          <cell r="AN200">
            <v>0</v>
          </cell>
          <cell r="AO200">
            <v>0</v>
          </cell>
          <cell r="AQ200">
            <v>0</v>
          </cell>
          <cell r="AS200">
            <v>43531</v>
          </cell>
          <cell r="AT200">
            <v>43607</v>
          </cell>
          <cell r="AW200" t="str">
            <v>2. NO</v>
          </cell>
          <cell r="AZ200" t="str">
            <v>2. NO</v>
          </cell>
          <cell r="BA200">
            <v>0</v>
          </cell>
          <cell r="BE200" t="str">
            <v>2019420501000198E</v>
          </cell>
          <cell r="BF200">
            <v>52401830</v>
          </cell>
          <cell r="BH200" t="str">
            <v>https://www.secop.gov.co/CO1BusinessLine/Tendering/BuyerWorkArea/Index?docUniqueIdentifier=CO1.BDOS.769559&amp;prevCtxUrl=https%3a%2f%2fwww.secop.gov.co%2fCO1BusinessLine%2fTendering%2fBuyerDossierWorkspace%2fIndex%3fallWords2Search%3d211-%26filteringState%3d0%26sortingState%3dLastModifiedDESC%26showAdvancedSearch%3dFalse%26showAdvancedSearchFields%3dFalse%26folderCode%3dALL%26selectedDossier%3dCO1.BDOS.769559%26selectedRequest%3dCO1.REQ.792383%26&amp;prevCtxLbl=Procesos+de+la+Entidad+Estatal</v>
          </cell>
          <cell r="BI200" t="str">
            <v>VIGENTE</v>
          </cell>
          <cell r="BJ200" t="str">
            <v>TERA-FECHA TER INICIA 30/12/2019 PLAZO INICIAL 294</v>
          </cell>
          <cell r="BK200" t="str">
            <v>https://community.secop.gov.co/Public/Tendering/OpportunityDetail/Index?noticeUID=CO1.NTC.762311&amp;isFromPublicArea=True&amp;isModal=False</v>
          </cell>
        </row>
        <row r="201">
          <cell r="A201" t="str">
            <v>CPS-199-N-2019</v>
          </cell>
          <cell r="B201" t="str">
            <v>2 NACIONAL</v>
          </cell>
          <cell r="C201" t="str">
            <v>CD-NC-212-2019</v>
          </cell>
          <cell r="D201">
            <v>199</v>
          </cell>
          <cell r="E201" t="str">
            <v>JUAN ESTEBAN MARTINEZ AHUMADA</v>
          </cell>
          <cell r="F201">
            <v>43530</v>
          </cell>
          <cell r="G201" t="str">
            <v>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v>
          </cell>
          <cell r="H201" t="str">
            <v>2 CONTRATACIÓN DIRECTA</v>
          </cell>
          <cell r="I201" t="str">
            <v>14 PRESTACIÓN DE SERVICIOS</v>
          </cell>
          <cell r="J201" t="str">
            <v>N/A</v>
          </cell>
          <cell r="K201">
            <v>29419</v>
          </cell>
          <cell r="L201">
            <v>51319</v>
          </cell>
          <cell r="M201">
            <v>43531</v>
          </cell>
          <cell r="N201">
            <v>43531</v>
          </cell>
          <cell r="P201">
            <v>5797421</v>
          </cell>
          <cell r="Q201">
            <v>57007973</v>
          </cell>
          <cell r="R201">
            <v>193247.20000000298</v>
          </cell>
          <cell r="S201" t="str">
            <v>1 PERSONA NATURAL</v>
          </cell>
          <cell r="T201" t="str">
            <v>3 CÉDULA DE CIUDADANÍA</v>
          </cell>
          <cell r="U201">
            <v>1020742868</v>
          </cell>
          <cell r="V201" t="str">
            <v>N/A</v>
          </cell>
          <cell r="W201" t="str">
            <v>11 NO SE DILIGENCIA INFORMACIÓN PARA ESTE FORMULARIO EN ESTE PERÍODO DE REPORTE</v>
          </cell>
          <cell r="X201" t="str">
            <v>N/A</v>
          </cell>
          <cell r="Y201" t="str">
            <v>JUAN ESTEBAN MARTINEZ AHUMADA</v>
          </cell>
          <cell r="Z201" t="str">
            <v>1 PÓLIZA</v>
          </cell>
          <cell r="AA201" t="str">
            <v>8 MUNDIAL SEGUROS</v>
          </cell>
          <cell r="AB201" t="str">
            <v>2 CUMPLIMIENTO</v>
          </cell>
          <cell r="AC201">
            <v>43531</v>
          </cell>
          <cell r="AD201" t="str">
            <v>NB-100104111</v>
          </cell>
          <cell r="AE201" t="str">
            <v>OFICINA ASESORA PLANEACIÓN</v>
          </cell>
          <cell r="AF201" t="str">
            <v>2 SUPERVISOR</v>
          </cell>
          <cell r="AG201" t="str">
            <v>3 CÉDULA DE CIUDADANÍA</v>
          </cell>
          <cell r="AH201">
            <v>52821677</v>
          </cell>
          <cell r="AI201" t="str">
            <v>ANDREA DEL PILAR MORENO HERNANDEZ</v>
          </cell>
          <cell r="AJ201">
            <v>294</v>
          </cell>
          <cell r="AK201" t="str">
            <v>3 NO PACTADOS</v>
          </cell>
          <cell r="AL201">
            <v>43531</v>
          </cell>
          <cell r="AM201" t="str">
            <v>4 NO SE HA ADICIONADO NI EN VALOR y EN TIEMPO</v>
          </cell>
          <cell r="AN201">
            <v>0</v>
          </cell>
          <cell r="AO201">
            <v>0</v>
          </cell>
          <cell r="AQ201">
            <v>0</v>
          </cell>
          <cell r="AS201">
            <v>43531</v>
          </cell>
          <cell r="AT201">
            <v>43829</v>
          </cell>
          <cell r="AW201" t="str">
            <v>2. NO</v>
          </cell>
          <cell r="AZ201" t="str">
            <v>2. NO</v>
          </cell>
          <cell r="BA201">
            <v>0</v>
          </cell>
          <cell r="BE201" t="str">
            <v>2019420501000199E</v>
          </cell>
          <cell r="BF201">
            <v>57007973</v>
          </cell>
          <cell r="BH201" t="str">
            <v>https://www.secop.gov.co/CO1BusinessLine/Tendering/BuyerWorkArea/Index?docUniqueIdentifier=CO1.BDOS.771247&amp;prevCtxUrl=https%3a%2f%2fwww.secop.gov.co%2fCO1BusinessLine%2fTendering%2fBuyerDossierWorkspace%2fIndex%3fallWords2Search%3d212-%26filteringState%3d0%26sortingState%3dLastModifiedDESC%26showAdvancedSearch%3dFalse%26showAdvancedSearchFields%3dFalse%26folderCode%3dALL%26selectedDossier%3dCO1.BDOS.771247%26selectedRequest%3dCO1.REQ.793462%26&amp;prevCtxLbl=Procesos+de+la+Entidad+Estatal</v>
          </cell>
          <cell r="BI201" t="str">
            <v>VIGENTE</v>
          </cell>
          <cell r="BK201" t="str">
            <v>https://community.secop.gov.co/Public/Tendering/OpportunityDetail/Index?noticeUID=CO1.NTC.766966&amp;isFromPublicArea=True&amp;isModal=False</v>
          </cell>
        </row>
        <row r="202">
          <cell r="A202" t="str">
            <v>CPS-200-N-2019</v>
          </cell>
          <cell r="B202" t="str">
            <v>2 NACIONAL</v>
          </cell>
          <cell r="C202" t="str">
            <v>CD-NC-207-2019</v>
          </cell>
          <cell r="D202">
            <v>200</v>
          </cell>
          <cell r="E202" t="str">
            <v>PEÑA CEDIEL ABOGADOS SAS</v>
          </cell>
          <cell r="F202">
            <v>43532</v>
          </cell>
          <cell r="G202" t="str">
            <v>Prestación de servicios profesionales especializados para la asesoría jurídica en temas de Contratación Estatal; pública; privada; Nacional e Internacional.</v>
          </cell>
          <cell r="H202" t="str">
            <v>2 CONTRATACIÓN DIRECTA</v>
          </cell>
          <cell r="I202" t="str">
            <v>14 PRESTACIÓN DE SERVICIOS</v>
          </cell>
          <cell r="J202" t="str">
            <v>N/A</v>
          </cell>
          <cell r="K202">
            <v>28019</v>
          </cell>
          <cell r="L202">
            <v>52519</v>
          </cell>
          <cell r="M202">
            <v>43532</v>
          </cell>
          <cell r="N202">
            <v>43532</v>
          </cell>
          <cell r="P202">
            <v>0</v>
          </cell>
          <cell r="Q202">
            <v>50000000</v>
          </cell>
          <cell r="R202">
            <v>730112</v>
          </cell>
          <cell r="S202" t="str">
            <v>2 PERSONA JURIDICA</v>
          </cell>
          <cell r="T202" t="str">
            <v>1 NIT</v>
          </cell>
          <cell r="U202" t="str">
            <v>N/A</v>
          </cell>
          <cell r="V202">
            <v>860519775</v>
          </cell>
          <cell r="W202" t="str">
            <v>11 NO SE DILIGENCIA INFORMACIÓN PARA ESTE FORMULARIO EN ESTE PERÍODO DE REPORTE</v>
          </cell>
          <cell r="X202" t="str">
            <v>N/A</v>
          </cell>
          <cell r="Y202" t="str">
            <v>PEÑA CEDIEL ABOGADOS SAS</v>
          </cell>
          <cell r="Z202" t="str">
            <v>1 PÓLIZA</v>
          </cell>
          <cell r="AA202" t="str">
            <v>12 SEGUROS DEL ESTADO</v>
          </cell>
          <cell r="AB202" t="str">
            <v>2 CUMPLIMIENTO</v>
          </cell>
          <cell r="AC202">
            <v>43537</v>
          </cell>
          <cell r="AD202" t="str">
            <v>15-44-101209387</v>
          </cell>
          <cell r="AE202" t="str">
            <v>DIRECCIÓN GENERAL</v>
          </cell>
          <cell r="AF202" t="str">
            <v>2 SUPERVISOR</v>
          </cell>
          <cell r="AG202" t="str">
            <v>3 CÉDULA DE CIUDADANÍA</v>
          </cell>
          <cell r="AH202">
            <v>41779996</v>
          </cell>
          <cell r="AI202" t="str">
            <v>JULIA MIRANDA LONDOÑO</v>
          </cell>
          <cell r="AJ202">
            <v>287</v>
          </cell>
          <cell r="AK202" t="str">
            <v>3 NO PACTADOS</v>
          </cell>
          <cell r="AL202">
            <v>43538</v>
          </cell>
          <cell r="AM202" t="str">
            <v>4 NO SE HA ADICIONADO NI EN VALOR y EN TIEMPO</v>
          </cell>
          <cell r="AN202">
            <v>0</v>
          </cell>
          <cell r="AO202">
            <v>0</v>
          </cell>
          <cell r="AQ202">
            <v>0</v>
          </cell>
          <cell r="AS202">
            <v>43538</v>
          </cell>
          <cell r="AT202">
            <v>43829</v>
          </cell>
          <cell r="AW202" t="str">
            <v>2. NO</v>
          </cell>
          <cell r="AZ202" t="str">
            <v>2. NO</v>
          </cell>
          <cell r="BA202">
            <v>0</v>
          </cell>
          <cell r="BE202" t="str">
            <v>2019420501000200E</v>
          </cell>
          <cell r="BF202">
            <v>50000000</v>
          </cell>
          <cell r="BH202" t="str">
            <v>https://www.secop.gov.co/CO1BusinessLine/Tendering/BuyerWorkArea/Index?docUniqueIdentifier=CO1.BDOS.769432&amp;prevCtxUrl=https%3a%2f%2fwww.secop.gov.co%2fCO1BusinessLine%2fTendering%2fBuyerDossierWorkspace%2fIndex%3fallWords2Search%3d207-%26filteringState%3d0%26sortingState%3dLastModifiedDESC%26showAdvancedSearch%3dFalse%26showAdvancedSearchFields%3dFalse%26folderCode%3dALL%26selectedDossier%3dCO1.BDOS.769432%26selectedRequest%3dCO1.REQ.791199%26&amp;prevCtxLbl=Procesos+de+la+Entidad+Estatal</v>
          </cell>
          <cell r="BI202" t="str">
            <v>VIGENTE</v>
          </cell>
          <cell r="BK202" t="str">
            <v>https://community.secop.gov.co/Public/Tendering/OpportunityDetail/Index?noticeUID=CO1.NTC.762401&amp;isFromPublicArea=True&amp;isModal=False</v>
          </cell>
        </row>
        <row r="203">
          <cell r="A203" t="str">
            <v>CPS-201-N-2019</v>
          </cell>
          <cell r="B203" t="str">
            <v>2 NACIONAL</v>
          </cell>
          <cell r="C203" t="str">
            <v>CD-NC-219-2019</v>
          </cell>
          <cell r="D203">
            <v>201</v>
          </cell>
          <cell r="E203" t="str">
            <v>VIVIANA MORENO QUINTERO</v>
          </cell>
          <cell r="F203">
            <v>43532</v>
          </cell>
          <cell r="G203" t="str">
            <v>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v>
          </cell>
          <cell r="H203" t="str">
            <v>2 CONTRATACIÓN DIRECTA</v>
          </cell>
          <cell r="I203" t="str">
            <v>14 PRESTACIÓN DE SERVICIOS</v>
          </cell>
          <cell r="J203" t="str">
            <v>N/A</v>
          </cell>
          <cell r="K203">
            <v>29919</v>
          </cell>
          <cell r="L203">
            <v>52419</v>
          </cell>
          <cell r="M203">
            <v>43532</v>
          </cell>
          <cell r="N203">
            <v>43532</v>
          </cell>
          <cell r="P203">
            <v>4682944</v>
          </cell>
          <cell r="Q203">
            <v>46048949</v>
          </cell>
          <cell r="R203">
            <v>-0.3333333358168602</v>
          </cell>
          <cell r="S203" t="str">
            <v>1 PERSONA NATURAL</v>
          </cell>
          <cell r="T203" t="str">
            <v>3 CÉDULA DE CIUDADANÍA</v>
          </cell>
          <cell r="U203">
            <v>34321413</v>
          </cell>
          <cell r="V203" t="str">
            <v>N/A</v>
          </cell>
          <cell r="W203" t="str">
            <v>11 NO SE DILIGENCIA INFORMACIÓN PARA ESTE FORMULARIO EN ESTE PERÍODO DE REPORTE</v>
          </cell>
          <cell r="X203" t="str">
            <v>N/A</v>
          </cell>
          <cell r="Y203" t="str">
            <v>VIVIANA MORENO QUINTERO</v>
          </cell>
          <cell r="Z203" t="str">
            <v>1 PÓLIZA</v>
          </cell>
          <cell r="AA203" t="str">
            <v xml:space="preserve">15 JMALUCELLI TRAVELERS SEGUROS S.A </v>
          </cell>
          <cell r="AB203" t="str">
            <v>2 CUMPLIMIENTO</v>
          </cell>
          <cell r="AC203">
            <v>43535</v>
          </cell>
          <cell r="AD203">
            <v>2005678</v>
          </cell>
          <cell r="AE203" t="str">
            <v>GRUPO DE PLANEACIÓN Y MANEJO</v>
          </cell>
          <cell r="AF203" t="str">
            <v>2 SUPERVISOR</v>
          </cell>
          <cell r="AG203" t="str">
            <v>3 CÉDULA DE CIUDADANÍA</v>
          </cell>
          <cell r="AH203">
            <v>52854468</v>
          </cell>
          <cell r="AI203" t="str">
            <v>ADRIANA MARGARITA ROZO MELO</v>
          </cell>
          <cell r="AJ203">
            <v>295</v>
          </cell>
          <cell r="AK203" t="str">
            <v>3 NO PACTADOS</v>
          </cell>
          <cell r="AL203">
            <v>42805</v>
          </cell>
          <cell r="AM203" t="str">
            <v>4 NO SE HA ADICIONADO NI EN VALOR y EN TIEMPO</v>
          </cell>
          <cell r="AN203">
            <v>0</v>
          </cell>
          <cell r="AO203">
            <v>0</v>
          </cell>
          <cell r="AQ203">
            <v>0</v>
          </cell>
          <cell r="AS203">
            <v>43535</v>
          </cell>
          <cell r="AT203">
            <v>43829</v>
          </cell>
          <cell r="AW203" t="str">
            <v>2. NO</v>
          </cell>
          <cell r="AZ203" t="str">
            <v>2. NO</v>
          </cell>
          <cell r="BA203">
            <v>0</v>
          </cell>
          <cell r="BD203" t="str">
            <v>PLAZO EXCEDE 5 LA VIG</v>
          </cell>
          <cell r="BE203" t="str">
            <v>2019420501000201E</v>
          </cell>
          <cell r="BF203">
            <v>46048949</v>
          </cell>
          <cell r="BH203" t="str">
            <v>https://www.secop.gov.co/CO1BusinessLine/Tendering/BuyerWorkArea/Index?docUniqueIdentifier=CO1.BDOS.777554&amp;prevCtxUrl=https%3a%2f%2fwww.secop.gov.co%2fCO1BusinessLine%2fTendering%2fBuyerDossierWorkspace%2fIndex%3fallWords2Search%3d219-%26filteringState%3d0%26sortingState%3dLastModifiedDESC%26showAdvancedSearch%3dFalse%26showAdvancedSearchFields%3dFalse%26folderCode%3dALL%26selectedDossier%3dCO1.BDOS.777554%26selectedRequest%3dCO1.REQ.800253%26&amp;prevCtxLbl=Procesos+de+la+Entidad+Estatal</v>
          </cell>
          <cell r="BI203" t="str">
            <v>VIGENTE</v>
          </cell>
          <cell r="BK203" t="str">
            <v>https://community.secop.gov.co/Public/Tendering/OpportunityDetail/Index?noticeUID=CO1.NTC.771195&amp;isFromPublicArea=True&amp;isModal=False</v>
          </cell>
        </row>
        <row r="204">
          <cell r="A204" t="str">
            <v>CPS-202-N-2019</v>
          </cell>
          <cell r="B204" t="str">
            <v>2 NACIONAL</v>
          </cell>
          <cell r="C204" t="str">
            <v>CD-NC-220-2019</v>
          </cell>
          <cell r="D204">
            <v>202</v>
          </cell>
          <cell r="E204" t="str">
            <v>CAMILO ERNESTO VINCHIRA PARRA</v>
          </cell>
          <cell r="F204">
            <v>43537</v>
          </cell>
          <cell r="G204" t="str">
            <v>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v>
          </cell>
          <cell r="H204" t="str">
            <v>2 CONTRATACIÓN DIRECTA</v>
          </cell>
          <cell r="I204" t="str">
            <v>14 PRESTACIÓN DE SERVICIOS</v>
          </cell>
          <cell r="J204" t="str">
            <v>N/A</v>
          </cell>
          <cell r="K204">
            <v>31319</v>
          </cell>
          <cell r="L204">
            <v>53819</v>
          </cell>
          <cell r="M204">
            <v>43537</v>
          </cell>
          <cell r="N204">
            <v>43537</v>
          </cell>
          <cell r="P204">
            <v>5240183</v>
          </cell>
          <cell r="Q204">
            <v>49607066</v>
          </cell>
          <cell r="R204">
            <v>0.26666666567325592</v>
          </cell>
          <cell r="S204" t="str">
            <v>1 PERSONA NATURAL</v>
          </cell>
          <cell r="T204" t="str">
            <v>3 CÉDULA DE CIUDADANÍA</v>
          </cell>
          <cell r="U204">
            <v>79532167</v>
          </cell>
          <cell r="V204" t="str">
            <v>N/A</v>
          </cell>
          <cell r="W204" t="str">
            <v>11 NO SE DILIGENCIA INFORMACIÓN PARA ESTE FORMULARIO EN ESTE PERÍODO DE REPORTE</v>
          </cell>
          <cell r="X204" t="str">
            <v>N/A</v>
          </cell>
          <cell r="Y204" t="str">
            <v>CAMILO ERNESTO VINCHIRA PARRA</v>
          </cell>
          <cell r="Z204" t="str">
            <v>1 PÓLIZA</v>
          </cell>
          <cell r="AA204" t="str">
            <v xml:space="preserve">15 JMALUCELLI TRAVELERS SEGUROS S.A </v>
          </cell>
          <cell r="AB204" t="str">
            <v>2 CUMPLIMIENTO</v>
          </cell>
          <cell r="AC204">
            <v>43537</v>
          </cell>
          <cell r="AD204">
            <v>2005779</v>
          </cell>
          <cell r="AE204" t="str">
            <v>GRUPO DE GESTIÓN HUMANA</v>
          </cell>
          <cell r="AF204" t="str">
            <v>2 SUPERVISOR</v>
          </cell>
          <cell r="AG204" t="str">
            <v>3 CÉDULA DE CIUDADANÍA</v>
          </cell>
          <cell r="AH204">
            <v>52767503</v>
          </cell>
          <cell r="AI204" t="str">
            <v>SANDRA VIVIANA PEÑA ARIAS</v>
          </cell>
          <cell r="AJ204">
            <v>284</v>
          </cell>
          <cell r="AK204" t="str">
            <v>3 NO PACTADOS</v>
          </cell>
          <cell r="AL204">
            <v>43538</v>
          </cell>
          <cell r="AM204" t="str">
            <v>4 NO SE HA ADICIONADO NI EN VALOR y EN TIEMPO</v>
          </cell>
          <cell r="AN204">
            <v>0</v>
          </cell>
          <cell r="AO204">
            <v>0</v>
          </cell>
          <cell r="AQ204">
            <v>0</v>
          </cell>
          <cell r="AS204">
            <v>43538</v>
          </cell>
          <cell r="AT204">
            <v>43825</v>
          </cell>
          <cell r="AU204">
            <v>43826</v>
          </cell>
          <cell r="AW204" t="str">
            <v>2. NO</v>
          </cell>
          <cell r="AZ204" t="str">
            <v>2. NO</v>
          </cell>
          <cell r="BA204">
            <v>0</v>
          </cell>
          <cell r="BE204" t="str">
            <v>2019420501000202E</v>
          </cell>
          <cell r="BF204">
            <v>49607066</v>
          </cell>
          <cell r="BH204" t="str">
            <v>https://www.secop.gov.co/CO1BusinessLine/Tendering/BuyerWorkArea/Index?docUniqueIdentifier=CO1.BDOS.783602&amp;prevCtxUrl=https%3a%2f%2fwww.secop.gov.co%2fCO1BusinessLine%2fTendering%2fBuyerDossierWorkspace%2fIndex%3fallWords2Search%3d220-%26filteringState%3d0%26sortingState%3dLastModifiedDESC%26showAdvancedSearch%3dFalse%26showAdvancedSearchFields%3dFalse%26folderCode%3dALL%26selectedDossier%3dCO1.BDOS.783602%26selectedRequest%3dCO1.REQ.806269%26&amp;prevCtxLbl=Procesos+de+la+Entidad+Estatal</v>
          </cell>
          <cell r="BI204" t="str">
            <v>VIGENTE</v>
          </cell>
          <cell r="BK204" t="str">
            <v>https://community.secop.gov.co/Public/Tendering/OpportunityDetail/Index?noticeUID=CO1.NTC.776505&amp;isFromPublicArea=True&amp;isModal=False</v>
          </cell>
        </row>
        <row r="205">
          <cell r="A205" t="str">
            <v>CPS-203-N-2019</v>
          </cell>
          <cell r="B205" t="str">
            <v>2 NACIONAL</v>
          </cell>
          <cell r="C205" t="str">
            <v>SECOP I</v>
          </cell>
          <cell r="D205">
            <v>203</v>
          </cell>
          <cell r="E205" t="str">
            <v>LEONARDO ALEXANDER PEREZ RUBIANO</v>
          </cell>
          <cell r="F205">
            <v>43537</v>
          </cell>
          <cell r="G205" t="str">
            <v>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Parques Nacionales Naturales.</v>
          </cell>
          <cell r="H205" t="str">
            <v>2 CONTRATACIÓN DIRECTA</v>
          </cell>
          <cell r="I205" t="str">
            <v>14 PRESTACIÓN DE SERVICIOS</v>
          </cell>
          <cell r="J205" t="str">
            <v>N/A</v>
          </cell>
          <cell r="K205">
            <v>30519</v>
          </cell>
          <cell r="L205">
            <v>53919</v>
          </cell>
          <cell r="M205">
            <v>43537</v>
          </cell>
          <cell r="N205">
            <v>43537</v>
          </cell>
          <cell r="P205">
            <v>5240183</v>
          </cell>
          <cell r="Q205">
            <v>50305757</v>
          </cell>
          <cell r="R205">
            <v>0.20000000298023224</v>
          </cell>
          <cell r="S205" t="str">
            <v>1 PERSONA NATURAL</v>
          </cell>
          <cell r="T205" t="str">
            <v>3 CÉDULA DE CIUDADANÍA</v>
          </cell>
          <cell r="U205">
            <v>1049610293</v>
          </cell>
          <cell r="V205" t="str">
            <v>N/A</v>
          </cell>
          <cell r="W205" t="str">
            <v>11 NO SE DILIGENCIA INFORMACIÓN PARA ESTE FORMULARIO EN ESTE PERÍODO DE REPORTE</v>
          </cell>
          <cell r="X205" t="str">
            <v>N/A</v>
          </cell>
          <cell r="Y205" t="str">
            <v>LEONARDO ALEXANDER PEREZ RUBIANO</v>
          </cell>
          <cell r="Z205" t="str">
            <v>1 PÓLIZA</v>
          </cell>
          <cell r="AA205" t="str">
            <v xml:space="preserve">15 JMALUCELLI TRAVELERS SEGUROS S.A </v>
          </cell>
          <cell r="AB205" t="str">
            <v>2 CUMPLIMIENTO</v>
          </cell>
          <cell r="AC205">
            <v>43537</v>
          </cell>
          <cell r="AD205">
            <v>2005814</v>
          </cell>
          <cell r="AE205" t="str">
            <v>OFICINA DE GESTION DEL RIESGO</v>
          </cell>
          <cell r="AF205" t="str">
            <v>2 SUPERVISOR</v>
          </cell>
          <cell r="AG205" t="str">
            <v>3 CÉDULA DE CIUDADANÍA</v>
          </cell>
          <cell r="AH205">
            <v>52807498</v>
          </cell>
          <cell r="AI205" t="str">
            <v>JAZMIN EMILCE GONZALEZ DAZA</v>
          </cell>
          <cell r="AJ205">
            <v>288</v>
          </cell>
          <cell r="AK205" t="str">
            <v>3 NO PACTADOS</v>
          </cell>
          <cell r="AL205">
            <v>43537</v>
          </cell>
          <cell r="AM205" t="str">
            <v>4 NO SE HA ADICIONADO NI EN VALOR y EN TIEMPO</v>
          </cell>
          <cell r="AN205">
            <v>0</v>
          </cell>
          <cell r="AO205">
            <v>0</v>
          </cell>
          <cell r="AQ205">
            <v>0</v>
          </cell>
          <cell r="AS205">
            <v>43537</v>
          </cell>
          <cell r="AT205">
            <v>43829</v>
          </cell>
          <cell r="AW205" t="str">
            <v>2. NO</v>
          </cell>
          <cell r="AZ205" t="str">
            <v>2. NO</v>
          </cell>
          <cell r="BA205">
            <v>0</v>
          </cell>
          <cell r="BE205" t="str">
            <v>2019420501000203E</v>
          </cell>
          <cell r="BF205">
            <v>50305757</v>
          </cell>
          <cell r="BH205" t="str">
            <v>N-A</v>
          </cell>
          <cell r="BI205" t="str">
            <v>VIGENTE</v>
          </cell>
          <cell r="BK205" t="str">
            <v>https://www.contratos.gov.co/consultas/detalleProceso.do?numConstancia=19-12-9166931</v>
          </cell>
        </row>
        <row r="206">
          <cell r="A206" t="str">
            <v>CPS-204-N-2019</v>
          </cell>
          <cell r="B206" t="str">
            <v>2 NACIONAL</v>
          </cell>
          <cell r="C206" t="str">
            <v>SECOP I</v>
          </cell>
          <cell r="D206">
            <v>204</v>
          </cell>
          <cell r="E206" t="str">
            <v>LINA MARIA CARDONA MARIN</v>
          </cell>
          <cell r="F206">
            <v>43544</v>
          </cell>
          <cell r="G206" t="str">
            <v>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v>
          </cell>
          <cell r="H206" t="str">
            <v>2 CONTRATACIÓN DIRECTA</v>
          </cell>
          <cell r="I206" t="str">
            <v>14 PRESTACIÓN DE SERVICIOS</v>
          </cell>
          <cell r="J206" t="str">
            <v>N/A</v>
          </cell>
          <cell r="K206">
            <v>29819</v>
          </cell>
          <cell r="L206">
            <v>58519</v>
          </cell>
          <cell r="M206">
            <v>43544</v>
          </cell>
          <cell r="N206">
            <v>43544</v>
          </cell>
          <cell r="P206">
            <v>5240183</v>
          </cell>
          <cell r="Q206">
            <v>47161647</v>
          </cell>
          <cell r="R206">
            <v>0</v>
          </cell>
          <cell r="S206" t="str">
            <v>1 PERSONA NATURAL</v>
          </cell>
          <cell r="T206" t="str">
            <v>3 CÉDULA DE CIUDADANÍA</v>
          </cell>
          <cell r="U206">
            <v>52498362</v>
          </cell>
          <cell r="V206" t="str">
            <v>N/A</v>
          </cell>
          <cell r="W206" t="str">
            <v>11 NO SE DILIGENCIA INFORMACIÓN PARA ESTE FORMULARIO EN ESTE PERÍODO DE REPORTE</v>
          </cell>
          <cell r="X206" t="str">
            <v>N/A</v>
          </cell>
          <cell r="Y206" t="str">
            <v>LINA MARIA CARDONA MARIN</v>
          </cell>
          <cell r="Z206" t="str">
            <v>1 PÓLIZA</v>
          </cell>
          <cell r="AA206" t="str">
            <v xml:space="preserve">15 JMALUCELLI TRAVELERS SEGUROS S.A </v>
          </cell>
          <cell r="AB206" t="str">
            <v>2 CUMPLIMIENTO</v>
          </cell>
          <cell r="AC206">
            <v>43545</v>
          </cell>
          <cell r="AD206">
            <v>2006088</v>
          </cell>
          <cell r="AE206" t="str">
            <v>GRUPO SISTEMAS DE INFORMACIÓN Y RADIOCOMUNICACIONES</v>
          </cell>
          <cell r="AF206" t="str">
            <v>2 SUPERVISOR</v>
          </cell>
          <cell r="AG206" t="str">
            <v>3 CÉDULA DE CIUDADANÍA</v>
          </cell>
          <cell r="AH206">
            <v>80215978</v>
          </cell>
          <cell r="AI206" t="str">
            <v>NÉSTOR HERNÁN ZABALA BERNAL</v>
          </cell>
          <cell r="AJ206">
            <v>270</v>
          </cell>
          <cell r="AK206" t="str">
            <v>3 NO PACTADOS</v>
          </cell>
          <cell r="AL206">
            <v>43545</v>
          </cell>
          <cell r="AM206" t="str">
            <v>4 NO SE HA ADICIONADO NI EN VALOR y EN TIEMPO</v>
          </cell>
          <cell r="AN206">
            <v>0</v>
          </cell>
          <cell r="AO206">
            <v>0</v>
          </cell>
          <cell r="AQ206">
            <v>0</v>
          </cell>
          <cell r="AS206">
            <v>43545</v>
          </cell>
          <cell r="AT206">
            <v>43819</v>
          </cell>
          <cell r="AW206" t="str">
            <v>2. NO</v>
          </cell>
          <cell r="AZ206" t="str">
            <v>2. NO</v>
          </cell>
          <cell r="BA206">
            <v>0</v>
          </cell>
          <cell r="BE206" t="str">
            <v>2019420501000204E</v>
          </cell>
          <cell r="BF206">
            <v>47161647</v>
          </cell>
          <cell r="BH206" t="str">
            <v>N-A</v>
          </cell>
          <cell r="BI206" t="str">
            <v>VIGENTE</v>
          </cell>
          <cell r="BK206" t="str">
            <v>https://www.contratos.gov.co/consultas/detalleProceso.do?numConstancia=19-12-9192757</v>
          </cell>
        </row>
        <row r="207">
          <cell r="A207" t="str">
            <v>CPS-205-N-2019</v>
          </cell>
          <cell r="B207" t="str">
            <v>2 NACIONAL</v>
          </cell>
          <cell r="C207" t="str">
            <v>SECOP I</v>
          </cell>
          <cell r="D207">
            <v>205</v>
          </cell>
          <cell r="E207" t="str">
            <v>PAOLA ANDREA VALDES ACHURY</v>
          </cell>
          <cell r="F207">
            <v>43551</v>
          </cell>
          <cell r="G207" t="str">
            <v>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v>
          </cell>
          <cell r="H207" t="str">
            <v>2 CONTRATACIÓN DIRECTA</v>
          </cell>
          <cell r="I207" t="str">
            <v>14 PRESTACIÓN DE SERVICIOS</v>
          </cell>
          <cell r="J207" t="str">
            <v>N/A</v>
          </cell>
          <cell r="K207">
            <v>30619</v>
          </cell>
          <cell r="L207">
            <v>60819</v>
          </cell>
          <cell r="M207">
            <v>43551</v>
          </cell>
          <cell r="N207">
            <v>43551</v>
          </cell>
          <cell r="P207">
            <v>2586262</v>
          </cell>
          <cell r="Q207">
            <v>23276358</v>
          </cell>
          <cell r="R207">
            <v>0</v>
          </cell>
          <cell r="S207" t="str">
            <v>1 PERSONA NATURAL</v>
          </cell>
          <cell r="T207" t="str">
            <v>3 CÉDULA DE CIUDADANÍA</v>
          </cell>
          <cell r="U207">
            <v>1019076750</v>
          </cell>
          <cell r="V207" t="str">
            <v>N/A</v>
          </cell>
          <cell r="W207" t="str">
            <v>11 NO SE DILIGENCIA INFORMACIÓN PARA ESTE FORMULARIO EN ESTE PERÍODO DE REPORTE</v>
          </cell>
          <cell r="X207" t="str">
            <v>N/A</v>
          </cell>
          <cell r="Y207" t="str">
            <v>PAOLA ANDREA VALDES ACHURY</v>
          </cell>
          <cell r="Z207" t="str">
            <v>1 PÓLIZA</v>
          </cell>
          <cell r="AA207" t="str">
            <v xml:space="preserve">15 JMALUCELLI TRAVELERS SEGUROS S.A </v>
          </cell>
          <cell r="AB207" t="str">
            <v>2 CUMPLIMIENTO</v>
          </cell>
          <cell r="AC207">
            <v>43551</v>
          </cell>
          <cell r="AD207">
            <v>2006277</v>
          </cell>
          <cell r="AE207" t="str">
            <v>GRUPO DE GESTIÓN HUMANA</v>
          </cell>
          <cell r="AF207" t="str">
            <v>2 SUPERVISOR</v>
          </cell>
          <cell r="AG207" t="str">
            <v>3 CÉDULA DE CIUDADANÍA</v>
          </cell>
          <cell r="AH207">
            <v>52767503</v>
          </cell>
          <cell r="AI207" t="str">
            <v>SANDRA VIVIANA PEÑA ARIAS</v>
          </cell>
          <cell r="AJ207">
            <v>270</v>
          </cell>
          <cell r="AK207" t="str">
            <v>3 NO PACTADOS</v>
          </cell>
          <cell r="AL207">
            <v>43551</v>
          </cell>
          <cell r="AM207" t="str">
            <v>4 NO SE HA ADICIONADO NI EN VALOR y EN TIEMPO</v>
          </cell>
          <cell r="AN207">
            <v>0</v>
          </cell>
          <cell r="AO207">
            <v>0</v>
          </cell>
          <cell r="AQ207">
            <v>0</v>
          </cell>
          <cell r="AS207">
            <v>43551</v>
          </cell>
          <cell r="AT207">
            <v>43825</v>
          </cell>
          <cell r="AW207" t="str">
            <v>2. NO</v>
          </cell>
          <cell r="AZ207" t="str">
            <v>2. NO</v>
          </cell>
          <cell r="BA207">
            <v>0</v>
          </cell>
          <cell r="BE207" t="str">
            <v>2019420501000205E</v>
          </cell>
          <cell r="BF207">
            <v>23276358</v>
          </cell>
          <cell r="BH207" t="str">
            <v>N-A</v>
          </cell>
          <cell r="BI207" t="str">
            <v>VIGENTE</v>
          </cell>
          <cell r="BK207" t="str">
            <v>https://www.contratos.gov.co/consultas/detalleProceso.do?numConstancia=19-12-9228632</v>
          </cell>
        </row>
        <row r="208">
          <cell r="A208" t="str">
            <v>CPS-206-N-2019</v>
          </cell>
          <cell r="B208" t="str">
            <v>2 NACIONAL</v>
          </cell>
          <cell r="C208" t="str">
            <v>SECOP I</v>
          </cell>
          <cell r="D208">
            <v>206</v>
          </cell>
          <cell r="E208" t="str">
            <v>CLARA ROCIO BURGOS VALENCIA</v>
          </cell>
          <cell r="F208">
            <v>43552</v>
          </cell>
          <cell r="G208" t="str">
            <v>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estrategia de Ecoturismo de la entidad .</v>
          </cell>
          <cell r="H208" t="str">
            <v>2 CONTRATACIÓN DIRECTA</v>
          </cell>
          <cell r="I208" t="str">
            <v>14 PRESTACIÓN DE SERVICIOS</v>
          </cell>
          <cell r="J208" t="str">
            <v>N/A</v>
          </cell>
          <cell r="K208">
            <v>33719</v>
          </cell>
          <cell r="L208">
            <v>61619</v>
          </cell>
          <cell r="M208">
            <v>43552</v>
          </cell>
          <cell r="N208">
            <v>43552</v>
          </cell>
          <cell r="P208">
            <v>5240183</v>
          </cell>
          <cell r="Q208">
            <v>47685665</v>
          </cell>
          <cell r="R208">
            <v>-0.29999999701976776</v>
          </cell>
          <cell r="S208" t="str">
            <v>1 PERSONA NATURAL</v>
          </cell>
          <cell r="T208" t="str">
            <v>3 CÉDULA DE CIUDADANÍA</v>
          </cell>
          <cell r="U208">
            <v>52312202</v>
          </cell>
          <cell r="V208" t="str">
            <v>N/A</v>
          </cell>
          <cell r="W208" t="str">
            <v>11 NO SE DILIGENCIA INFORMACIÓN PARA ESTE FORMULARIO EN ESTE PERÍODO DE REPORTE</v>
          </cell>
          <cell r="X208" t="str">
            <v>N/A</v>
          </cell>
          <cell r="Y208" t="str">
            <v>CLARA ROCIO BURGOS VALENCIA</v>
          </cell>
          <cell r="Z208" t="str">
            <v>1 PÓLIZA</v>
          </cell>
          <cell r="AA208" t="str">
            <v xml:space="preserve">15 JMALUCELLI TRAVELERS SEGUROS S.A </v>
          </cell>
          <cell r="AB208" t="str">
            <v>2 CUMPLIMIENTO</v>
          </cell>
          <cell r="AC208">
            <v>43552</v>
          </cell>
          <cell r="AD208">
            <v>2006312</v>
          </cell>
          <cell r="AE208" t="str">
            <v>SUBDIRECCIÓN DE SOSTENIBILIDAD Y NEGOCIOS AMBIENTALES</v>
          </cell>
          <cell r="AF208" t="str">
            <v>2 SUPERVISOR</v>
          </cell>
          <cell r="AG208" t="str">
            <v>3 CÉDULA DE CIUDADANÍA</v>
          </cell>
          <cell r="AH208">
            <v>70547559</v>
          </cell>
          <cell r="AI208" t="str">
            <v>CARLOS MARIO TAMAYO SALDARRIAGA</v>
          </cell>
          <cell r="AJ208">
            <v>273</v>
          </cell>
          <cell r="AK208" t="str">
            <v>3 NO PACTADOS</v>
          </cell>
          <cell r="AL208">
            <v>43552</v>
          </cell>
          <cell r="AM208" t="str">
            <v>4 NO SE HA ADICIONADO NI EN VALOR y EN TIEMPO</v>
          </cell>
          <cell r="AN208">
            <v>0</v>
          </cell>
          <cell r="AO208">
            <v>0</v>
          </cell>
          <cell r="AQ208">
            <v>0</v>
          </cell>
          <cell r="AS208">
            <v>43552</v>
          </cell>
          <cell r="AT208">
            <v>43829</v>
          </cell>
          <cell r="AW208" t="str">
            <v>2. NO</v>
          </cell>
          <cell r="AZ208" t="str">
            <v>2. NO</v>
          </cell>
          <cell r="BA208">
            <v>0</v>
          </cell>
          <cell r="BE208" t="str">
            <v>2019420501000206E</v>
          </cell>
          <cell r="BF208">
            <v>47685665</v>
          </cell>
          <cell r="BH208" t="str">
            <v>N-A</v>
          </cell>
          <cell r="BI208" t="str">
            <v>VIGENTE</v>
          </cell>
          <cell r="BK208" t="str">
            <v>https://www.contratos.gov.co/consultas/detalleProceso.do?numConstancia=19-12-9230023</v>
          </cell>
        </row>
        <row r="209">
          <cell r="A209" t="str">
            <v>CPS-207-N-2019</v>
          </cell>
          <cell r="B209" t="str">
            <v>2 NACIONAL</v>
          </cell>
          <cell r="C209" t="str">
            <v>SECOP I</v>
          </cell>
          <cell r="D209">
            <v>207</v>
          </cell>
          <cell r="E209" t="str">
            <v>JORGE ENRIQUE ROJAS SANCHEZ</v>
          </cell>
          <cell r="F209">
            <v>43552</v>
          </cell>
          <cell r="G209" t="str">
            <v>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v>
          </cell>
          <cell r="H209" t="str">
            <v>2 CONTRATACIÓN DIRECTA</v>
          </cell>
          <cell r="I209" t="str">
            <v>14 PRESTACIÓN DE SERVICIOS</v>
          </cell>
          <cell r="J209" t="str">
            <v>N/A</v>
          </cell>
          <cell r="K209">
            <v>33619</v>
          </cell>
          <cell r="L209">
            <v>62719</v>
          </cell>
          <cell r="M209">
            <v>43552</v>
          </cell>
          <cell r="N209">
            <v>43556</v>
          </cell>
          <cell r="P209">
            <v>5240183</v>
          </cell>
          <cell r="Q209">
            <v>47860338</v>
          </cell>
          <cell r="R209">
            <v>-6.6666662693023682E-2</v>
          </cell>
          <cell r="S209" t="str">
            <v>1 PERSONA NATURAL</v>
          </cell>
          <cell r="T209" t="str">
            <v>3 CÉDULA DE CIUDADANÍA</v>
          </cell>
          <cell r="U209">
            <v>1010182072</v>
          </cell>
          <cell r="V209" t="str">
            <v>N/A</v>
          </cell>
          <cell r="W209" t="str">
            <v>11 NO SE DILIGENCIA INFORMACIÓN PARA ESTE FORMULARIO EN ESTE PERÍODO DE REPORTE</v>
          </cell>
          <cell r="X209" t="str">
            <v>N/A</v>
          </cell>
          <cell r="Y209" t="str">
            <v>JORGE ENRIQUE ROJAS SANCHEZ</v>
          </cell>
          <cell r="Z209" t="str">
            <v>1 PÓLIZA</v>
          </cell>
          <cell r="AA209" t="str">
            <v xml:space="preserve">15 JMALUCELLI TRAVELERS SEGUROS S.A </v>
          </cell>
          <cell r="AB209" t="str">
            <v>2 CUMPLIMIENTO</v>
          </cell>
          <cell r="AC209">
            <v>43553</v>
          </cell>
          <cell r="AD209">
            <v>2006365</v>
          </cell>
          <cell r="AE209" t="str">
            <v>SUBDIRECCIÓN DE SOSTENIBILIDAD Y NEGOCIOS AMBIENTALES</v>
          </cell>
          <cell r="AF209" t="str">
            <v>2 SUPERVISOR</v>
          </cell>
          <cell r="AG209" t="str">
            <v>3 CÉDULA DE CIUDADANÍA</v>
          </cell>
          <cell r="AH209">
            <v>70547559</v>
          </cell>
          <cell r="AI209" t="str">
            <v>CARLOS MARIO TAMAYO SALDARRIAGA</v>
          </cell>
          <cell r="AJ209">
            <v>274</v>
          </cell>
          <cell r="AK209" t="str">
            <v>3 NO PACTADOS</v>
          </cell>
          <cell r="AL209">
            <v>43556</v>
          </cell>
          <cell r="AM209" t="str">
            <v>4 NO SE HA ADICIONADO NI EN VALOR y EN TIEMPO</v>
          </cell>
          <cell r="AN209">
            <v>0</v>
          </cell>
          <cell r="AO209">
            <v>0</v>
          </cell>
          <cell r="AQ209">
            <v>0</v>
          </cell>
          <cell r="AS209">
            <v>43556</v>
          </cell>
          <cell r="AT209">
            <v>43829</v>
          </cell>
          <cell r="AW209" t="str">
            <v>2. NO</v>
          </cell>
          <cell r="AZ209" t="str">
            <v>2. NO</v>
          </cell>
          <cell r="BA209">
            <v>0</v>
          </cell>
          <cell r="BD209" t="str">
            <v>LIBERAR 4 DÍAS</v>
          </cell>
          <cell r="BE209" t="str">
            <v>2019420501000207E</v>
          </cell>
          <cell r="BF209">
            <v>47860338</v>
          </cell>
          <cell r="BH209" t="str">
            <v>N-A</v>
          </cell>
          <cell r="BI209" t="str">
            <v>VIGENTE</v>
          </cell>
          <cell r="BK209" t="str">
            <v>https://www.contratos.gov.co/consultas/detalleProceso.do?numConstancia=19-12-9231226</v>
          </cell>
        </row>
        <row r="210">
          <cell r="A210" t="str">
            <v>CPS-208-N-2019</v>
          </cell>
          <cell r="B210" t="str">
            <v>2 NACIONAL</v>
          </cell>
          <cell r="C210" t="str">
            <v>SECOP I</v>
          </cell>
          <cell r="D210">
            <v>208</v>
          </cell>
          <cell r="E210" t="str">
            <v>LAURA CAMILA QUIROGA LUGO</v>
          </cell>
          <cell r="F210">
            <v>43553</v>
          </cell>
          <cell r="G210" t="str">
            <v>Prestación de servicios profesionales para apoyar la formulación, ejecución, monitoreo y seguimiento de proyectos de cooperación con recursos técnicos y/o financieros provenientes de fuentes oficiales y no oficiales de cooperación nacional e internacional.</v>
          </cell>
          <cell r="H210" t="str">
            <v>2 CONTRATACIÓN DIRECTA</v>
          </cell>
          <cell r="I210" t="str">
            <v>14 PRESTACIÓN DE SERVICIOS</v>
          </cell>
          <cell r="J210" t="str">
            <v>N/A</v>
          </cell>
          <cell r="K210">
            <v>33419</v>
          </cell>
          <cell r="L210">
            <v>63019</v>
          </cell>
          <cell r="M210">
            <v>43553</v>
          </cell>
          <cell r="N210">
            <v>43556</v>
          </cell>
          <cell r="P210">
            <v>4682944</v>
          </cell>
          <cell r="Q210">
            <v>42458692</v>
          </cell>
          <cell r="R210">
            <v>-0.26666666567325592</v>
          </cell>
          <cell r="S210" t="str">
            <v>1 PERSONA NATURAL</v>
          </cell>
          <cell r="T210" t="str">
            <v>3 CÉDULA DE CIUDADANÍA</v>
          </cell>
          <cell r="U210">
            <v>1020770337</v>
          </cell>
          <cell r="V210" t="str">
            <v>N/A</v>
          </cell>
          <cell r="W210" t="str">
            <v>11 NO SE DILIGENCIA INFORMACIÓN PARA ESTE FORMULARIO EN ESTE PERÍODO DE REPORTE</v>
          </cell>
          <cell r="X210" t="str">
            <v>N/A</v>
          </cell>
          <cell r="Y210" t="str">
            <v>LAURA CAMILA QUIROGA LUGO</v>
          </cell>
          <cell r="Z210" t="str">
            <v>1 PÓLIZA</v>
          </cell>
          <cell r="AA210" t="str">
            <v>14 ASEGURADORA SOLIDARIA</v>
          </cell>
          <cell r="AB210" t="str">
            <v>2 CUMPLIMIENTO</v>
          </cell>
          <cell r="AC210">
            <v>43553</v>
          </cell>
          <cell r="AD210" t="str">
            <v>390-47-994000047237</v>
          </cell>
          <cell r="AE210" t="str">
            <v>OFICINA ASESORA PLANEACIÓN</v>
          </cell>
          <cell r="AF210" t="str">
            <v>2 SUPERVISOR</v>
          </cell>
          <cell r="AG210" t="str">
            <v>3 CÉDULA DE CIUDADANÍA</v>
          </cell>
          <cell r="AH210">
            <v>52821677</v>
          </cell>
          <cell r="AI210" t="str">
            <v>ANDREA DEL PILAR MORENO HERNANDEZ</v>
          </cell>
          <cell r="AJ210">
            <v>272</v>
          </cell>
          <cell r="AK210" t="str">
            <v>3 NO PACTADOS</v>
          </cell>
          <cell r="AL210">
            <v>43556</v>
          </cell>
          <cell r="AM210" t="str">
            <v>4 NO SE HA ADICIONADO NI EN VALOR y EN TIEMPO</v>
          </cell>
          <cell r="AN210">
            <v>0</v>
          </cell>
          <cell r="AO210">
            <v>0</v>
          </cell>
          <cell r="AQ210">
            <v>0</v>
          </cell>
          <cell r="AS210">
            <v>43556</v>
          </cell>
          <cell r="AT210">
            <v>43829</v>
          </cell>
          <cell r="AW210" t="str">
            <v>2. NO</v>
          </cell>
          <cell r="AZ210" t="str">
            <v>2. NO</v>
          </cell>
          <cell r="BA210">
            <v>0</v>
          </cell>
          <cell r="BE210" t="str">
            <v>2019420501000208E</v>
          </cell>
          <cell r="BF210">
            <v>42458692</v>
          </cell>
          <cell r="BH210" t="str">
            <v>N-A</v>
          </cell>
          <cell r="BI210" t="str">
            <v>VIGENTE</v>
          </cell>
          <cell r="BK210" t="str">
            <v>https://www.contratos.gov.co/consultas/detalleProceso.do?numConstancia=19-12-9240204</v>
          </cell>
        </row>
        <row r="211">
          <cell r="A211" t="str">
            <v>CPS-209-N-2019</v>
          </cell>
          <cell r="B211" t="str">
            <v>2 NACIONAL</v>
          </cell>
          <cell r="C211" t="str">
            <v>SECOP I</v>
          </cell>
          <cell r="D211">
            <v>209</v>
          </cell>
          <cell r="E211" t="str">
            <v>RICARDO ANDRES LOZADA RODRIGUEZ</v>
          </cell>
          <cell r="F211">
            <v>43553</v>
          </cell>
          <cell r="G211" t="str">
            <v>Prestación de servicios profesionales para articular procesos de cooperación internacional en el marco de los programas, proyectos e iniciativas liderados por Parques Nacionales Naturales de Colombia</v>
          </cell>
          <cell r="H211" t="str">
            <v>2 CONTRATACIÓN DIRECTA</v>
          </cell>
          <cell r="I211" t="str">
            <v>14 PRESTACIÓN DE SERVICIOS</v>
          </cell>
          <cell r="J211" t="str">
            <v>N/A</v>
          </cell>
          <cell r="K211">
            <v>33519</v>
          </cell>
          <cell r="L211">
            <v>63119</v>
          </cell>
          <cell r="M211">
            <v>43553</v>
          </cell>
          <cell r="N211">
            <v>43556</v>
          </cell>
          <cell r="P211">
            <v>6965478</v>
          </cell>
          <cell r="Q211">
            <v>62689302</v>
          </cell>
          <cell r="R211">
            <v>0</v>
          </cell>
          <cell r="S211" t="str">
            <v>1 PERSONA NATURAL</v>
          </cell>
          <cell r="T211" t="str">
            <v>3 CÉDULA DE CIUDADANÍA</v>
          </cell>
          <cell r="U211">
            <v>80166501</v>
          </cell>
          <cell r="V211" t="str">
            <v>N/A</v>
          </cell>
          <cell r="W211" t="str">
            <v>11 NO SE DILIGENCIA INFORMACIÓN PARA ESTE FORMULARIO EN ESTE PERÍODO DE REPORTE</v>
          </cell>
          <cell r="X211" t="str">
            <v>N/A</v>
          </cell>
          <cell r="Y211" t="str">
            <v>RICARDO ANDRES LOZADA RODRIGUEZ</v>
          </cell>
          <cell r="Z211" t="str">
            <v>1 PÓLIZA</v>
          </cell>
          <cell r="AA211" t="str">
            <v xml:space="preserve">15 JMALUCELLI TRAVELERS SEGUROS S.A </v>
          </cell>
          <cell r="AB211" t="str">
            <v>2 CUMPLIMIENTO</v>
          </cell>
          <cell r="AC211">
            <v>43553</v>
          </cell>
          <cell r="AD211">
            <v>2006373</v>
          </cell>
          <cell r="AE211" t="str">
            <v>OFICINA ASESORA PLANEACIÓN</v>
          </cell>
          <cell r="AF211" t="str">
            <v>2 SUPERVISOR</v>
          </cell>
          <cell r="AG211" t="str">
            <v>3 CÉDULA DE CIUDADANÍA</v>
          </cell>
          <cell r="AH211">
            <v>52821677</v>
          </cell>
          <cell r="AI211" t="str">
            <v>ANDREA DEL PILAR MORENO HERNANDEZ</v>
          </cell>
          <cell r="AJ211">
            <v>270</v>
          </cell>
          <cell r="AK211" t="str">
            <v>3 NO PACTADOS</v>
          </cell>
          <cell r="AL211">
            <v>43556</v>
          </cell>
          <cell r="AM211" t="str">
            <v>4 NO SE HA ADICIONADO NI EN VALOR y EN TIEMPO</v>
          </cell>
          <cell r="AN211">
            <v>0</v>
          </cell>
          <cell r="AO211">
            <v>0</v>
          </cell>
          <cell r="AQ211">
            <v>0</v>
          </cell>
          <cell r="AS211">
            <v>43556</v>
          </cell>
          <cell r="AT211">
            <v>43829</v>
          </cell>
          <cell r="AW211" t="str">
            <v>2. NO</v>
          </cell>
          <cell r="AZ211" t="str">
            <v>2. NO</v>
          </cell>
          <cell r="BA211">
            <v>0</v>
          </cell>
          <cell r="BE211" t="str">
            <v>2019420501000209E</v>
          </cell>
          <cell r="BF211">
            <v>62689302</v>
          </cell>
          <cell r="BH211" t="str">
            <v>N-A</v>
          </cell>
          <cell r="BI211" t="str">
            <v>VIGENTE</v>
          </cell>
          <cell r="BK211" t="str">
            <v>https://www.contratos.gov.co/consultas/detalleProceso.do?numConstancia=19-12-9245967</v>
          </cell>
        </row>
        <row r="212">
          <cell r="A212" t="str">
            <v>CPS-210-N-2019</v>
          </cell>
          <cell r="B212" t="str">
            <v>2 NACIONAL</v>
          </cell>
          <cell r="C212" t="str">
            <v>SECOP I</v>
          </cell>
          <cell r="D212">
            <v>210</v>
          </cell>
          <cell r="E212" t="str">
            <v>CHRISTIAN BYFLIED PARRA</v>
          </cell>
          <cell r="F212">
            <v>43563</v>
          </cell>
          <cell r="G212" t="str">
            <v>Prestación de servicios profesionales y de apoyo a la gestión para el posicionamiento y promoción en redes sociales de áreas protegidas abiertas al ecoturismo, para fortalecer la valoración entre la ciudadanla de las áreas protegidas y el ecoturismo como una estrategia de conservación y apoyo a las comunidades locales, en el marco de la estrategia de comunicaciones de la entidad.</v>
          </cell>
          <cell r="H212" t="str">
            <v>2 CONTRATACIÓN DIRECTA</v>
          </cell>
          <cell r="I212" t="str">
            <v>14 PRESTACIÓN DE SERVICIOS</v>
          </cell>
          <cell r="J212" t="str">
            <v>N/A</v>
          </cell>
          <cell r="K212">
            <v>33819</v>
          </cell>
          <cell r="L212">
            <v>66619</v>
          </cell>
          <cell r="M212">
            <v>43563</v>
          </cell>
          <cell r="N212">
            <v>43564</v>
          </cell>
          <cell r="P212">
            <v>4682944</v>
          </cell>
          <cell r="Q212">
            <v>37463552</v>
          </cell>
          <cell r="R212">
            <v>0</v>
          </cell>
          <cell r="S212" t="str">
            <v>1 PERSONA NATURAL</v>
          </cell>
          <cell r="T212" t="str">
            <v>3 CÉDULA DE CIUDADANÍA</v>
          </cell>
          <cell r="U212">
            <v>1020732642</v>
          </cell>
          <cell r="V212" t="str">
            <v>N/A</v>
          </cell>
          <cell r="W212" t="str">
            <v>11 NO SE DILIGENCIA INFORMACIÓN PARA ESTE FORMULARIO EN ESTE PERÍODO DE REPORTE</v>
          </cell>
          <cell r="X212" t="str">
            <v>N/A</v>
          </cell>
          <cell r="Y212" t="str">
            <v>CHRISTIAN BYFIELD PARRA</v>
          </cell>
          <cell r="Z212" t="str">
            <v>1 PÓLIZA</v>
          </cell>
          <cell r="AA212" t="str">
            <v xml:space="preserve">15 JMALUCELLI TRAVELERS SEGUROS S.A </v>
          </cell>
          <cell r="AB212" t="str">
            <v>2 CUMPLIMIENTO</v>
          </cell>
          <cell r="AC212">
            <v>43564</v>
          </cell>
          <cell r="AE212" t="str">
            <v>SUBDIRECCIÓN DE SOSTENIBILIDAD Y NEGOCIOS AMBIENTALES</v>
          </cell>
          <cell r="AF212" t="str">
            <v>2 SUPERVISOR</v>
          </cell>
          <cell r="AG212" t="str">
            <v>3 CÉDULA DE CIUDADANÍA</v>
          </cell>
          <cell r="AH212">
            <v>70547559</v>
          </cell>
          <cell r="AI212" t="str">
            <v>CARLOS MARIO TAMAYO SALDARRIAGA</v>
          </cell>
          <cell r="AJ212">
            <v>240</v>
          </cell>
          <cell r="AK212" t="str">
            <v>3 NO PACTADOS</v>
          </cell>
          <cell r="AL212">
            <v>43564</v>
          </cell>
          <cell r="AM212" t="str">
            <v>4 NO SE HA ADICIONADO NI EN VALOR y EN TIEMPO</v>
          </cell>
          <cell r="AN212">
            <v>0</v>
          </cell>
          <cell r="AO212">
            <v>0</v>
          </cell>
          <cell r="AQ212">
            <v>0</v>
          </cell>
          <cell r="AS212">
            <v>43564</v>
          </cell>
          <cell r="AT212">
            <v>43807</v>
          </cell>
          <cell r="AW212" t="str">
            <v>2. NO</v>
          </cell>
          <cell r="AZ212" t="str">
            <v>2. NO</v>
          </cell>
          <cell r="BA212">
            <v>0</v>
          </cell>
          <cell r="BE212" t="str">
            <v>2019420501000210E</v>
          </cell>
          <cell r="BF212">
            <v>37463552</v>
          </cell>
          <cell r="BH212" t="str">
            <v>N-A</v>
          </cell>
          <cell r="BI212" t="str">
            <v>VIGENTE</v>
          </cell>
          <cell r="BK212" t="str">
            <v>https://www.contratos.gov.co/consultas/detalleProceso.do?numConstancia=19-12-9290276</v>
          </cell>
        </row>
        <row r="213">
          <cell r="A213" t="str">
            <v>CPS-211-N-2019</v>
          </cell>
          <cell r="B213" t="str">
            <v>2 NACIONAL</v>
          </cell>
          <cell r="C213" t="str">
            <v>SECOP I</v>
          </cell>
          <cell r="D213">
            <v>211</v>
          </cell>
          <cell r="E213" t="str">
            <v>ORLANDO VARGAS RAYO</v>
          </cell>
          <cell r="F213">
            <v>43566</v>
          </cell>
          <cell r="G213" t="str">
            <v>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contar con argumentos sobre la importancia de la de la conservación de las áreas protegidas.</v>
          </cell>
          <cell r="H213" t="str">
            <v>2 CONTRATACIÓN DIRECTA</v>
          </cell>
          <cell r="I213" t="str">
            <v>14 PRESTACIÓN DE SERVICIOS</v>
          </cell>
          <cell r="J213" t="str">
            <v>N/A</v>
          </cell>
          <cell r="K213">
            <v>34319</v>
          </cell>
          <cell r="L213">
            <v>68419</v>
          </cell>
          <cell r="M213">
            <v>43566</v>
          </cell>
          <cell r="N213">
            <v>43566</v>
          </cell>
          <cell r="P213">
            <v>4682944</v>
          </cell>
          <cell r="Q213">
            <v>39805024</v>
          </cell>
          <cell r="R213">
            <v>0</v>
          </cell>
          <cell r="S213" t="str">
            <v>1 PERSONA NATURAL</v>
          </cell>
          <cell r="T213" t="str">
            <v>3 CÉDULA DE CIUDADANÍA</v>
          </cell>
          <cell r="U213">
            <v>1032388364</v>
          </cell>
          <cell r="V213" t="str">
            <v>N/A</v>
          </cell>
          <cell r="W213" t="str">
            <v>11 NO SE DILIGENCIA INFORMACIÓN PARA ESTE FORMULARIO EN ESTE PERÍODO DE REPORTE</v>
          </cell>
          <cell r="X213" t="str">
            <v>N/A</v>
          </cell>
          <cell r="Y213" t="str">
            <v>ORLANDO VARGAS RAYO</v>
          </cell>
          <cell r="Z213" t="str">
            <v>1 PÓLIZA</v>
          </cell>
          <cell r="AA213" t="str">
            <v>8 MUNDIAL SEGUROS</v>
          </cell>
          <cell r="AB213" t="str">
            <v>2 CUMPLIMIENTO</v>
          </cell>
          <cell r="AC213">
            <v>43566</v>
          </cell>
          <cell r="AD213" t="str">
            <v>NB-100105973</v>
          </cell>
          <cell r="AE213" t="str">
            <v>SUBDIRECCIÓN DE SOSTENIBILIDAD Y NEGOCIOS AMBIENTALES</v>
          </cell>
          <cell r="AF213" t="str">
            <v>2 SUPERVISOR</v>
          </cell>
          <cell r="AG213" t="str">
            <v>3 CÉDULA DE CIUDADANÍA</v>
          </cell>
          <cell r="AH213">
            <v>70547559</v>
          </cell>
          <cell r="AI213" t="str">
            <v>CARLOS MARIO TAMAYO SALDARRIAGA</v>
          </cell>
          <cell r="AJ213">
            <v>255</v>
          </cell>
          <cell r="AK213" t="str">
            <v>3 NO PACTADOS</v>
          </cell>
          <cell r="AL213">
            <v>43566</v>
          </cell>
          <cell r="AM213" t="str">
            <v>4 NO SE HA ADICIONADO NI EN VALOR y EN TIEMPO</v>
          </cell>
          <cell r="AN213">
            <v>0</v>
          </cell>
          <cell r="AO213">
            <v>0</v>
          </cell>
          <cell r="AQ213">
            <v>0</v>
          </cell>
          <cell r="AS213">
            <v>43566</v>
          </cell>
          <cell r="AT213">
            <v>43824</v>
          </cell>
          <cell r="AW213" t="str">
            <v>2. NO</v>
          </cell>
          <cell r="AZ213" t="str">
            <v>2. NO</v>
          </cell>
          <cell r="BA213">
            <v>0</v>
          </cell>
          <cell r="BE213" t="str">
            <v>2019420501000211E</v>
          </cell>
          <cell r="BF213">
            <v>39805024</v>
          </cell>
          <cell r="BH213" t="str">
            <v>N-A</v>
          </cell>
          <cell r="BI213" t="str">
            <v>VIGENTE</v>
          </cell>
          <cell r="BK213" t="str">
            <v>https://www.contratos.gov.co/consultas/detalleProceso.do?numConstancia=19-12-9298666</v>
          </cell>
        </row>
        <row r="214">
          <cell r="A214" t="str">
            <v>CPS-212-N-2019</v>
          </cell>
          <cell r="B214" t="str">
            <v>2 NACIONAL</v>
          </cell>
          <cell r="C214" t="str">
            <v>SECOP I</v>
          </cell>
          <cell r="D214">
            <v>212</v>
          </cell>
          <cell r="E214" t="str">
            <v>MONICA ROSANIA SANDOVAL ARAQUE</v>
          </cell>
          <cell r="F214">
            <v>43566</v>
          </cell>
          <cell r="G214" t="str">
            <v>Prestación de servicios profesionales y de apoyo a la gestión para el mantenimiento, fortalecimiento y sostenibilidad del sistema integrado de gestión de Parques Nacionales Naturales de Colombia.</v>
          </cell>
          <cell r="H214" t="str">
            <v>2 CONTRATACIÓN DIRECTA</v>
          </cell>
          <cell r="I214" t="str">
            <v>14 PRESTACIÓN DE SERVICIOS</v>
          </cell>
          <cell r="J214" t="str">
            <v>N/A</v>
          </cell>
          <cell r="K214">
            <v>34519</v>
          </cell>
          <cell r="L214">
            <v>68519</v>
          </cell>
          <cell r="M214">
            <v>43566</v>
          </cell>
          <cell r="N214">
            <v>43566</v>
          </cell>
          <cell r="P214">
            <v>6129621</v>
          </cell>
          <cell r="Q214">
            <v>52101779</v>
          </cell>
          <cell r="R214">
            <v>0.5</v>
          </cell>
          <cell r="S214" t="str">
            <v>1 PERSONA NATURAL</v>
          </cell>
          <cell r="T214" t="str">
            <v>3 CÉDULA DE CIUDADANÍA</v>
          </cell>
          <cell r="U214">
            <v>63546810</v>
          </cell>
          <cell r="V214" t="str">
            <v>N/A</v>
          </cell>
          <cell r="W214" t="str">
            <v>11 NO SE DILIGENCIA INFORMACIÓN PARA ESTE FORMULARIO EN ESTE PERÍODO DE REPORTE</v>
          </cell>
          <cell r="X214" t="str">
            <v>N/A</v>
          </cell>
          <cell r="Y214" t="str">
            <v>MONICA ROSANIA SANDOVAL ARAQUE</v>
          </cell>
          <cell r="Z214" t="str">
            <v>1 PÓLIZA</v>
          </cell>
          <cell r="AA214" t="str">
            <v xml:space="preserve">15 JMALUCELLI TRAVELERS SEGUROS S.A </v>
          </cell>
          <cell r="AB214" t="str">
            <v>2 CUMPLIMIENTO</v>
          </cell>
          <cell r="AC214">
            <v>43566</v>
          </cell>
          <cell r="AD214">
            <v>2006822</v>
          </cell>
          <cell r="AE214" t="str">
            <v>OFICINA ASESORA PLANEACIÓN</v>
          </cell>
          <cell r="AF214" t="str">
            <v>2 SUPERVISOR</v>
          </cell>
          <cell r="AG214" t="str">
            <v>3 CÉDULA DE CIUDADANÍA</v>
          </cell>
          <cell r="AH214">
            <v>52821677</v>
          </cell>
          <cell r="AI214" t="str">
            <v>ANDREA DEL PILAR MORENO HERNANDEZ</v>
          </cell>
          <cell r="AJ214">
            <v>255</v>
          </cell>
          <cell r="AK214" t="str">
            <v>3 NO PACTADOS</v>
          </cell>
          <cell r="AL214">
            <v>43566</v>
          </cell>
          <cell r="AM214" t="str">
            <v>4 NO SE HA ADICIONADO NI EN VALOR y EN TIEMPO</v>
          </cell>
          <cell r="AN214">
            <v>0</v>
          </cell>
          <cell r="AO214">
            <v>0</v>
          </cell>
          <cell r="AQ214">
            <v>0</v>
          </cell>
          <cell r="AS214">
            <v>43566</v>
          </cell>
          <cell r="AT214">
            <v>43824</v>
          </cell>
          <cell r="AW214" t="str">
            <v>2. NO</v>
          </cell>
          <cell r="AZ214" t="str">
            <v>2. NO</v>
          </cell>
          <cell r="BA214">
            <v>0</v>
          </cell>
          <cell r="BE214" t="str">
            <v>2019420501000212E</v>
          </cell>
          <cell r="BF214">
            <v>52101779</v>
          </cell>
          <cell r="BH214" t="str">
            <v>N-A</v>
          </cell>
          <cell r="BI214" t="str">
            <v>VIGENTE</v>
          </cell>
          <cell r="BK214" t="str">
            <v>https://www.contratos.gov.co/consultas/detalleProceso.do?numConstancia=19-12-9298766</v>
          </cell>
        </row>
        <row r="215">
          <cell r="A215" t="str">
            <v>CPS-213-N-2019</v>
          </cell>
          <cell r="B215" t="str">
            <v>2 NACIONAL</v>
          </cell>
          <cell r="C215" t="str">
            <v>SECOP I</v>
          </cell>
          <cell r="D215">
            <v>213</v>
          </cell>
          <cell r="E215" t="str">
            <v>JORGE MARIO TORRES MESA</v>
          </cell>
          <cell r="F215">
            <v>43581</v>
          </cell>
          <cell r="G215" t="str">
            <v>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v>
          </cell>
          <cell r="H215" t="str">
            <v>2 CONTRATACIÓN DIRECTA</v>
          </cell>
          <cell r="I215" t="str">
            <v>14 PRESTACIÓN DE SERVICIOS</v>
          </cell>
          <cell r="J215" t="str">
            <v>N/A</v>
          </cell>
          <cell r="K215">
            <v>35319</v>
          </cell>
          <cell r="L215">
            <v>74719</v>
          </cell>
          <cell r="M215">
            <v>43581</v>
          </cell>
          <cell r="N215">
            <v>43581</v>
          </cell>
          <cell r="P215">
            <v>4682944</v>
          </cell>
          <cell r="Q215">
            <v>37463552</v>
          </cell>
          <cell r="R215">
            <v>0</v>
          </cell>
          <cell r="S215" t="str">
            <v>1 PERSONA NATURAL</v>
          </cell>
          <cell r="T215" t="str">
            <v>3 CÉDULA DE CIUDADANÍA</v>
          </cell>
          <cell r="U215">
            <v>79553664</v>
          </cell>
          <cell r="V215" t="str">
            <v>N/A</v>
          </cell>
          <cell r="W215" t="str">
            <v>11 NO SE DILIGENCIA INFORMACIÓN PARA ESTE FORMULARIO EN ESTE PERÍODO DE REPORTE</v>
          </cell>
          <cell r="X215" t="str">
            <v>N/A</v>
          </cell>
          <cell r="Y215" t="str">
            <v>JORGE MARIO TORRES MESA</v>
          </cell>
          <cell r="Z215" t="str">
            <v>1 PÓLIZA</v>
          </cell>
          <cell r="AA215" t="str">
            <v xml:space="preserve">15 JMALUCELLI TRAVELERS SEGUROS S.A </v>
          </cell>
          <cell r="AB215" t="str">
            <v>2 CUMPLIMIENTO</v>
          </cell>
          <cell r="AC215">
            <v>43581</v>
          </cell>
          <cell r="AD215">
            <v>2007208</v>
          </cell>
          <cell r="AE215" t="str">
            <v>GRUPO DE PLANEACIÓN Y MANEJO</v>
          </cell>
          <cell r="AF215" t="str">
            <v>2 SUPERVISOR</v>
          </cell>
          <cell r="AG215" t="str">
            <v>3 CÉDULA DE CIUDADANÍA</v>
          </cell>
          <cell r="AH215">
            <v>52197050</v>
          </cell>
          <cell r="AI215" t="str">
            <v>EDNA MARIA CAROLINA JARRO FAJARDO</v>
          </cell>
          <cell r="AJ215">
            <v>240</v>
          </cell>
          <cell r="AK215" t="str">
            <v>3 NO PACTADOS</v>
          </cell>
          <cell r="AL215">
            <v>43581</v>
          </cell>
          <cell r="AM215" t="str">
            <v>4 NO SE HA ADICIONADO NI EN VALOR y EN TIEMPO</v>
          </cell>
          <cell r="AN215">
            <v>0</v>
          </cell>
          <cell r="AO215">
            <v>0</v>
          </cell>
          <cell r="AQ215">
            <v>0</v>
          </cell>
          <cell r="AS215">
            <v>43581</v>
          </cell>
          <cell r="AT215">
            <v>43824</v>
          </cell>
          <cell r="AW215" t="str">
            <v>2. NO</v>
          </cell>
          <cell r="AZ215" t="str">
            <v>2. NO</v>
          </cell>
          <cell r="BA215">
            <v>0</v>
          </cell>
          <cell r="BE215" t="str">
            <v>2019420501000213E</v>
          </cell>
          <cell r="BF215">
            <v>37463552</v>
          </cell>
          <cell r="BH215" t="str">
            <v>N-A</v>
          </cell>
          <cell r="BI215" t="str">
            <v>VIGENTE</v>
          </cell>
          <cell r="BK215" t="str">
            <v>https://www.contratos.gov.co/consultas/detalleProceso.do?numConstancia=19-12-9347212</v>
          </cell>
        </row>
        <row r="216">
          <cell r="A216" t="str">
            <v>CPS-214-N-2019</v>
          </cell>
          <cell r="B216" t="str">
            <v>2 NACIONAL</v>
          </cell>
          <cell r="C216" t="str">
            <v>SECOP I</v>
          </cell>
          <cell r="D216">
            <v>214</v>
          </cell>
          <cell r="E216" t="str">
            <v>LUIS MIGUEL LOPEZ RODRIGUEZ</v>
          </cell>
          <cell r="F216">
            <v>43585</v>
          </cell>
          <cell r="G216" t="str">
            <v>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v>
          </cell>
          <cell r="H216" t="str">
            <v>2 CONTRATACIÓN DIRECTA</v>
          </cell>
          <cell r="I216" t="str">
            <v>14 PRESTACIÓN DE SERVICIOS</v>
          </cell>
          <cell r="J216" t="str">
            <v>N/A</v>
          </cell>
          <cell r="K216">
            <v>35219</v>
          </cell>
          <cell r="L216">
            <v>76419</v>
          </cell>
          <cell r="M216">
            <v>43585</v>
          </cell>
          <cell r="N216">
            <v>43585</v>
          </cell>
          <cell r="P216">
            <v>3461307</v>
          </cell>
          <cell r="Q216">
            <v>27690456</v>
          </cell>
          <cell r="R216">
            <v>0</v>
          </cell>
          <cell r="S216" t="str">
            <v>1 PERSONA NATURAL</v>
          </cell>
          <cell r="T216" t="str">
            <v>3 CÉDULA DE CIUDADANÍA</v>
          </cell>
          <cell r="U216">
            <v>80166441</v>
          </cell>
          <cell r="V216" t="str">
            <v>N/A</v>
          </cell>
          <cell r="W216" t="str">
            <v>11 NO SE DILIGENCIA INFORMACIÓN PARA ESTE FORMULARIO EN ESTE PERÍODO DE REPORTE</v>
          </cell>
          <cell r="X216" t="str">
            <v>N/A</v>
          </cell>
          <cell r="Y216" t="str">
            <v>LUIS MIGUEL LOPEZ RODRIGUEZ</v>
          </cell>
          <cell r="Z216" t="str">
            <v>1 PÓLIZA</v>
          </cell>
          <cell r="AA216" t="str">
            <v>12 SEGUROS DEL ESTADO</v>
          </cell>
          <cell r="AB216" t="str">
            <v>2 CUMPLIMIENTO</v>
          </cell>
          <cell r="AC216">
            <v>43585</v>
          </cell>
          <cell r="AD216" t="str">
            <v>18-46-101004528</v>
          </cell>
          <cell r="AE216" t="str">
            <v>GRUPO SISTEMAS DE INFORMACIÓN Y RADIOCOMUNICACIONES</v>
          </cell>
          <cell r="AF216" t="str">
            <v>2 SUPERVISOR</v>
          </cell>
          <cell r="AG216" t="str">
            <v>3 CÉDULA DE CIUDADANÍA</v>
          </cell>
          <cell r="AH216">
            <v>80215978</v>
          </cell>
          <cell r="AI216" t="str">
            <v>NÉSTOR HERNÁN ZABALA BERNAL</v>
          </cell>
          <cell r="AJ216">
            <v>240</v>
          </cell>
          <cell r="AK216" t="str">
            <v>3 NO PACTADOS</v>
          </cell>
          <cell r="AL216">
            <v>43585</v>
          </cell>
          <cell r="AM216" t="str">
            <v>4 NO SE HA ADICIONADO NI EN VALOR y EN TIEMPO</v>
          </cell>
          <cell r="AN216">
            <v>0</v>
          </cell>
          <cell r="AO216">
            <v>0</v>
          </cell>
          <cell r="AQ216">
            <v>0</v>
          </cell>
          <cell r="AS216">
            <v>43585</v>
          </cell>
          <cell r="AT216">
            <v>43828</v>
          </cell>
          <cell r="AW216" t="str">
            <v>2. NO</v>
          </cell>
          <cell r="AZ216" t="str">
            <v>2. NO</v>
          </cell>
          <cell r="BA216">
            <v>0</v>
          </cell>
          <cell r="BE216" t="str">
            <v>2019420501000214E</v>
          </cell>
          <cell r="BF216">
            <v>27690456</v>
          </cell>
          <cell r="BH216" t="str">
            <v>N-A</v>
          </cell>
          <cell r="BI216" t="str">
            <v>VIGENTE</v>
          </cell>
          <cell r="BK216" t="str">
            <v>https://www.contratos.gov.co/consultas/detalleProceso.do?numConstancia=19-12-9359784</v>
          </cell>
        </row>
        <row r="217">
          <cell r="A217" t="str">
            <v>CPS-215-N-2019</v>
          </cell>
          <cell r="B217" t="str">
            <v>2 NACIONAL</v>
          </cell>
          <cell r="C217" t="str">
            <v>SECOP I</v>
          </cell>
          <cell r="D217">
            <v>215</v>
          </cell>
          <cell r="E217" t="str">
            <v>JULIAN BOTERO ARANGO</v>
          </cell>
          <cell r="F217">
            <v>43592</v>
          </cell>
          <cell r="G217" t="str">
            <v>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 promueva la conservación, buen uso de los recursos hidrobiológicos y pesqueros, y aporte al bienestar de las comunidades locales.</v>
          </cell>
          <cell r="H217" t="str">
            <v>2 CONTRATACIÓN DIRECTA</v>
          </cell>
          <cell r="I217" t="str">
            <v>14 PRESTACIÓN DE SERVICIOS</v>
          </cell>
          <cell r="J217" t="str">
            <v>N/A</v>
          </cell>
          <cell r="K217">
            <v>38019</v>
          </cell>
          <cell r="L217">
            <v>80319</v>
          </cell>
          <cell r="M217">
            <v>43592</v>
          </cell>
          <cell r="N217">
            <v>43592</v>
          </cell>
          <cell r="P217">
            <v>4682944</v>
          </cell>
          <cell r="Q217">
            <v>32780608</v>
          </cell>
          <cell r="R217">
            <v>0</v>
          </cell>
          <cell r="S217" t="str">
            <v>1 PERSONA NATURAL</v>
          </cell>
          <cell r="T217" t="str">
            <v>3 CÉDULA DE CIUDADANÍA</v>
          </cell>
          <cell r="U217">
            <v>79142986</v>
          </cell>
          <cell r="V217" t="str">
            <v>N/A</v>
          </cell>
          <cell r="W217" t="str">
            <v>11 NO SE DILIGENCIA INFORMACIÓN PARA ESTE FORMULARIO EN ESTE PERÍODO DE REPORTE</v>
          </cell>
          <cell r="X217" t="str">
            <v>N/A</v>
          </cell>
          <cell r="Y217" t="str">
            <v>JULIAN BOTERO ARANGO</v>
          </cell>
          <cell r="Z217" t="str">
            <v>1 PÓLIZA</v>
          </cell>
          <cell r="AA217" t="str">
            <v xml:space="preserve">15 JMALUCELLI TRAVELERS SEGUROS S.A </v>
          </cell>
          <cell r="AB217" t="str">
            <v>2 CUMPLIMIENTO</v>
          </cell>
          <cell r="AC217">
            <v>43592</v>
          </cell>
          <cell r="AD217">
            <v>2007593</v>
          </cell>
          <cell r="AE217" t="str">
            <v>SUBDIRECCIÓN DE GESTIÓN Y MANEJO DE AREAS PROTEGIDAS</v>
          </cell>
          <cell r="AF217" t="str">
            <v>2 SUPERVISOR</v>
          </cell>
          <cell r="AG217" t="str">
            <v>3 CÉDULA DE CIUDADANÍA</v>
          </cell>
          <cell r="AH217">
            <v>52854468</v>
          </cell>
          <cell r="AI217" t="str">
            <v>ADRIANA MARGARITA ROZO MELO</v>
          </cell>
          <cell r="AJ217">
            <v>210</v>
          </cell>
          <cell r="AK217" t="str">
            <v>3 NO PACTADOS</v>
          </cell>
          <cell r="AL217">
            <v>43592</v>
          </cell>
          <cell r="AM217" t="str">
            <v>4 NO SE HA ADICIONADO NI EN VALOR y EN TIEMPO</v>
          </cell>
          <cell r="AN217">
            <v>0</v>
          </cell>
          <cell r="AO217">
            <v>0</v>
          </cell>
          <cell r="AQ217">
            <v>0</v>
          </cell>
          <cell r="AS217">
            <v>43592</v>
          </cell>
          <cell r="AT217">
            <v>43805</v>
          </cell>
          <cell r="AW217" t="str">
            <v>2. NO</v>
          </cell>
          <cell r="AZ217" t="str">
            <v>2. NO</v>
          </cell>
          <cell r="BA217">
            <v>0</v>
          </cell>
          <cell r="BE217" t="str">
            <v>2019420501000215E</v>
          </cell>
          <cell r="BF217">
            <v>32780608</v>
          </cell>
          <cell r="BH217" t="str">
            <v>N-A</v>
          </cell>
          <cell r="BI217" t="str">
            <v>VIGENTE</v>
          </cell>
          <cell r="BK217" t="str">
            <v>https://www.contratos.gov.co/consultas/detalleProceso.do?numConstancia=19-12-9423119</v>
          </cell>
        </row>
        <row r="218">
          <cell r="A218" t="str">
            <v>CPS-216-N-2019</v>
          </cell>
          <cell r="B218" t="str">
            <v>2 NACIONAL</v>
          </cell>
          <cell r="C218" t="str">
            <v>SECOP I</v>
          </cell>
          <cell r="D218">
            <v>216</v>
          </cell>
          <cell r="E218" t="str">
            <v>DORIS JOHANNA GUZMAN PARRA</v>
          </cell>
          <cell r="F218">
            <v>43593</v>
          </cell>
          <cell r="G218" t="str">
            <v>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v>
          </cell>
          <cell r="H218" t="str">
            <v>2 CONTRATACIÓN DIRECTA</v>
          </cell>
          <cell r="I218" t="str">
            <v>14 PRESTACIÓN DE SERVICIOS</v>
          </cell>
          <cell r="J218" t="str">
            <v>N/A</v>
          </cell>
          <cell r="K218">
            <v>38119</v>
          </cell>
          <cell r="L218">
            <v>81819</v>
          </cell>
          <cell r="M218">
            <v>43593</v>
          </cell>
          <cell r="N218">
            <v>43593</v>
          </cell>
          <cell r="P218">
            <v>5240183</v>
          </cell>
          <cell r="Q218">
            <v>35807917</v>
          </cell>
          <cell r="R218">
            <v>-0.1666666641831398</v>
          </cell>
          <cell r="S218" t="str">
            <v>1 PERSONA NATURAL</v>
          </cell>
          <cell r="T218" t="str">
            <v>3 CÉDULA DE CIUDADANÍA</v>
          </cell>
          <cell r="U218">
            <v>52468918</v>
          </cell>
          <cell r="V218" t="str">
            <v>N/A</v>
          </cell>
          <cell r="W218" t="str">
            <v>11 NO SE DILIGENCIA INFORMACIÓN PARA ESTE FORMULARIO EN ESTE PERÍODO DE REPORTE</v>
          </cell>
          <cell r="X218" t="str">
            <v>N/A</v>
          </cell>
          <cell r="Y218" t="str">
            <v>DORIS JOHANNA GUZMAN PARRA</v>
          </cell>
          <cell r="Z218" t="str">
            <v>1 PÓLIZA</v>
          </cell>
          <cell r="AA218" t="str">
            <v xml:space="preserve">15 JMALUCELLI TRAVELERS SEGUROS S.A </v>
          </cell>
          <cell r="AB218" t="str">
            <v>2 CUMPLIMIENTO</v>
          </cell>
          <cell r="AC218">
            <v>43593</v>
          </cell>
          <cell r="AD218">
            <v>2007644</v>
          </cell>
          <cell r="AE218" t="str">
            <v>GRUPO DE GESTIÓN FINANCIERA</v>
          </cell>
          <cell r="AF218" t="str">
            <v>2 SUPERVISOR</v>
          </cell>
          <cell r="AG218" t="str">
            <v>3 CÉDULA DE CIUDADANÍA</v>
          </cell>
          <cell r="AH218">
            <v>52260278</v>
          </cell>
          <cell r="AI218" t="str">
            <v>LUZ MYRIAM ENRIQUEZ GUAVITA</v>
          </cell>
          <cell r="AJ218">
            <v>205</v>
          </cell>
          <cell r="AK218" t="str">
            <v>3 NO PACTADOS</v>
          </cell>
          <cell r="AL218">
            <v>43593</v>
          </cell>
          <cell r="AM218" t="str">
            <v>4 NO SE HA ADICIONADO NI EN VALOR y EN TIEMPO</v>
          </cell>
          <cell r="AN218">
            <v>0</v>
          </cell>
          <cell r="AO218">
            <v>0</v>
          </cell>
          <cell r="AQ218">
            <v>0</v>
          </cell>
          <cell r="AS218">
            <v>43593</v>
          </cell>
          <cell r="AT218">
            <v>43801</v>
          </cell>
          <cell r="AW218" t="str">
            <v>2. NO</v>
          </cell>
          <cell r="AZ218" t="str">
            <v>2. NO</v>
          </cell>
          <cell r="BA218">
            <v>0</v>
          </cell>
          <cell r="BE218" t="str">
            <v>2019420501000216E</v>
          </cell>
          <cell r="BF218">
            <v>35807917</v>
          </cell>
          <cell r="BH218" t="str">
            <v>N-A</v>
          </cell>
          <cell r="BI218" t="str">
            <v>VIGENTE</v>
          </cell>
          <cell r="BK218" t="str">
            <v>https://www.contratos.gov.co/consultas/detalleProceso.do?numConstancia=19-12-9392069</v>
          </cell>
        </row>
        <row r="219">
          <cell r="A219" t="str">
            <v>CPS-217-N-2019</v>
          </cell>
          <cell r="B219" t="str">
            <v>2 NACIONAL</v>
          </cell>
          <cell r="C219" t="str">
            <v>SECOP I</v>
          </cell>
          <cell r="D219">
            <v>217</v>
          </cell>
          <cell r="E219" t="str">
            <v>JEIMY NEREIDA CUADRADO GONZALEZ</v>
          </cell>
          <cell r="F219">
            <v>43600</v>
          </cell>
          <cell r="G219" t="str">
            <v>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v>
          </cell>
          <cell r="H219" t="str">
            <v>2 CONTRATACIÓN DIRECTA</v>
          </cell>
          <cell r="I219" t="str">
            <v>14 PRESTACIÓN DE SERVICIOS</v>
          </cell>
          <cell r="J219" t="str">
            <v>N/A</v>
          </cell>
          <cell r="K219">
            <v>38519</v>
          </cell>
          <cell r="L219">
            <v>86319</v>
          </cell>
          <cell r="M219">
            <v>43600</v>
          </cell>
          <cell r="N219">
            <v>43600</v>
          </cell>
          <cell r="P219">
            <v>8251412</v>
          </cell>
          <cell r="Q219">
            <v>62160637</v>
          </cell>
          <cell r="R219">
            <v>-6.6666662693023682E-2</v>
          </cell>
          <cell r="S219" t="str">
            <v>1 PERSONA NATURAL</v>
          </cell>
          <cell r="T219" t="str">
            <v>3 CÉDULA DE CIUDADANÍA</v>
          </cell>
          <cell r="U219">
            <v>52371615</v>
          </cell>
          <cell r="V219" t="str">
            <v>N/A</v>
          </cell>
          <cell r="W219" t="str">
            <v>11 NO SE DILIGENCIA INFORMACIÓN PARA ESTE FORMULARIO EN ESTE PERÍODO DE REPORTE</v>
          </cell>
          <cell r="X219" t="str">
            <v>N/A</v>
          </cell>
          <cell r="Y219" t="str">
            <v>JEIMY NEREIDA CUADRADO GONZALEZ</v>
          </cell>
          <cell r="Z219" t="str">
            <v>1 PÓLIZA</v>
          </cell>
          <cell r="AA219" t="str">
            <v xml:space="preserve">15 JMALUCELLI TRAVELERS SEGUROS S.A </v>
          </cell>
          <cell r="AB219" t="str">
            <v>2 CUMPLIMIENTO</v>
          </cell>
          <cell r="AC219">
            <v>43600</v>
          </cell>
          <cell r="AD219" t="str">
            <v>VIQUEZ</v>
          </cell>
          <cell r="AE219" t="str">
            <v>GRUPO DE PLANEACIÓN Y MANEJO</v>
          </cell>
          <cell r="AF219" t="str">
            <v>2 SUPERVISOR</v>
          </cell>
          <cell r="AG219" t="str">
            <v>3 CÉDULA DE CIUDADANÍA</v>
          </cell>
          <cell r="AH219">
            <v>52854468</v>
          </cell>
          <cell r="AI219" t="str">
            <v>ADRIANA MARGARITA ROZO MELO</v>
          </cell>
          <cell r="AJ219">
            <v>226</v>
          </cell>
          <cell r="AK219" t="str">
            <v>3 NO PACTADOS</v>
          </cell>
          <cell r="AL219">
            <v>43600</v>
          </cell>
          <cell r="AM219" t="str">
            <v>4 NO SE HA ADICIONADO NI EN VALOR y EN TIEMPO</v>
          </cell>
          <cell r="AN219">
            <v>0</v>
          </cell>
          <cell r="AO219">
            <v>0</v>
          </cell>
          <cell r="AQ219">
            <v>0</v>
          </cell>
          <cell r="AS219">
            <v>43600</v>
          </cell>
          <cell r="AT219">
            <v>43829</v>
          </cell>
          <cell r="AW219" t="str">
            <v>2. NO</v>
          </cell>
          <cell r="AZ219" t="str">
            <v>2. NO</v>
          </cell>
          <cell r="BA219">
            <v>0</v>
          </cell>
          <cell r="BE219" t="str">
            <v>2019420501000217E</v>
          </cell>
          <cell r="BF219">
            <v>62160637</v>
          </cell>
          <cell r="BH219" t="str">
            <v>N-A</v>
          </cell>
          <cell r="BI219" t="str">
            <v>VIGENTE</v>
          </cell>
          <cell r="BK219" t="str">
            <v>https://www.contratos.gov.co/consultas/detalleProceso.do?numConstancia=19-12-9421767</v>
          </cell>
        </row>
        <row r="220">
          <cell r="A220" t="str">
            <v>CPS-218-N-2019</v>
          </cell>
          <cell r="B220" t="str">
            <v>2 NACIONAL</v>
          </cell>
          <cell r="C220" t="str">
            <v>SECOP I</v>
          </cell>
          <cell r="D220">
            <v>218</v>
          </cell>
          <cell r="E220" t="str">
            <v>IVONNE LUCELY LIEVANO NAVARRETE</v>
          </cell>
          <cell r="F220">
            <v>43601</v>
          </cell>
          <cell r="G220" t="str">
            <v>Prestación de servicios profesionales para gestionar alianzas público privadas, formular y apoyar proyectos de cooperación.</v>
          </cell>
          <cell r="H220" t="str">
            <v>2 CONTRATACIÓN DIRECTA</v>
          </cell>
          <cell r="I220" t="str">
            <v>14 PRESTACIÓN DE SERVICIOS</v>
          </cell>
          <cell r="J220" t="str">
            <v>N/A</v>
          </cell>
          <cell r="K220">
            <v>33319</v>
          </cell>
          <cell r="L220">
            <v>87319</v>
          </cell>
          <cell r="M220">
            <v>43601</v>
          </cell>
          <cell r="N220">
            <v>43601</v>
          </cell>
          <cell r="P220">
            <v>5240183</v>
          </cell>
          <cell r="Q220">
            <v>36681281</v>
          </cell>
          <cell r="R220">
            <v>0</v>
          </cell>
          <cell r="S220" t="str">
            <v>1 PERSONA NATURAL</v>
          </cell>
          <cell r="T220" t="str">
            <v>3 CÉDULA DE CIUDADANÍA</v>
          </cell>
          <cell r="U220">
            <v>52718992</v>
          </cell>
          <cell r="V220" t="str">
            <v>N/A</v>
          </cell>
          <cell r="W220" t="str">
            <v>11 NO SE DILIGENCIA INFORMACIÓN PARA ESTE FORMULARIO EN ESTE PERÍODO DE REPORTE</v>
          </cell>
          <cell r="X220" t="str">
            <v>N/A</v>
          </cell>
          <cell r="Y220" t="str">
            <v>IVONNE LUCELY LIEVANO NAVARRETE</v>
          </cell>
          <cell r="Z220" t="str">
            <v>1 PÓLIZA</v>
          </cell>
          <cell r="AA220" t="str">
            <v xml:space="preserve">15 JMALUCELLI TRAVELERS SEGUROS S.A </v>
          </cell>
          <cell r="AB220" t="str">
            <v>2 CUMPLIMIENTO</v>
          </cell>
          <cell r="AC220">
            <v>43601</v>
          </cell>
          <cell r="AD220">
            <v>2008002</v>
          </cell>
          <cell r="AE220" t="str">
            <v>OFICINA ASESORA PLANEACIÓN</v>
          </cell>
          <cell r="AF220" t="str">
            <v>2 SUPERVISOR</v>
          </cell>
          <cell r="AG220" t="str">
            <v>3 CÉDULA DE CIUDADANÍA</v>
          </cell>
          <cell r="AH220">
            <v>52821677</v>
          </cell>
          <cell r="AI220" t="str">
            <v>ANDREA DEL PILAR MORENO HERNANDEZ</v>
          </cell>
          <cell r="AJ220">
            <v>210</v>
          </cell>
          <cell r="AK220" t="str">
            <v>3 NO PACTADOS</v>
          </cell>
          <cell r="AL220">
            <v>43601</v>
          </cell>
          <cell r="AM220" t="str">
            <v>4 NO SE HA ADICIONADO NI EN VALOR y EN TIEMPO</v>
          </cell>
          <cell r="AN220">
            <v>0</v>
          </cell>
          <cell r="AO220">
            <v>0</v>
          </cell>
          <cell r="AQ220">
            <v>0</v>
          </cell>
          <cell r="AS220">
            <v>43601</v>
          </cell>
          <cell r="AT220">
            <v>43814</v>
          </cell>
          <cell r="AW220" t="str">
            <v>2. NO</v>
          </cell>
          <cell r="AZ220" t="str">
            <v>2. NO</v>
          </cell>
          <cell r="BA220">
            <v>0</v>
          </cell>
          <cell r="BE220" t="str">
            <v>2019420501000218E</v>
          </cell>
          <cell r="BF220">
            <v>36681281</v>
          </cell>
          <cell r="BH220" t="str">
            <v>N-A</v>
          </cell>
          <cell r="BI220" t="str">
            <v>VIGENTE</v>
          </cell>
          <cell r="BK220" t="str">
            <v>https://www.contratos.gov.co/consultas/detalleProceso.do?numConstancia=19-12-9422031</v>
          </cell>
        </row>
        <row r="221">
          <cell r="A221" t="str">
            <v>CPS-219-N-2019</v>
          </cell>
          <cell r="B221" t="str">
            <v>2 NACIONAL</v>
          </cell>
          <cell r="C221" t="str">
            <v>SECOP I</v>
          </cell>
          <cell r="D221">
            <v>219</v>
          </cell>
          <cell r="E221" t="str">
            <v>MARIA DEL CARMEN MONCADA ROSERO</v>
          </cell>
          <cell r="F221">
            <v>43601</v>
          </cell>
          <cell r="G221" t="str">
            <v>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 los estados financieros y gestión eficiente y traswparante en la rendición de cuentas a los entes de control.</v>
          </cell>
          <cell r="H221" t="str">
            <v>2 CONTRATACIÓN DIRECTA</v>
          </cell>
          <cell r="I221" t="str">
            <v>14 PRESTACIÓN DE SERVICIOS</v>
          </cell>
          <cell r="J221" t="str">
            <v>N/A</v>
          </cell>
          <cell r="K221">
            <v>39119</v>
          </cell>
          <cell r="L221">
            <v>87419</v>
          </cell>
          <cell r="M221">
            <v>43601</v>
          </cell>
          <cell r="N221">
            <v>43601</v>
          </cell>
          <cell r="P221">
            <v>3461307</v>
          </cell>
          <cell r="Q221">
            <v>19037189</v>
          </cell>
          <cell r="R221">
            <v>0.5</v>
          </cell>
          <cell r="S221" t="str">
            <v>1 PERSONA NATURAL</v>
          </cell>
          <cell r="T221" t="str">
            <v>3 CÉDULA DE CIUDADANÍA</v>
          </cell>
          <cell r="U221">
            <v>60385469</v>
          </cell>
          <cell r="V221" t="str">
            <v>N/A</v>
          </cell>
          <cell r="W221" t="str">
            <v>11 NO SE DILIGENCIA INFORMACIÓN PARA ESTE FORMULARIO EN ESTE PERÍODO DE REPORTE</v>
          </cell>
          <cell r="X221" t="str">
            <v>N/A</v>
          </cell>
          <cell r="Y221" t="str">
            <v>MARIA DEL CARMEN MONCADA ROSERO</v>
          </cell>
          <cell r="Z221" t="str">
            <v>1 PÓLIZA</v>
          </cell>
          <cell r="AA221" t="str">
            <v xml:space="preserve">15 JMALUCELLI TRAVELERS SEGUROS S.A </v>
          </cell>
          <cell r="AB221" t="str">
            <v>2 CUMPLIMIENTO</v>
          </cell>
          <cell r="AC221">
            <v>43601</v>
          </cell>
          <cell r="AD221">
            <v>2008044</v>
          </cell>
          <cell r="AE221" t="str">
            <v>GRUPO DE GESTIÓN FINANCIERA</v>
          </cell>
          <cell r="AF221" t="str">
            <v>2 SUPERVISOR</v>
          </cell>
          <cell r="AG221" t="str">
            <v>3 CÉDULA DE CIUDADANÍA</v>
          </cell>
          <cell r="AH221">
            <v>52260278</v>
          </cell>
          <cell r="AI221" t="str">
            <v>LUZ MYRIAM ENRIQUEZ GUAVITA</v>
          </cell>
          <cell r="AJ221">
            <v>165</v>
          </cell>
          <cell r="AK221" t="str">
            <v>3 NO PACTADOS</v>
          </cell>
          <cell r="AL221">
            <v>43601</v>
          </cell>
          <cell r="AM221" t="str">
            <v>4 NO SE HA ADICIONADO NI EN VALOR y EN TIEMPO</v>
          </cell>
          <cell r="AN221">
            <v>0</v>
          </cell>
          <cell r="AO221">
            <v>0</v>
          </cell>
          <cell r="AQ221">
            <v>0</v>
          </cell>
          <cell r="AS221">
            <v>43601</v>
          </cell>
          <cell r="AT221">
            <v>43768</v>
          </cell>
          <cell r="AW221" t="str">
            <v>2. NO</v>
          </cell>
          <cell r="AZ221" t="str">
            <v>2. NO</v>
          </cell>
          <cell r="BA221">
            <v>0</v>
          </cell>
          <cell r="BE221" t="str">
            <v>2019420501000219E</v>
          </cell>
          <cell r="BF221">
            <v>19037189</v>
          </cell>
          <cell r="BH221" t="str">
            <v>N-A</v>
          </cell>
          <cell r="BI221" t="str">
            <v>VIGENTE</v>
          </cell>
          <cell r="BK221" t="str">
            <v>https://www.contratos.gov.co/consultas/detalleProceso.do?numConstancia=19-12-9422938</v>
          </cell>
        </row>
        <row r="222">
          <cell r="A222" t="str">
            <v>CPS-220-N-2019</v>
          </cell>
          <cell r="B222" t="str">
            <v>2 NACIONAL</v>
          </cell>
          <cell r="C222" t="str">
            <v>SECOP I</v>
          </cell>
          <cell r="D222">
            <v>220</v>
          </cell>
          <cell r="E222" t="str">
            <v>ADRIANA MARIA CAMPO SANCHEZ</v>
          </cell>
          <cell r="F222">
            <v>43601</v>
          </cell>
          <cell r="G222" t="str">
            <v>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v>
          </cell>
          <cell r="H222" t="str">
            <v>2 CONTRATACIÓN DIRECTA</v>
          </cell>
          <cell r="I222" t="str">
            <v>14 PRESTACIÓN DE SERVICIOS</v>
          </cell>
          <cell r="J222" t="str">
            <v>N/A</v>
          </cell>
          <cell r="K222">
            <v>39219</v>
          </cell>
          <cell r="L222">
            <v>87519</v>
          </cell>
          <cell r="M222">
            <v>43601</v>
          </cell>
          <cell r="N222">
            <v>43601</v>
          </cell>
          <cell r="P222">
            <v>5240183</v>
          </cell>
          <cell r="Q222">
            <v>28821007</v>
          </cell>
          <cell r="R222">
            <v>0.5</v>
          </cell>
          <cell r="S222" t="str">
            <v>1 PERSONA NATURAL</v>
          </cell>
          <cell r="T222" t="str">
            <v>3 CÉDULA DE CIUDADANÍA</v>
          </cell>
          <cell r="U222">
            <v>52794362</v>
          </cell>
          <cell r="V222" t="str">
            <v>N/A</v>
          </cell>
          <cell r="W222" t="str">
            <v>11 NO SE DILIGENCIA INFORMACIÓN PARA ESTE FORMULARIO EN ESTE PERÍODO DE REPORTE</v>
          </cell>
          <cell r="X222" t="str">
            <v>N/A</v>
          </cell>
          <cell r="Y222" t="str">
            <v>ADRIANA MARIA CAMPO SANCHEZ</v>
          </cell>
          <cell r="Z222" t="str">
            <v>1 PÓLIZA</v>
          </cell>
          <cell r="AA222" t="str">
            <v xml:space="preserve">15 JMALUCELLI TRAVELERS SEGUROS S.A </v>
          </cell>
          <cell r="AB222" t="str">
            <v>2 CUMPLIMIENTO</v>
          </cell>
          <cell r="AC222">
            <v>43601</v>
          </cell>
          <cell r="AD222">
            <v>2008041</v>
          </cell>
          <cell r="AE222" t="str">
            <v>GRUPO DE GESTIÓN FINANCIERA</v>
          </cell>
          <cell r="AF222" t="str">
            <v>2 SUPERVISOR</v>
          </cell>
          <cell r="AG222" t="str">
            <v>3 CÉDULA DE CIUDADANÍA</v>
          </cell>
          <cell r="AH222">
            <v>52260278</v>
          </cell>
          <cell r="AI222" t="str">
            <v>LUZ MYRIAM ENRIQUEZ GUAVITA</v>
          </cell>
          <cell r="AJ222">
            <v>165</v>
          </cell>
          <cell r="AK222" t="str">
            <v>3 NO PACTADOS</v>
          </cell>
          <cell r="AL222">
            <v>43601</v>
          </cell>
          <cell r="AM222" t="str">
            <v>4 NO SE HA ADICIONADO NI EN VALOR y EN TIEMPO</v>
          </cell>
          <cell r="AN222">
            <v>0</v>
          </cell>
          <cell r="AO222">
            <v>0</v>
          </cell>
          <cell r="AQ222">
            <v>0</v>
          </cell>
          <cell r="AS222">
            <v>43601</v>
          </cell>
          <cell r="AT222">
            <v>43768</v>
          </cell>
          <cell r="AW222" t="str">
            <v>2. NO</v>
          </cell>
          <cell r="AZ222" t="str">
            <v>2. NO</v>
          </cell>
          <cell r="BA222">
            <v>0</v>
          </cell>
          <cell r="BE222" t="str">
            <v>2019420501000220E</v>
          </cell>
          <cell r="BF222">
            <v>28821007</v>
          </cell>
          <cell r="BH222" t="str">
            <v>N-A</v>
          </cell>
          <cell r="BI222" t="str">
            <v>VIGENTE</v>
          </cell>
          <cell r="BK222" t="str">
            <v>https://www.contratos.gov.co/consultas/detalleProceso.do?numConstancia=19-12-9428352</v>
          </cell>
        </row>
        <row r="223">
          <cell r="A223" t="str">
            <v>CPS-221-N-2019</v>
          </cell>
          <cell r="B223" t="str">
            <v>2 NACIONAL</v>
          </cell>
          <cell r="C223" t="str">
            <v>SECOP I</v>
          </cell>
          <cell r="D223">
            <v>221</v>
          </cell>
          <cell r="E223" t="str">
            <v>DIEGO FERNANDO GELVEZ PRADILLA</v>
          </cell>
          <cell r="F223">
            <v>43601</v>
          </cell>
          <cell r="G223" t="str">
            <v>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v>
          </cell>
          <cell r="H223" t="str">
            <v>2 CONTRATACIÓN DIRECTA</v>
          </cell>
          <cell r="I223" t="str">
            <v>14 PRESTACIÓN DE SERVICIOS</v>
          </cell>
          <cell r="J223" t="str">
            <v>N/A</v>
          </cell>
          <cell r="K223">
            <v>37819</v>
          </cell>
          <cell r="L223">
            <v>88019</v>
          </cell>
          <cell r="M223">
            <v>43601</v>
          </cell>
          <cell r="N223">
            <v>43602</v>
          </cell>
          <cell r="P223">
            <v>4297164</v>
          </cell>
          <cell r="Q223">
            <v>32228730</v>
          </cell>
          <cell r="R223">
            <v>0</v>
          </cell>
          <cell r="S223" t="str">
            <v>1 PERSONA NATURAL</v>
          </cell>
          <cell r="T223" t="str">
            <v>3 CÉDULA DE CIUDADANÍA</v>
          </cell>
          <cell r="U223">
            <v>1098678810</v>
          </cell>
          <cell r="V223" t="str">
            <v>N/A</v>
          </cell>
          <cell r="W223" t="str">
            <v>11 NO SE DILIGENCIA INFORMACIÓN PARA ESTE FORMULARIO EN ESTE PERÍODO DE REPORTE</v>
          </cell>
          <cell r="X223" t="str">
            <v>N/A</v>
          </cell>
          <cell r="Y223" t="str">
            <v>DIEGO FERNANDO GELVEZ</v>
          </cell>
          <cell r="Z223" t="str">
            <v>1 PÓLIZA</v>
          </cell>
          <cell r="AA223" t="str">
            <v>12 SEGUROS DEL ESTADO</v>
          </cell>
          <cell r="AB223" t="str">
            <v>2 CUMPLIMIENTO</v>
          </cell>
          <cell r="AC223">
            <v>43601</v>
          </cell>
          <cell r="AD223" t="str">
            <v>37-46-101000519</v>
          </cell>
          <cell r="AE223" t="str">
            <v>GRUPO DE CONTROL INTERNO</v>
          </cell>
          <cell r="AF223" t="str">
            <v>2 SUPERVISOR</v>
          </cell>
          <cell r="AG223" t="str">
            <v>3 CÉDULA DE CIUDADANÍA</v>
          </cell>
          <cell r="AH223">
            <v>51819216</v>
          </cell>
          <cell r="AI223" t="str">
            <v>GLADYS ESPITIA PEÑA</v>
          </cell>
          <cell r="AJ223">
            <v>225</v>
          </cell>
          <cell r="AK223" t="str">
            <v>3 NO PACTADOS</v>
          </cell>
          <cell r="AL223">
            <v>43602</v>
          </cell>
          <cell r="AM223" t="str">
            <v>4 NO SE HA ADICIONADO NI EN VALOR y EN TIEMPO</v>
          </cell>
          <cell r="AN223">
            <v>0</v>
          </cell>
          <cell r="AO223">
            <v>0</v>
          </cell>
          <cell r="AQ223">
            <v>0</v>
          </cell>
          <cell r="AS223">
            <v>43602</v>
          </cell>
          <cell r="AT223">
            <v>43829</v>
          </cell>
          <cell r="AW223" t="str">
            <v>2. NO</v>
          </cell>
          <cell r="AZ223" t="str">
            <v>2. NO</v>
          </cell>
          <cell r="BA223">
            <v>0</v>
          </cell>
          <cell r="BE223" t="str">
            <v>2019420501000221E</v>
          </cell>
          <cell r="BF223">
            <v>32228730</v>
          </cell>
          <cell r="BH223" t="str">
            <v>N-A</v>
          </cell>
          <cell r="BI223" t="str">
            <v>VIGENTE</v>
          </cell>
          <cell r="BK223" t="str">
            <v>https://www.contratos.gov.co/consultas/detalleProceso.do?numConstancia=19-12-9432937</v>
          </cell>
        </row>
        <row r="224">
          <cell r="A224" t="str">
            <v>CPS-222-N-2019</v>
          </cell>
          <cell r="B224" t="str">
            <v>2 NACIONAL</v>
          </cell>
          <cell r="C224" t="str">
            <v>SECOP I</v>
          </cell>
          <cell r="D224">
            <v>222</v>
          </cell>
          <cell r="E224" t="str">
            <v>HERLY GARCIA DUARTE</v>
          </cell>
          <cell r="F224">
            <v>43602</v>
          </cell>
          <cell r="G224" t="str">
            <v>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v>
          </cell>
          <cell r="H224" t="str">
            <v>2 CONTRATACIÓN DIRECTA</v>
          </cell>
          <cell r="I224" t="str">
            <v>14 PRESTACIÓN DE SERVICIOS</v>
          </cell>
          <cell r="J224" t="str">
            <v>N/A</v>
          </cell>
          <cell r="K224">
            <v>38919</v>
          </cell>
          <cell r="L224">
            <v>88119</v>
          </cell>
          <cell r="M224">
            <v>43602</v>
          </cell>
          <cell r="N224">
            <v>43602</v>
          </cell>
          <cell r="P224">
            <v>6965478</v>
          </cell>
          <cell r="Q224">
            <v>38310129</v>
          </cell>
          <cell r="R224">
            <v>0</v>
          </cell>
          <cell r="S224" t="str">
            <v>1 PERSONA NATURAL</v>
          </cell>
          <cell r="T224" t="str">
            <v>3 CÉDULA DE CIUDADANÍA</v>
          </cell>
          <cell r="U224">
            <v>52764997</v>
          </cell>
          <cell r="V224" t="str">
            <v>N/A</v>
          </cell>
          <cell r="W224" t="str">
            <v>11 NO SE DILIGENCIA INFORMACIÓN PARA ESTE FORMULARIO EN ESTE PERÍODO DE REPORTE</v>
          </cell>
          <cell r="X224" t="str">
            <v>N/A</v>
          </cell>
          <cell r="Y224" t="str">
            <v>HERLY GARCIA DUARTE</v>
          </cell>
          <cell r="Z224" t="str">
            <v>1 PÓLIZA</v>
          </cell>
          <cell r="AA224" t="str">
            <v xml:space="preserve">15 JMALUCELLI TRAVELERS SEGUROS S.A </v>
          </cell>
          <cell r="AB224" t="str">
            <v>2 CUMPLIMIENTO</v>
          </cell>
          <cell r="AC224">
            <v>43602</v>
          </cell>
          <cell r="AD224">
            <v>2008125</v>
          </cell>
          <cell r="AE224" t="str">
            <v>GRUPO DE GESTIÓN FINANCIERA</v>
          </cell>
          <cell r="AF224" t="str">
            <v>2 SUPERVISOR</v>
          </cell>
          <cell r="AG224" t="str">
            <v>3 CÉDULA DE CIUDADANÍA</v>
          </cell>
          <cell r="AH224">
            <v>52260278</v>
          </cell>
          <cell r="AI224" t="str">
            <v>LUZ MYRIAM ENRIQUEZ GUAVITA</v>
          </cell>
          <cell r="AJ224">
            <v>165</v>
          </cell>
          <cell r="AK224" t="str">
            <v>3 NO PACTADOS</v>
          </cell>
          <cell r="AL224">
            <v>43602</v>
          </cell>
          <cell r="AM224" t="str">
            <v>4 NO SE HA ADICIONADO NI EN VALOR y EN TIEMPO</v>
          </cell>
          <cell r="AN224">
            <v>0</v>
          </cell>
          <cell r="AO224">
            <v>0</v>
          </cell>
          <cell r="AQ224">
            <v>0</v>
          </cell>
          <cell r="AS224">
            <v>43602</v>
          </cell>
          <cell r="AT224">
            <v>43770</v>
          </cell>
          <cell r="AW224" t="str">
            <v>2. NO</v>
          </cell>
          <cell r="AZ224" t="str">
            <v>2. NO</v>
          </cell>
          <cell r="BA224">
            <v>0</v>
          </cell>
          <cell r="BE224" t="str">
            <v>2019420501000222E</v>
          </cell>
          <cell r="BF224">
            <v>38310129</v>
          </cell>
          <cell r="BH224" t="str">
            <v>N-A</v>
          </cell>
          <cell r="BI224" t="str">
            <v>VIGENTE</v>
          </cell>
          <cell r="BK224" t="str">
            <v>https://www.contratos.gov.co/consultas/detalleProceso.do?numConstancia=19-12-9439457</v>
          </cell>
        </row>
        <row r="225">
          <cell r="A225" t="str">
            <v>CPS-223-N-2019</v>
          </cell>
          <cell r="B225" t="str">
            <v>2 NACIONAL</v>
          </cell>
          <cell r="C225" t="str">
            <v>SECOP I</v>
          </cell>
          <cell r="D225">
            <v>223</v>
          </cell>
          <cell r="E225" t="str">
            <v>CLAUDIA MARCELA TORRES TORRES</v>
          </cell>
          <cell r="F225">
            <v>43602</v>
          </cell>
          <cell r="G225" t="str">
            <v>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v>
          </cell>
          <cell r="H225" t="str">
            <v>2 CONTRATACIÓN DIRECTA</v>
          </cell>
          <cell r="I225" t="str">
            <v>14 PRESTACIÓN DE SERVICIOS</v>
          </cell>
          <cell r="J225" t="str">
            <v>N/A</v>
          </cell>
          <cell r="K225">
            <v>38219</v>
          </cell>
          <cell r="L225">
            <v>88219</v>
          </cell>
          <cell r="M225">
            <v>43602</v>
          </cell>
          <cell r="N225">
            <v>43602</v>
          </cell>
          <cell r="P225">
            <v>4297164</v>
          </cell>
          <cell r="Q225">
            <v>23634402</v>
          </cell>
          <cell r="R225">
            <v>0</v>
          </cell>
          <cell r="S225" t="str">
            <v>1 PERSONA NATURAL</v>
          </cell>
          <cell r="T225" t="str">
            <v>3 CÉDULA DE CIUDADANÍA</v>
          </cell>
          <cell r="U225">
            <v>35420696</v>
          </cell>
          <cell r="V225" t="str">
            <v>N/A</v>
          </cell>
          <cell r="W225" t="str">
            <v>11 NO SE DILIGENCIA INFORMACIÓN PARA ESTE FORMULARIO EN ESTE PERÍODO DE REPORTE</v>
          </cell>
          <cell r="X225" t="str">
            <v>N/A</v>
          </cell>
          <cell r="Y225" t="str">
            <v>CLAUDIA MARCELA TORRES</v>
          </cell>
          <cell r="Z225" t="str">
            <v>1 PÓLIZA</v>
          </cell>
          <cell r="AA225" t="str">
            <v xml:space="preserve">15 JMALUCELLI TRAVELERS SEGUROS S.A </v>
          </cell>
          <cell r="AB225" t="str">
            <v>2 CUMPLIMIENTO</v>
          </cell>
          <cell r="AC225">
            <v>43602</v>
          </cell>
          <cell r="AD225">
            <v>2008123</v>
          </cell>
          <cell r="AE225" t="str">
            <v>GRUPO DE GESTIÓN FINANCIERA</v>
          </cell>
          <cell r="AF225" t="str">
            <v>2 SUPERVISOR</v>
          </cell>
          <cell r="AG225" t="str">
            <v>3 CÉDULA DE CIUDADANÍA</v>
          </cell>
          <cell r="AH225">
            <v>52260278</v>
          </cell>
          <cell r="AI225" t="str">
            <v>LUZ MYRIAM ENRIQUEZ GUAVITA</v>
          </cell>
          <cell r="AJ225">
            <v>165</v>
          </cell>
          <cell r="AK225" t="str">
            <v>3 NO PACTADOS</v>
          </cell>
          <cell r="AL225">
            <v>43602</v>
          </cell>
          <cell r="AM225" t="str">
            <v>4 NO SE HA ADICIONADO NI EN VALOR y EN TIEMPO</v>
          </cell>
          <cell r="AN225">
            <v>0</v>
          </cell>
          <cell r="AO225">
            <v>0</v>
          </cell>
          <cell r="AQ225">
            <v>0</v>
          </cell>
          <cell r="AS225">
            <v>43602</v>
          </cell>
          <cell r="AT225">
            <v>43770</v>
          </cell>
          <cell r="AW225" t="str">
            <v>2. NO</v>
          </cell>
          <cell r="AZ225" t="str">
            <v>2. NO</v>
          </cell>
          <cell r="BA225">
            <v>0</v>
          </cell>
          <cell r="BE225" t="str">
            <v>2019420501000223E</v>
          </cell>
          <cell r="BF225">
            <v>23634402</v>
          </cell>
          <cell r="BH225" t="str">
            <v>N-A</v>
          </cell>
          <cell r="BI225" t="str">
            <v>VIGENTE</v>
          </cell>
          <cell r="BK225" t="str">
            <v>https://www.contratos.gov.co/consultas/detalleProceso.do?numConstancia=19-12-9443616</v>
          </cell>
        </row>
        <row r="226">
          <cell r="A226" t="str">
            <v>CPS-224-N-2019</v>
          </cell>
          <cell r="B226" t="str">
            <v>2 NACIONAL</v>
          </cell>
          <cell r="C226" t="str">
            <v>SECOP I</v>
          </cell>
          <cell r="D226">
            <v>224</v>
          </cell>
          <cell r="E226" t="str">
            <v>EVELYN PAOLA MORENO NIETO</v>
          </cell>
          <cell r="F226">
            <v>43612</v>
          </cell>
          <cell r="G226" t="str">
            <v>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v>
          </cell>
          <cell r="H226" t="str">
            <v>2 CONTRATACIÓN DIRECTA</v>
          </cell>
          <cell r="I226" t="str">
            <v>14 PRESTACIÓN DE SERVICIOS</v>
          </cell>
          <cell r="J226" t="str">
            <v>N/A</v>
          </cell>
          <cell r="K226">
            <v>40719</v>
          </cell>
          <cell r="L226">
            <v>97419</v>
          </cell>
          <cell r="M226">
            <v>43612</v>
          </cell>
          <cell r="N226">
            <v>43612</v>
          </cell>
          <cell r="P226">
            <v>6965478</v>
          </cell>
          <cell r="Q226">
            <v>49687076</v>
          </cell>
          <cell r="R226">
            <v>-0.39999999850988388</v>
          </cell>
          <cell r="S226" t="str">
            <v>1 PERSONA NATURAL</v>
          </cell>
          <cell r="T226" t="str">
            <v>3 CÉDULA DE CIUDADANÍA</v>
          </cell>
          <cell r="U226">
            <v>52269310</v>
          </cell>
          <cell r="V226" t="str">
            <v>N/A</v>
          </cell>
          <cell r="W226" t="str">
            <v>11 NO SE DILIGENCIA INFORMACIÓN PARA ESTE FORMULARIO EN ESTE PERÍODO DE REPORTE</v>
          </cell>
          <cell r="X226" t="str">
            <v>N/A</v>
          </cell>
          <cell r="Y226" t="str">
            <v>EVELYN PAOLA MORENO NIETO</v>
          </cell>
          <cell r="Z226" t="str">
            <v>1 PÓLIZA</v>
          </cell>
          <cell r="AA226" t="str">
            <v xml:space="preserve">15 JMALUCELLI TRAVELERS SEGUROS S.A </v>
          </cell>
          <cell r="AB226" t="str">
            <v>2 CUMPLIMIENTO</v>
          </cell>
          <cell r="AC226">
            <v>43612</v>
          </cell>
          <cell r="AD226">
            <v>2008693</v>
          </cell>
          <cell r="AE226" t="str">
            <v>GRUPO DE PLANEACIÓN Y MANEJO</v>
          </cell>
          <cell r="AF226" t="str">
            <v>2 SUPERVISOR</v>
          </cell>
          <cell r="AG226" t="str">
            <v>3 CÉDULA DE CIUDADANÍA</v>
          </cell>
          <cell r="AH226">
            <v>52197050</v>
          </cell>
          <cell r="AI226" t="str">
            <v>EDNA MARIA CAROLINA JARRO FAJARDO</v>
          </cell>
          <cell r="AJ226">
            <v>214</v>
          </cell>
          <cell r="AK226" t="str">
            <v>3 NO PACTADOS</v>
          </cell>
          <cell r="AL226">
            <v>43612</v>
          </cell>
          <cell r="AM226" t="str">
            <v>4 NO SE HA ADICIONADO NI EN VALOR y EN TIEMPO</v>
          </cell>
          <cell r="AN226">
            <v>0</v>
          </cell>
          <cell r="AO226">
            <v>0</v>
          </cell>
          <cell r="AQ226">
            <v>0</v>
          </cell>
          <cell r="AS226">
            <v>43612</v>
          </cell>
          <cell r="AT226">
            <v>43829</v>
          </cell>
          <cell r="AW226" t="str">
            <v>2. NO</v>
          </cell>
          <cell r="AZ226" t="str">
            <v>2. NO</v>
          </cell>
          <cell r="BA226">
            <v>0</v>
          </cell>
          <cell r="BE226" t="str">
            <v>2019420501000224E</v>
          </cell>
          <cell r="BF226">
            <v>49687076</v>
          </cell>
          <cell r="BH226" t="str">
            <v>N-A</v>
          </cell>
          <cell r="BI226" t="str">
            <v>VIGENTE</v>
          </cell>
          <cell r="BK226" t="str">
            <v>https://www.contratos.gov.co/consultas/detalleProceso.do?numConstancia=19-12-9474928</v>
          </cell>
        </row>
        <row r="227">
          <cell r="A227" t="str">
            <v>CPS-225-N-2019</v>
          </cell>
          <cell r="B227" t="str">
            <v>2 NACIONAL</v>
          </cell>
          <cell r="C227" t="str">
            <v>SECOP I</v>
          </cell>
          <cell r="D227">
            <v>225</v>
          </cell>
          <cell r="E227" t="str">
            <v>ELIAS BOTERO GARCÍA</v>
          </cell>
          <cell r="F227">
            <v>43613</v>
          </cell>
          <cell r="G227" t="str">
            <v>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 conservación en las Áreas del Sistema de Parques Nacionales Naturales y su zona de influencia</v>
          </cell>
          <cell r="H227" t="str">
            <v>2 CONTRATACIÓN DIRECTA</v>
          </cell>
          <cell r="I227" t="str">
            <v>14 PRESTACIÓN DE SERVICIOS</v>
          </cell>
          <cell r="J227" t="str">
            <v>N/A</v>
          </cell>
          <cell r="K227">
            <v>37419</v>
          </cell>
          <cell r="L227">
            <v>98719</v>
          </cell>
          <cell r="M227">
            <v>43613</v>
          </cell>
          <cell r="N227">
            <v>43613</v>
          </cell>
          <cell r="P227">
            <v>4297164</v>
          </cell>
          <cell r="Q227">
            <v>28504521</v>
          </cell>
          <cell r="R227">
            <v>-0.19999999925494194</v>
          </cell>
          <cell r="S227" t="str">
            <v>1 PERSONA NATURAL</v>
          </cell>
          <cell r="T227" t="str">
            <v>3 CÉDULA DE CIUDADANÍA</v>
          </cell>
          <cell r="U227">
            <v>1053823698</v>
          </cell>
          <cell r="V227" t="str">
            <v>N/A</v>
          </cell>
          <cell r="W227" t="str">
            <v>11 NO SE DILIGENCIA INFORMACIÓN PARA ESTE FORMULARIO EN ESTE PERÍODO DE REPORTE</v>
          </cell>
          <cell r="X227" t="str">
            <v>N/A</v>
          </cell>
          <cell r="Y227" t="str">
            <v>ELIAS BOTERO GARCÍA</v>
          </cell>
          <cell r="Z227" t="str">
            <v>1 PÓLIZA</v>
          </cell>
          <cell r="AA227" t="str">
            <v xml:space="preserve">15 JMALUCELLI TRAVELERS SEGUROS S.A </v>
          </cell>
          <cell r="AB227" t="str">
            <v>2 CUMPLIMIENTO</v>
          </cell>
          <cell r="AC227">
            <v>43613</v>
          </cell>
          <cell r="AD227">
            <v>2008729</v>
          </cell>
          <cell r="AE227" t="str">
            <v>SUBDIRECCIÓN DE SOSTENIBILIDAD Y NEGOCIOS AMBIENTALES</v>
          </cell>
          <cell r="AF227" t="str">
            <v>2 SUPERVISOR</v>
          </cell>
          <cell r="AG227" t="str">
            <v>3 CÉDULA DE CIUDADANÍA</v>
          </cell>
          <cell r="AH227">
            <v>70547559</v>
          </cell>
          <cell r="AI227" t="str">
            <v>CARLOS MARIO TAMAYO SALDARRIAGA</v>
          </cell>
          <cell r="AJ227">
            <v>199</v>
          </cell>
          <cell r="AK227" t="str">
            <v>3 NO PACTADOS</v>
          </cell>
          <cell r="AL227">
            <v>43613</v>
          </cell>
          <cell r="AM227" t="str">
            <v>4 NO SE HA ADICIONADO NI EN VALOR y EN TIEMPO</v>
          </cell>
          <cell r="AN227">
            <v>0</v>
          </cell>
          <cell r="AO227">
            <v>0</v>
          </cell>
          <cell r="AQ227">
            <v>0</v>
          </cell>
          <cell r="AS227">
            <v>43613</v>
          </cell>
          <cell r="AT227">
            <v>43815</v>
          </cell>
          <cell r="AW227" t="str">
            <v>2. NO</v>
          </cell>
          <cell r="AZ227" t="str">
            <v>2. NO</v>
          </cell>
          <cell r="BA227">
            <v>0</v>
          </cell>
          <cell r="BE227" t="str">
            <v>2019420501000225E</v>
          </cell>
          <cell r="BF227">
            <v>28504521</v>
          </cell>
          <cell r="BH227" t="str">
            <v>N-A</v>
          </cell>
          <cell r="BI227" t="str">
            <v>VIGENTE</v>
          </cell>
          <cell r="BK227" t="str">
            <v>https://www.contratos.gov.co/consultas/detalleProceso.do?numConstancia=19-12-9476348</v>
          </cell>
        </row>
        <row r="228">
          <cell r="A228" t="str">
            <v>CPS-226-N-2019</v>
          </cell>
          <cell r="B228" t="str">
            <v>2 NACIONAL</v>
          </cell>
          <cell r="C228" t="str">
            <v>SECOP I</v>
          </cell>
          <cell r="D228">
            <v>226</v>
          </cell>
          <cell r="E228" t="str">
            <v>GINA JIMENA CELY AVILA</v>
          </cell>
          <cell r="F228">
            <v>43614</v>
          </cell>
          <cell r="G228" t="str">
            <v>Prestación de servicios técnicos en el Grupo de Gestión Financiera para apoyar el desarrollo de la gestión en el área de tesorería de parques nacionales y subcuenta -FONAM - PNNC, con el fin de Contribuir con las metas establecidas por la entidad</v>
          </cell>
          <cell r="H228" t="str">
            <v>2 CONTRATACIÓN DIRECTA</v>
          </cell>
          <cell r="I228" t="str">
            <v>14 PRESTACIÓN DE SERVICIOS</v>
          </cell>
          <cell r="J228" t="str">
            <v>N/A</v>
          </cell>
          <cell r="K228">
            <v>40519</v>
          </cell>
          <cell r="L228">
            <v>101519</v>
          </cell>
          <cell r="M228">
            <v>43614</v>
          </cell>
          <cell r="N228">
            <v>43614</v>
          </cell>
          <cell r="P228">
            <v>2586262</v>
          </cell>
          <cell r="Q228">
            <v>13276145</v>
          </cell>
          <cell r="R228">
            <v>6.666666641831398E-2</v>
          </cell>
          <cell r="S228" t="str">
            <v>1 PERSONA NATURAL</v>
          </cell>
          <cell r="T228" t="str">
            <v>3 CÉDULA DE CIUDADANÍA</v>
          </cell>
          <cell r="U228">
            <v>52223533</v>
          </cell>
          <cell r="V228" t="str">
            <v>N/A</v>
          </cell>
          <cell r="W228" t="str">
            <v>11 NO SE DILIGENCIA INFORMACIÓN PARA ESTE FORMULARIO EN ESTE PERÍODO DE REPORTE</v>
          </cell>
          <cell r="X228" t="str">
            <v>N/A</v>
          </cell>
          <cell r="Y228" t="str">
            <v>GINA JIMENA CELY AVILA</v>
          </cell>
          <cell r="Z228" t="str">
            <v>1 PÓLIZA</v>
          </cell>
          <cell r="AA228" t="str">
            <v xml:space="preserve">15 JMALUCELLI TRAVELERS SEGUROS S.A </v>
          </cell>
          <cell r="AB228" t="str">
            <v>2 CUMPLIMIENTO</v>
          </cell>
          <cell r="AC228">
            <v>43614</v>
          </cell>
          <cell r="AD228">
            <v>2008781</v>
          </cell>
          <cell r="AE228" t="str">
            <v>GRUPO DE GESTIÓN FINANCIERA</v>
          </cell>
          <cell r="AF228" t="str">
            <v>2 SUPERVISOR</v>
          </cell>
          <cell r="AG228" t="str">
            <v>3 CÉDULA DE CIUDADANÍA</v>
          </cell>
          <cell r="AH228">
            <v>52260278</v>
          </cell>
          <cell r="AI228" t="str">
            <v>LUZ MYRIAM ENRIQUEZ GUAVITA</v>
          </cell>
          <cell r="AJ228">
            <v>154</v>
          </cell>
          <cell r="AK228" t="str">
            <v>3 NO PACTADOS</v>
          </cell>
          <cell r="AL228">
            <v>43614</v>
          </cell>
          <cell r="AM228" t="str">
            <v>4 NO SE HA ADICIONADO NI EN VALOR y EN TIEMPO</v>
          </cell>
          <cell r="AN228">
            <v>0</v>
          </cell>
          <cell r="AO228">
            <v>0</v>
          </cell>
          <cell r="AQ228">
            <v>0</v>
          </cell>
          <cell r="AS228">
            <v>43614</v>
          </cell>
          <cell r="AT228">
            <v>43771</v>
          </cell>
          <cell r="AW228" t="str">
            <v>2. NO</v>
          </cell>
          <cell r="AZ228" t="str">
            <v>1. SI</v>
          </cell>
          <cell r="BA228">
            <v>1</v>
          </cell>
          <cell r="BB228" t="str">
            <v>CLAUSULA NOVENA: CUENTA DEL CONTRATISTA</v>
          </cell>
          <cell r="BC228">
            <v>43643</v>
          </cell>
          <cell r="BE228" t="str">
            <v>2019420501000226E</v>
          </cell>
          <cell r="BF228">
            <v>13276145</v>
          </cell>
          <cell r="BH228" t="str">
            <v>N-A</v>
          </cell>
          <cell r="BI228" t="str">
            <v>VIGENTE</v>
          </cell>
          <cell r="BK228" t="str">
            <v>https://www.contratos.gov.co/consultas/detalleProceso.do?numConstancia=19-12-9476442</v>
          </cell>
        </row>
        <row r="229">
          <cell r="A229" t="str">
            <v>CPS-227-N-2019</v>
          </cell>
          <cell r="B229" t="str">
            <v>2 NACIONAL</v>
          </cell>
          <cell r="C229" t="str">
            <v>SECOP I</v>
          </cell>
          <cell r="D229">
            <v>227</v>
          </cell>
          <cell r="E229" t="str">
            <v>EFRAIN MOLANO VARGAS</v>
          </cell>
          <cell r="F229">
            <v>43614</v>
          </cell>
          <cell r="G229" t="str">
            <v>Prestación de servicios profesionales para liderar la gestión jurídica, administrativa y financiera en el proceso de ejecución y seguimiento para el cuarto año de implementación del Programa Desarrollo Local Sostenible financiado por la Unión Europea en la vigencia 2019.</v>
          </cell>
          <cell r="H229" t="str">
            <v>2 CONTRATACIÓN DIRECTA</v>
          </cell>
          <cell r="I229" t="str">
            <v>14 PRESTACIÓN DE SERVICIOS</v>
          </cell>
          <cell r="J229" t="str">
            <v>N/A</v>
          </cell>
          <cell r="K229">
            <v>40619</v>
          </cell>
          <cell r="L229">
            <v>101919</v>
          </cell>
          <cell r="M229">
            <v>43614</v>
          </cell>
          <cell r="N229">
            <v>43614</v>
          </cell>
          <cell r="P229">
            <v>6247498</v>
          </cell>
          <cell r="Q229">
            <v>44148986</v>
          </cell>
          <cell r="R229">
            <v>0.13333333283662796</v>
          </cell>
          <cell r="S229" t="str">
            <v>1 PERSONA NATURAL</v>
          </cell>
          <cell r="T229" t="str">
            <v>3 CÉDULA DE CIUDADANÍA</v>
          </cell>
          <cell r="U229">
            <v>1010171738</v>
          </cell>
          <cell r="V229" t="str">
            <v>N/A</v>
          </cell>
          <cell r="W229" t="str">
            <v>11 NO SE DILIGENCIA INFORMACIÓN PARA ESTE FORMULARIO EN ESTE PERÍODO DE REPORTE</v>
          </cell>
          <cell r="X229" t="str">
            <v>N/A</v>
          </cell>
          <cell r="Y229" t="str">
            <v>EFRAIN MOLANO VARGAS</v>
          </cell>
          <cell r="Z229" t="str">
            <v>1 PÓLIZA</v>
          </cell>
          <cell r="AA229" t="str">
            <v>8 MUNDIAL SEGUROS</v>
          </cell>
          <cell r="AB229" t="str">
            <v>2 CUMPLIMIENTO</v>
          </cell>
          <cell r="AC229">
            <v>43614</v>
          </cell>
          <cell r="AD229" t="str">
            <v>NB-100108482</v>
          </cell>
          <cell r="AE229" t="str">
            <v>GRUPO DE PLANEACIÓN Y MANEJO</v>
          </cell>
          <cell r="AF229" t="str">
            <v>2 SUPERVISOR</v>
          </cell>
          <cell r="AG229" t="str">
            <v>3 CÉDULA DE CIUDADANÍA</v>
          </cell>
          <cell r="AH229">
            <v>52197050</v>
          </cell>
          <cell r="AI229" t="str">
            <v>EDNA MARIA CAROLINA JARRO FAJARDO</v>
          </cell>
          <cell r="AJ229">
            <v>212</v>
          </cell>
          <cell r="AK229" t="str">
            <v>3 NO PACTADOS</v>
          </cell>
          <cell r="AL229">
            <v>43614</v>
          </cell>
          <cell r="AM229" t="str">
            <v>4 NO SE HA ADICIONADO NI EN VALOR y EN TIEMPO</v>
          </cell>
          <cell r="AN229">
            <v>0</v>
          </cell>
          <cell r="AO229">
            <v>0</v>
          </cell>
          <cell r="AQ229">
            <v>0</v>
          </cell>
          <cell r="AS229">
            <v>43614</v>
          </cell>
          <cell r="AT229">
            <v>43829</v>
          </cell>
          <cell r="AW229" t="str">
            <v>2. NO</v>
          </cell>
          <cell r="AZ229" t="str">
            <v>2. NO</v>
          </cell>
          <cell r="BA229">
            <v>0</v>
          </cell>
          <cell r="BE229" t="str">
            <v>2019420501000227E</v>
          </cell>
          <cell r="BF229">
            <v>44148986</v>
          </cell>
          <cell r="BH229" t="str">
            <v>N-A</v>
          </cell>
          <cell r="BI229" t="str">
            <v>VIGENTE</v>
          </cell>
          <cell r="BK229" t="str">
            <v>https://www.contratos.gov.co/consultas/detalleProceso.do?numConstancia=19-12-9477362</v>
          </cell>
        </row>
        <row r="230">
          <cell r="A230" t="str">
            <v>CPS-228-N-2019</v>
          </cell>
          <cell r="B230" t="str">
            <v>2 NACIONAL</v>
          </cell>
          <cell r="C230" t="str">
            <v>SECOP I</v>
          </cell>
          <cell r="D230">
            <v>228</v>
          </cell>
          <cell r="E230" t="str">
            <v>JAIME ALBERTO MANSILLA BARRERO</v>
          </cell>
          <cell r="F230">
            <v>43621</v>
          </cell>
          <cell r="G230" t="str">
            <v>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v>
          </cell>
          <cell r="H230" t="str">
            <v>2 CONTRATACIÓN DIRECTA</v>
          </cell>
          <cell r="I230" t="str">
            <v>14 PRESTACIÓN DE SERVICIOS</v>
          </cell>
          <cell r="J230" t="str">
            <v>N/A</v>
          </cell>
          <cell r="K230">
            <v>40419</v>
          </cell>
          <cell r="L230">
            <v>103919</v>
          </cell>
          <cell r="M230">
            <v>43621</v>
          </cell>
          <cell r="N230">
            <v>43621</v>
          </cell>
          <cell r="P230">
            <v>4682944</v>
          </cell>
          <cell r="Q230">
            <v>29814743</v>
          </cell>
          <cell r="R230">
            <v>-0.46666666492819786</v>
          </cell>
          <cell r="S230" t="str">
            <v>1 PERSONA NATURAL</v>
          </cell>
          <cell r="T230" t="str">
            <v>3 CÉDULA DE CIUDADANÍA</v>
          </cell>
          <cell r="U230">
            <v>80074912</v>
          </cell>
          <cell r="V230" t="str">
            <v>N/A</v>
          </cell>
          <cell r="W230" t="str">
            <v>11 NO SE DILIGENCIA INFORMACIÓN PARA ESTE FORMULARIO EN ESTE PERÍODO DE REPORTE</v>
          </cell>
          <cell r="X230" t="str">
            <v>N/A</v>
          </cell>
          <cell r="Y230" t="str">
            <v>JAIME ALBERTO MANSILLA BARRERO</v>
          </cell>
          <cell r="Z230" t="str">
            <v>1 PÓLIZA</v>
          </cell>
          <cell r="AA230" t="str">
            <v xml:space="preserve">15 JMALUCELLI TRAVELERS SEGUROS S.A </v>
          </cell>
          <cell r="AB230" t="str">
            <v>2 CUMPLIMIENTO</v>
          </cell>
          <cell r="AC230">
            <v>43621</v>
          </cell>
          <cell r="AD230">
            <v>2009094</v>
          </cell>
          <cell r="AE230" t="str">
            <v>GRUPO DE COMUNICACIONES Y EDUCACION AMBIENTAL</v>
          </cell>
          <cell r="AF230" t="str">
            <v>2 SUPERVISOR</v>
          </cell>
          <cell r="AG230" t="str">
            <v>3 CÉDULA DE CIUDADANÍA</v>
          </cell>
          <cell r="AH230">
            <v>11342150</v>
          </cell>
          <cell r="AI230" t="str">
            <v>LUIS ALFONSO CANO RAMIREZ</v>
          </cell>
          <cell r="AJ230">
            <v>191</v>
          </cell>
          <cell r="AK230" t="str">
            <v>3 NO PACTADOS</v>
          </cell>
          <cell r="AL230">
            <v>43621</v>
          </cell>
          <cell r="AM230" t="str">
            <v>4 NO SE HA ADICIONADO NI EN VALOR y EN TIEMPO</v>
          </cell>
          <cell r="AN230">
            <v>0</v>
          </cell>
          <cell r="AO230">
            <v>0</v>
          </cell>
          <cell r="AQ230">
            <v>0</v>
          </cell>
          <cell r="AS230">
            <v>43621</v>
          </cell>
          <cell r="AT230">
            <v>43814</v>
          </cell>
          <cell r="AW230" t="str">
            <v>2. NO</v>
          </cell>
          <cell r="AZ230" t="str">
            <v>2. NO</v>
          </cell>
          <cell r="BA230">
            <v>0</v>
          </cell>
          <cell r="BE230" t="str">
            <v>2019420501000228E</v>
          </cell>
          <cell r="BF230">
            <v>29814743</v>
          </cell>
          <cell r="BH230" t="str">
            <v>N-A</v>
          </cell>
          <cell r="BI230" t="str">
            <v>VIGENTE</v>
          </cell>
          <cell r="BK230" t="str">
            <v>https://www.contratos.gov.co/consultas/detalleProceso.do?numConstancia=19-12-9504643</v>
          </cell>
        </row>
        <row r="231">
          <cell r="A231" t="str">
            <v>CPS-229-N-2019</v>
          </cell>
          <cell r="B231" t="str">
            <v>2 NACIONAL</v>
          </cell>
          <cell r="C231" t="str">
            <v>SECOP I</v>
          </cell>
          <cell r="D231">
            <v>229</v>
          </cell>
          <cell r="E231" t="str">
            <v>YULI ANDREA BECERRA CASTIBLANCO</v>
          </cell>
          <cell r="F231">
            <v>43634</v>
          </cell>
          <cell r="G231" t="str">
            <v>Prestación de servicios profesionales para realizar Gestión Presupuestal de Ingresos de la Subcuenta FONAM- PARQUES Yel análisis de la información financiera de Concesiones y Empresas Comunitarias en el Grupo de Gestión Financiera</v>
          </cell>
          <cell r="H231" t="str">
            <v>2 CONTRATACIÓN DIRECTA</v>
          </cell>
          <cell r="I231" t="str">
            <v>14 PRESTACIÓN DE SERVICIOS</v>
          </cell>
          <cell r="J231" t="str">
            <v>N/A</v>
          </cell>
          <cell r="K231">
            <v>42719</v>
          </cell>
          <cell r="L231">
            <v>111319</v>
          </cell>
          <cell r="M231">
            <v>43634</v>
          </cell>
          <cell r="N231">
            <v>43634</v>
          </cell>
          <cell r="P231">
            <v>4297164</v>
          </cell>
          <cell r="Q231">
            <v>19193999</v>
          </cell>
          <cell r="R231">
            <v>-0.19999999925494194</v>
          </cell>
          <cell r="S231" t="str">
            <v>1 PERSONA NATURAL</v>
          </cell>
          <cell r="T231" t="str">
            <v>3 CÉDULA DE CIUDADANÍA</v>
          </cell>
          <cell r="U231">
            <v>1076653130</v>
          </cell>
          <cell r="V231" t="str">
            <v>N/A</v>
          </cell>
          <cell r="W231" t="str">
            <v>11 NO SE DILIGENCIA INFORMACIÓN PARA ESTE FORMULARIO EN ESTE PERÍODO DE REPORTE</v>
          </cell>
          <cell r="X231" t="str">
            <v>N/A</v>
          </cell>
          <cell r="Y231" t="str">
            <v>YULI ANDREA BECERRA CASTIBLANCO</v>
          </cell>
          <cell r="Z231" t="str">
            <v>1 PÓLIZA</v>
          </cell>
          <cell r="AA231" t="str">
            <v xml:space="preserve">15 JMALUCELLI TRAVELERS SEGUROS S.A </v>
          </cell>
          <cell r="AB231" t="str">
            <v>2 CUMPLIMIENTO</v>
          </cell>
          <cell r="AC231">
            <v>43634</v>
          </cell>
          <cell r="AD231">
            <v>2009485</v>
          </cell>
          <cell r="AE231" t="str">
            <v>GRUPO DE GESTIÓN FINANCIERA</v>
          </cell>
          <cell r="AF231" t="str">
            <v>2 SUPERVISOR</v>
          </cell>
          <cell r="AG231" t="str">
            <v>3 CÉDULA DE CIUDADANÍA</v>
          </cell>
          <cell r="AH231">
            <v>52260278</v>
          </cell>
          <cell r="AI231" t="str">
            <v>LUZ MYRIAM ENRIQUEZ GUAVITA</v>
          </cell>
          <cell r="AJ231">
            <v>134</v>
          </cell>
          <cell r="AK231" t="str">
            <v>3 NO PACTADOS</v>
          </cell>
          <cell r="AL231">
            <v>43634</v>
          </cell>
          <cell r="AM231" t="str">
            <v>4 NO SE HA ADICIONADO NI EN VALOR y EN TIEMPO</v>
          </cell>
          <cell r="AN231">
            <v>0</v>
          </cell>
          <cell r="AO231">
            <v>0</v>
          </cell>
          <cell r="AQ231">
            <v>0</v>
          </cell>
          <cell r="AS231">
            <v>43634</v>
          </cell>
          <cell r="AT231">
            <v>43770</v>
          </cell>
          <cell r="AW231" t="str">
            <v>2. NO</v>
          </cell>
          <cell r="AZ231" t="str">
            <v>2. NO</v>
          </cell>
          <cell r="BA231">
            <v>0</v>
          </cell>
          <cell r="BE231" t="str">
            <v>2019420501000229E</v>
          </cell>
          <cell r="BF231">
            <v>19193999</v>
          </cell>
          <cell r="BH231" t="str">
            <v>N-A</v>
          </cell>
          <cell r="BI231" t="str">
            <v>VIGENTE</v>
          </cell>
          <cell r="BK231" t="str">
            <v>https://www.contratos.gov.co/consultas/detalleProceso.do?numConstancia=19-12-9561773</v>
          </cell>
        </row>
        <row r="232">
          <cell r="A232" t="str">
            <v>CPS-230-N-2019</v>
          </cell>
          <cell r="B232" t="str">
            <v>2 NACIONAL</v>
          </cell>
          <cell r="C232" t="str">
            <v>SECOP I</v>
          </cell>
          <cell r="D232">
            <v>230</v>
          </cell>
          <cell r="E232" t="str">
            <v>JAMES TORRES RAMIREZ</v>
          </cell>
          <cell r="F232">
            <v>43634</v>
          </cell>
          <cell r="G232" t="str">
            <v>Prestación de servicios técnicos para administrar y dar soporte técnico del aplicativo SIIF Nación 11y realizar las funciones competentes al perfil de registrador entidad. Brindar apoyo de soporte técnico a la subdirección administrativa y financiera.</v>
          </cell>
          <cell r="H232" t="str">
            <v>2 CONTRATACIÓN DIRECTA</v>
          </cell>
          <cell r="I232" t="str">
            <v>14 PRESTACIÓN DE SERVICIOS</v>
          </cell>
          <cell r="J232" t="str">
            <v>N/A</v>
          </cell>
          <cell r="K232">
            <v>42519</v>
          </cell>
          <cell r="L232">
            <v>111219</v>
          </cell>
          <cell r="M232">
            <v>43634</v>
          </cell>
          <cell r="N232">
            <v>43634</v>
          </cell>
          <cell r="P232">
            <v>2586262</v>
          </cell>
          <cell r="Q232">
            <v>11551970</v>
          </cell>
          <cell r="R232">
            <v>-0.26666666753590107</v>
          </cell>
          <cell r="S232" t="str">
            <v>1 PERSONA NATURAL</v>
          </cell>
          <cell r="T232" t="str">
            <v>3 CÉDULA DE CIUDADANÍA</v>
          </cell>
          <cell r="U232">
            <v>79886558</v>
          </cell>
          <cell r="V232" t="str">
            <v>N/A</v>
          </cell>
          <cell r="W232" t="str">
            <v>11 NO SE DILIGENCIA INFORMACIÓN PARA ESTE FORMULARIO EN ESTE PERÍODO DE REPORTE</v>
          </cell>
          <cell r="X232" t="str">
            <v>N/A</v>
          </cell>
          <cell r="Y232" t="str">
            <v>JAMES TORRES RAMIREZ</v>
          </cell>
          <cell r="Z232" t="str">
            <v>1 PÓLIZA</v>
          </cell>
          <cell r="AA232" t="str">
            <v xml:space="preserve">15 JMALUCELLI TRAVELERS SEGUROS S.A </v>
          </cell>
          <cell r="AB232" t="str">
            <v>2 CUMPLIMIENTO</v>
          </cell>
          <cell r="AC232">
            <v>43634</v>
          </cell>
          <cell r="AD232">
            <v>2009496</v>
          </cell>
          <cell r="AE232" t="str">
            <v>GRUPO DE GESTIÓN FINANCIERA</v>
          </cell>
          <cell r="AF232" t="str">
            <v>2 SUPERVISOR</v>
          </cell>
          <cell r="AG232" t="str">
            <v>3 CÉDULA DE CIUDADANÍA</v>
          </cell>
          <cell r="AH232">
            <v>52260278</v>
          </cell>
          <cell r="AI232" t="str">
            <v>LUZ MYRIAM ENRIQUEZ GUAVITA</v>
          </cell>
          <cell r="AJ232">
            <v>134</v>
          </cell>
          <cell r="AK232" t="str">
            <v>3 NO PACTADOS</v>
          </cell>
          <cell r="AL232">
            <v>43634</v>
          </cell>
          <cell r="AM232" t="str">
            <v>4 NO SE HA ADICIONADO NI EN VALOR y EN TIEMPO</v>
          </cell>
          <cell r="AN232">
            <v>0</v>
          </cell>
          <cell r="AO232">
            <v>0</v>
          </cell>
          <cell r="AQ232">
            <v>0</v>
          </cell>
          <cell r="AS232">
            <v>43634</v>
          </cell>
          <cell r="AT232">
            <v>43770</v>
          </cell>
          <cell r="AW232" t="str">
            <v>2. NO</v>
          </cell>
          <cell r="AZ232" t="str">
            <v>2. NO</v>
          </cell>
          <cell r="BA232">
            <v>0</v>
          </cell>
          <cell r="BE232" t="str">
            <v>2019420501000230E</v>
          </cell>
          <cell r="BF232">
            <v>11551970</v>
          </cell>
          <cell r="BH232" t="str">
            <v>N-A</v>
          </cell>
          <cell r="BI232" t="str">
            <v>VIGENTE</v>
          </cell>
          <cell r="BK232" t="str">
            <v>https://www.contratos.gov.co/consultas/detalleProceso.do?numConstancia=19-12-9562138</v>
          </cell>
        </row>
        <row r="233">
          <cell r="A233" t="str">
            <v>CPS-231-N-2019</v>
          </cell>
          <cell r="B233" t="str">
            <v>2 NACIONAL</v>
          </cell>
          <cell r="C233" t="str">
            <v>SECOP I</v>
          </cell>
          <cell r="D233">
            <v>231</v>
          </cell>
          <cell r="E233" t="str">
            <v>BLANCA CECILIA GOMEZ LOZANO</v>
          </cell>
          <cell r="F233">
            <v>43635</v>
          </cell>
          <cell r="G233" t="str">
            <v>Prestación de servicios profesionales y de apoyo a la gestión en la Subdirección de Gestión y Manejo de Áreas Protegidas,en la implementación de la acciones de manejo con comunidades étnicas y en la revisión, ajuste y formulación de los instrumentos de planeación de las áreas protegidas en el marco de las estrategias diferenciales de participación</v>
          </cell>
          <cell r="H233" t="str">
            <v>2 CONTRATACIÓN DIRECTA</v>
          </cell>
          <cell r="I233" t="str">
            <v>14 PRESTACIÓN DE SERVICIOS</v>
          </cell>
          <cell r="J233" t="str">
            <v>N/A</v>
          </cell>
          <cell r="K233">
            <v>42819</v>
          </cell>
          <cell r="L233">
            <v>112119</v>
          </cell>
          <cell r="M233">
            <v>43635</v>
          </cell>
          <cell r="N233">
            <v>43635</v>
          </cell>
          <cell r="P233">
            <v>5240183</v>
          </cell>
          <cell r="Q233">
            <v>31091752</v>
          </cell>
          <cell r="R233">
            <v>174672.30000000075</v>
          </cell>
          <cell r="S233" t="str">
            <v>1 PERSONA NATURAL</v>
          </cell>
          <cell r="T233" t="str">
            <v>3 CÉDULA DE CIUDADANÍA</v>
          </cell>
          <cell r="U233">
            <v>1032387607</v>
          </cell>
          <cell r="V233" t="str">
            <v>N/A</v>
          </cell>
          <cell r="W233" t="str">
            <v>11 NO SE DILIGENCIA INFORMACIÓN PARA ESTE FORMULARIO EN ESTE PERÍODO DE REPORTE</v>
          </cell>
          <cell r="X233" t="str">
            <v>N/A</v>
          </cell>
          <cell r="Y233" t="str">
            <v>BLANCA CECILIA GOMEZ LOZANO</v>
          </cell>
          <cell r="Z233" t="str">
            <v>1 PÓLIZA</v>
          </cell>
          <cell r="AA233" t="str">
            <v xml:space="preserve">15 JMALUCELLI TRAVELERS SEGUROS S.A </v>
          </cell>
          <cell r="AB233" t="str">
            <v>2 CUMPLIMIENTO</v>
          </cell>
          <cell r="AC233">
            <v>43635</v>
          </cell>
          <cell r="AD233">
            <v>2009538</v>
          </cell>
          <cell r="AE233" t="str">
            <v>SUBDIRECCIÓN DE GESTIÓN Y MANEJO DE AREAS PROTEGIDAS</v>
          </cell>
          <cell r="AF233" t="str">
            <v>2 SUPERVISOR</v>
          </cell>
          <cell r="AG233" t="str">
            <v>3 CÉDULA DE CIUDADANÍA</v>
          </cell>
          <cell r="AH233">
            <v>52854468</v>
          </cell>
          <cell r="AI233" t="str">
            <v>ADRIANA MARGARITA ROZO MELO</v>
          </cell>
          <cell r="AJ233">
            <v>177</v>
          </cell>
          <cell r="AK233" t="str">
            <v>3 NO PACTADOS</v>
          </cell>
          <cell r="AL233">
            <v>43635</v>
          </cell>
          <cell r="AM233" t="str">
            <v>4 NO SE HA ADICIONADO NI EN VALOR y EN TIEMPO</v>
          </cell>
          <cell r="AN233">
            <v>0</v>
          </cell>
          <cell r="AO233">
            <v>0</v>
          </cell>
          <cell r="AQ233">
            <v>0</v>
          </cell>
          <cell r="AS233">
            <v>43635</v>
          </cell>
          <cell r="AT233">
            <v>43814</v>
          </cell>
          <cell r="AW233" t="str">
            <v>2. NO</v>
          </cell>
          <cell r="AZ233" t="str">
            <v>2. NO</v>
          </cell>
          <cell r="BA233">
            <v>0</v>
          </cell>
          <cell r="BE233" t="str">
            <v>2019420501000231E</v>
          </cell>
          <cell r="BF233">
            <v>31091752</v>
          </cell>
          <cell r="BH233" t="str">
            <v>N-A</v>
          </cell>
          <cell r="BI233" t="str">
            <v>VIGENTE</v>
          </cell>
          <cell r="BK233" t="str">
            <v>https://www.contratos.gov.co/consultas/detalleProceso.do?numConstancia=19-12-9589049</v>
          </cell>
        </row>
        <row r="234">
          <cell r="A234" t="str">
            <v>CPS-232-N-2019</v>
          </cell>
          <cell r="B234" t="str">
            <v>2 NACIONAL</v>
          </cell>
          <cell r="C234" t="str">
            <v>SECOP I</v>
          </cell>
          <cell r="D234">
            <v>232</v>
          </cell>
          <cell r="E234" t="str">
            <v>LESLIE JOHANNA MARTINEZ MARTINEZ</v>
          </cell>
          <cell r="F234">
            <v>43643</v>
          </cell>
          <cell r="G234" t="str">
            <v>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Direcciones Territoriales, garantizando el cumplimiento de obligaciones formales tributarias de la Entidad, de acuerdo a normatividad vigente.</v>
          </cell>
          <cell r="H234" t="str">
            <v>2 CONTRATACIÓN DIRECTA</v>
          </cell>
          <cell r="I234" t="str">
            <v>14 PRESTACIÓN DE SERVICIOS</v>
          </cell>
          <cell r="J234" t="str">
            <v>N/A</v>
          </cell>
          <cell r="K234">
            <v>42419</v>
          </cell>
          <cell r="L234">
            <v>117919</v>
          </cell>
          <cell r="M234">
            <v>43643</v>
          </cell>
          <cell r="N234">
            <v>43643</v>
          </cell>
          <cell r="P234">
            <v>3739926</v>
          </cell>
          <cell r="Q234">
            <v>16705003</v>
          </cell>
          <cell r="S234" t="str">
            <v>1 PERSONA NATURAL</v>
          </cell>
          <cell r="T234" t="str">
            <v>3 CÉDULA DE CIUDADANÍA</v>
          </cell>
          <cell r="U234">
            <v>1026576422</v>
          </cell>
          <cell r="V234" t="str">
            <v>N/A</v>
          </cell>
          <cell r="W234" t="str">
            <v>11 NO SE DILIGENCIA INFORMACIÓN PARA ESTE FORMULARIO EN ESTE PERÍODO DE REPORTE</v>
          </cell>
          <cell r="X234" t="str">
            <v>N/A</v>
          </cell>
          <cell r="Y234" t="str">
            <v>LESLIE JOHANNA MARTINEZ MARTINEZ</v>
          </cell>
          <cell r="Z234" t="str">
            <v>1 PÓLIZA</v>
          </cell>
          <cell r="AA234" t="str">
            <v xml:space="preserve">15 JMALUCELLI TRAVELERS SEGUROS S.A </v>
          </cell>
          <cell r="AB234" t="str">
            <v>2 CUMPLIMIENTO</v>
          </cell>
          <cell r="AC234">
            <v>43643</v>
          </cell>
          <cell r="AD234">
            <v>2009831</v>
          </cell>
          <cell r="AE234" t="str">
            <v>GRUPO DE GESTIÓN FINANCIERA</v>
          </cell>
          <cell r="AF234" t="str">
            <v>2 SUPERVISOR</v>
          </cell>
          <cell r="AG234" t="str">
            <v>3 CÉDULA DE CIUDADANÍA</v>
          </cell>
          <cell r="AH234">
            <v>52260278</v>
          </cell>
          <cell r="AI234" t="str">
            <v>LUZ MYRIAM ENRIQUEZ GUAVITA</v>
          </cell>
          <cell r="AJ234">
            <v>134</v>
          </cell>
          <cell r="AK234" t="str">
            <v>3 NO PACTADOS</v>
          </cell>
          <cell r="AL234">
            <v>43643</v>
          </cell>
          <cell r="AM234" t="str">
            <v>4 NO SE HA ADICIONADO NI EN VALOR y EN TIEMPO</v>
          </cell>
          <cell r="AN234">
            <v>0</v>
          </cell>
          <cell r="AO234">
            <v>0</v>
          </cell>
          <cell r="AQ234">
            <v>0</v>
          </cell>
          <cell r="AS234">
            <v>43643</v>
          </cell>
          <cell r="AT234">
            <v>43779</v>
          </cell>
          <cell r="AW234" t="str">
            <v>2. NO</v>
          </cell>
          <cell r="AZ234" t="str">
            <v>2. NO</v>
          </cell>
          <cell r="BA234">
            <v>0</v>
          </cell>
          <cell r="BE234" t="str">
            <v>2019420501000232E</v>
          </cell>
          <cell r="BF234">
            <v>16705003</v>
          </cell>
          <cell r="BH234" t="str">
            <v>N-A</v>
          </cell>
          <cell r="BI234" t="str">
            <v>VIGENTE</v>
          </cell>
          <cell r="BK234" t="str">
            <v>https://www.contratos.gov.co/consultas/detalleProceso.do?numConstancia=19-12-9629369</v>
          </cell>
        </row>
        <row r="235">
          <cell r="A235" t="str">
            <v>CPS-233-N-2019</v>
          </cell>
          <cell r="B235" t="str">
            <v>2 NACIONAL</v>
          </cell>
          <cell r="C235" t="str">
            <v>SECOP I</v>
          </cell>
          <cell r="D235">
            <v>233</v>
          </cell>
          <cell r="E235" t="str">
            <v>XIMENA CAROLINA CUBILLOS VARGAS</v>
          </cell>
          <cell r="F235">
            <v>43643</v>
          </cell>
          <cell r="G235" t="str">
            <v>Prestación de servicios profesionales y de apoyo a la gestión, para realizar acompañamiento y mejoramiento del componente de fortalecimiento organizativo, asociativo y empresarial de las comunidades beneficiadas por el Apoyo Presupuestario para el Desarrollo Local Sostenible de Parques nacionales financiado por la Unión Europea.</v>
          </cell>
          <cell r="H235" t="str">
            <v>2 CONTRATACIÓN DIRECTA</v>
          </cell>
          <cell r="I235" t="str">
            <v>14 PRESTACIÓN DE SERVICIOS</v>
          </cell>
          <cell r="J235" t="str">
            <v>N/A</v>
          </cell>
          <cell r="K235">
            <v>43819</v>
          </cell>
          <cell r="L235">
            <v>118019</v>
          </cell>
          <cell r="M235">
            <v>43643</v>
          </cell>
          <cell r="N235">
            <v>43643</v>
          </cell>
          <cell r="P235">
            <v>5240183</v>
          </cell>
          <cell r="Q235">
            <v>32314462</v>
          </cell>
          <cell r="S235" t="str">
            <v>1 PERSONA NATURAL</v>
          </cell>
          <cell r="T235" t="str">
            <v>3 CÉDULA DE CIUDADANÍA</v>
          </cell>
          <cell r="U235">
            <v>1116781543</v>
          </cell>
          <cell r="V235" t="str">
            <v>N/A</v>
          </cell>
          <cell r="W235" t="str">
            <v>11 NO SE DILIGENCIA INFORMACIÓN PARA ESTE FORMULARIO EN ESTE PERÍODO DE REPORTE</v>
          </cell>
          <cell r="X235" t="str">
            <v>N/A</v>
          </cell>
          <cell r="Y235" t="str">
            <v>XIMENA CAROLINA CUBILLOS VARGAS</v>
          </cell>
          <cell r="Z235" t="str">
            <v>1 PÓLIZA</v>
          </cell>
          <cell r="AA235" t="str">
            <v>12 SEGUROS DEL ESTADO</v>
          </cell>
          <cell r="AB235" t="str">
            <v>2 CUMPLIMIENTO</v>
          </cell>
          <cell r="AC235">
            <v>43643</v>
          </cell>
          <cell r="AD235" t="str">
            <v>15-44-101214061</v>
          </cell>
          <cell r="AE235" t="str">
            <v>SUBDIRECCIÓN DE GESTIÓN Y MANEJO DE AREAS PROTEGIDAS</v>
          </cell>
          <cell r="AF235" t="str">
            <v>2 SUPERVISOR</v>
          </cell>
          <cell r="AG235" t="str">
            <v>3 CÉDULA DE CIUDADANÍA</v>
          </cell>
          <cell r="AJ235">
            <v>184</v>
          </cell>
          <cell r="AK235" t="str">
            <v>3 NO PACTADOS</v>
          </cell>
          <cell r="AL235">
            <v>43643</v>
          </cell>
          <cell r="AM235" t="str">
            <v>4 NO SE HA ADICIONADO NI EN VALOR y EN TIEMPO</v>
          </cell>
          <cell r="AN235">
            <v>0</v>
          </cell>
          <cell r="AO235">
            <v>0</v>
          </cell>
          <cell r="AQ235">
            <v>0</v>
          </cell>
          <cell r="AS235">
            <v>43643</v>
          </cell>
          <cell r="AT235">
            <v>43829</v>
          </cell>
          <cell r="AW235" t="str">
            <v>2. NO</v>
          </cell>
          <cell r="AZ235" t="str">
            <v>2. NO</v>
          </cell>
          <cell r="BA235">
            <v>0</v>
          </cell>
          <cell r="BE235" t="str">
            <v>2019420501000234E</v>
          </cell>
          <cell r="BF235">
            <v>32314462</v>
          </cell>
          <cell r="BH235" t="str">
            <v>N-A</v>
          </cell>
          <cell r="BI235" t="str">
            <v>VIGENTE</v>
          </cell>
          <cell r="BK235" t="str">
            <v>https://www.contratos.gov.co/consultas/detalleProceso.do?numConstancia=19-12-9635287</v>
          </cell>
        </row>
        <row r="236">
          <cell r="A236" t="str">
            <v>CPS-234-N-2019</v>
          </cell>
          <cell r="B236" t="str">
            <v>2 NACIONAL</v>
          </cell>
          <cell r="C236" t="str">
            <v>SECOP I</v>
          </cell>
          <cell r="D236">
            <v>234</v>
          </cell>
          <cell r="E236" t="str">
            <v>JOHANNA LIZETH DIAZ POVEDA</v>
          </cell>
          <cell r="F236">
            <v>43643</v>
          </cell>
          <cell r="G236" t="str">
            <v>Prestación de servicios profesionales y de apoyo a la gestión para realizar acompañamiento y mejoramiento del componente de fortalecimiento en mercados y comercialización de emprendimientos de las comunidades beneficiadas por el Apoyo Presupuestario para el Desarrollo Local Sostenible de Parques Nacionales financiado por la Unión Europea.</v>
          </cell>
          <cell r="H236" t="str">
            <v>2 CONTRATACIÓN DIRECTA</v>
          </cell>
          <cell r="I236" t="str">
            <v>14 PRESTACIÓN DE SERVICIOS</v>
          </cell>
          <cell r="J236" t="str">
            <v>N/A</v>
          </cell>
          <cell r="K236">
            <v>43919</v>
          </cell>
          <cell r="L236">
            <v>118119</v>
          </cell>
          <cell r="M236">
            <v>43643</v>
          </cell>
          <cell r="N236">
            <v>43643</v>
          </cell>
          <cell r="P236">
            <v>5240183</v>
          </cell>
          <cell r="Q236">
            <v>32314462</v>
          </cell>
          <cell r="S236" t="str">
            <v>1 PERSONA NATURAL</v>
          </cell>
          <cell r="T236" t="str">
            <v>3 CÉDULA DE CIUDADANÍA</v>
          </cell>
          <cell r="U236">
            <v>52812499</v>
          </cell>
          <cell r="V236" t="str">
            <v>N/A</v>
          </cell>
          <cell r="W236" t="str">
            <v>11 NO SE DILIGENCIA INFORMACIÓN PARA ESTE FORMULARIO EN ESTE PERÍODO DE REPORTE</v>
          </cell>
          <cell r="X236" t="str">
            <v>N/A</v>
          </cell>
          <cell r="Y236" t="str">
            <v>JOHANNA LIZETH DIAZ POVEDA</v>
          </cell>
          <cell r="Z236" t="str">
            <v>1 PÓLIZA</v>
          </cell>
          <cell r="AA236" t="str">
            <v>8 MUNDIAL SEGUROS</v>
          </cell>
          <cell r="AB236" t="str">
            <v>2 CUMPLIMIENTO</v>
          </cell>
          <cell r="AC236">
            <v>43643</v>
          </cell>
          <cell r="AD236" t="str">
            <v>NB-100110571</v>
          </cell>
          <cell r="AE236" t="str">
            <v>SUBDIRECCIÓN DE GESTIÓN Y MANEJO DE AREAS PROTEGIDAS</v>
          </cell>
          <cell r="AF236" t="str">
            <v>2 SUPERVISOR</v>
          </cell>
          <cell r="AG236" t="str">
            <v>3 CÉDULA DE CIUDADANÍA</v>
          </cell>
          <cell r="AJ236">
            <v>184</v>
          </cell>
          <cell r="AK236" t="str">
            <v>3 NO PACTADOS</v>
          </cell>
          <cell r="AL236">
            <v>43643</v>
          </cell>
          <cell r="AM236" t="str">
            <v>4 NO SE HA ADICIONADO NI EN VALOR y EN TIEMPO</v>
          </cell>
          <cell r="AN236">
            <v>0</v>
          </cell>
          <cell r="AO236">
            <v>0</v>
          </cell>
          <cell r="AQ236">
            <v>0</v>
          </cell>
          <cell r="AS236">
            <v>43643</v>
          </cell>
          <cell r="AT236">
            <v>43829</v>
          </cell>
          <cell r="AW236" t="str">
            <v>2. NO</v>
          </cell>
          <cell r="AZ236" t="str">
            <v>2. NO</v>
          </cell>
          <cell r="BA236">
            <v>0</v>
          </cell>
          <cell r="BE236" t="str">
            <v>2019420501000233E</v>
          </cell>
          <cell r="BF236">
            <v>32314462</v>
          </cell>
          <cell r="BH236" t="str">
            <v>N-A</v>
          </cell>
          <cell r="BI236" t="str">
            <v>VIGENTE</v>
          </cell>
          <cell r="BK236" t="str">
            <v>https://www.contratos.gov.co/consultas/detalleProceso.do?numConstancia=19-12-9635356</v>
          </cell>
        </row>
        <row r="237">
          <cell r="A237" t="str">
            <v>AMP-001-2019-OC-37082</v>
          </cell>
          <cell r="B237" t="str">
            <v>2 NACIONAL</v>
          </cell>
          <cell r="C237" t="str">
            <v>OC</v>
          </cell>
          <cell r="D237">
            <v>37082</v>
          </cell>
          <cell r="E237" t="str">
            <v>COLOMBIANA DE COMERCIO SA Y/O ALKOSTO SA</v>
          </cell>
          <cell r="F237">
            <v>43564</v>
          </cell>
          <cell r="G237" t="str">
            <v>Parques Nacionales Naturales cuenta con un parque automotor, el cual atiende los servicios de desplazamiento de las diferentes áreas y se encuentra a disposición de los funcionarios para su desplazamiento en el cumplimiento de sus funciones, en la actualidad las llantas de los vehículos presentan desgaste por el uso diario que se les da a los vehiculos. Esta necesidad debe superarse co las adquisición de nuevos elelmentos, llantas que garanticen la vida útil y el normal funcionamiento de los vehículos de la entidad.</v>
          </cell>
          <cell r="H237" t="str">
            <v>4 SELECCIÓN ABREVIADA</v>
          </cell>
          <cell r="I237" t="str">
            <v>21 ORDEN DE COMPRA</v>
          </cell>
          <cell r="K237">
            <v>34619</v>
          </cell>
          <cell r="L237">
            <v>66919</v>
          </cell>
          <cell r="M237" t="str">
            <v>N-A</v>
          </cell>
          <cell r="N237">
            <v>43565</v>
          </cell>
          <cell r="P237">
            <v>0</v>
          </cell>
          <cell r="Q237">
            <v>4868000</v>
          </cell>
          <cell r="S237" t="str">
            <v>2 PERSONA JURIDICA</v>
          </cell>
          <cell r="T237" t="str">
            <v>1 NIT</v>
          </cell>
          <cell r="U237" t="str">
            <v>N/A</v>
          </cell>
          <cell r="V237">
            <v>890900943</v>
          </cell>
          <cell r="W237" t="str">
            <v>2 DV 1</v>
          </cell>
          <cell r="X237" t="str">
            <v>N/A</v>
          </cell>
          <cell r="Y237" t="str">
            <v>COLOMBIANA DE COMERCIO SA Y/O ALKOSTO SA / JHON LAGUNA</v>
          </cell>
          <cell r="Z237" t="str">
            <v>6 NO CONSTITUYÓ GARANTÍAS</v>
          </cell>
          <cell r="AE237" t="str">
            <v>GRUPO DE PROCESOS CORPORATIVOS</v>
          </cell>
          <cell r="AF237" t="str">
            <v>2 SUPERVISOR</v>
          </cell>
          <cell r="AG237" t="str">
            <v>3 CÉDULA DE CIUDADANÍA</v>
          </cell>
          <cell r="AH237">
            <v>16356940</v>
          </cell>
          <cell r="AI237" t="str">
            <v>LUIS ALBERTO ORTIZ MORALES</v>
          </cell>
          <cell r="AJ237">
            <v>31</v>
          </cell>
          <cell r="AK237" t="str">
            <v>3 NO PACTADOS</v>
          </cell>
          <cell r="AL237" t="str">
            <v>N-A</v>
          </cell>
          <cell r="AM237" t="str">
            <v>4 NO SE HA ADICIONADO NI EN VALOR y EN TIEMPO</v>
          </cell>
          <cell r="AN237">
            <v>0</v>
          </cell>
          <cell r="AO237">
            <v>0</v>
          </cell>
          <cell r="AQ237">
            <v>0</v>
          </cell>
          <cell r="AS237">
            <v>43564</v>
          </cell>
          <cell r="AT237">
            <v>43594</v>
          </cell>
          <cell r="AW237" t="str">
            <v>2. NO</v>
          </cell>
          <cell r="AZ237" t="str">
            <v>2. NO</v>
          </cell>
          <cell r="BA237">
            <v>0</v>
          </cell>
          <cell r="BE237" t="str">
            <v>2019420502200001E</v>
          </cell>
          <cell r="BF237">
            <v>4868000</v>
          </cell>
          <cell r="BH237" t="str">
            <v>N-A</v>
          </cell>
          <cell r="BI237" t="str">
            <v>TERMINADO</v>
          </cell>
          <cell r="BK237" t="str">
            <v>N-A</v>
          </cell>
        </row>
        <row r="238">
          <cell r="A238" t="str">
            <v>AMP-002-2019-OC-37378</v>
          </cell>
          <cell r="B238" t="str">
            <v>2 NACIONAL</v>
          </cell>
          <cell r="C238" t="str">
            <v>OC</v>
          </cell>
          <cell r="D238">
            <v>37378</v>
          </cell>
          <cell r="E238" t="str">
            <v>UNIÓN TEMPORAL NOVATOURS - VISION TOUR</v>
          </cell>
          <cell r="F238">
            <v>43578</v>
          </cell>
          <cell r="G238" t="str">
            <v>Suministro de tiquetes aéreos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institucional</v>
          </cell>
          <cell r="H238" t="str">
            <v>4 SELECCIÓN ABREVIADA</v>
          </cell>
          <cell r="I238" t="str">
            <v>21 ORDEN DE COMPRA</v>
          </cell>
          <cell r="K238">
            <v>35119</v>
          </cell>
          <cell r="L238">
            <v>72119</v>
          </cell>
          <cell r="M238" t="str">
            <v>N-A</v>
          </cell>
          <cell r="N238">
            <v>43565</v>
          </cell>
          <cell r="P238">
            <v>0</v>
          </cell>
          <cell r="Q238">
            <v>889685959</v>
          </cell>
          <cell r="S238" t="str">
            <v>2 PERSONA JURIDICA</v>
          </cell>
          <cell r="T238" t="str">
            <v>1 NIT</v>
          </cell>
          <cell r="U238" t="str">
            <v>N/A</v>
          </cell>
          <cell r="V238">
            <v>901266317</v>
          </cell>
          <cell r="W238" t="str">
            <v>2 DV 1</v>
          </cell>
          <cell r="X238" t="str">
            <v>N/A</v>
          </cell>
          <cell r="Y238" t="str">
            <v>UNIÓN TEMPORAL NOVATOURS - VISION TOUR / john duarte</v>
          </cell>
          <cell r="Z238" t="str">
            <v>1 PÓLIZA</v>
          </cell>
          <cell r="AA238" t="str">
            <v>12 SEGUROS DEL ESTADO</v>
          </cell>
          <cell r="AB238" t="str">
            <v>46 CUMPLIM+ ESTABIL_CALIDAD D OBRA+ PAGO D SALARIOS_PRESTAC SOC LEGALES</v>
          </cell>
          <cell r="AC238">
            <v>43579</v>
          </cell>
          <cell r="AD238" t="str">
            <v>18-44-101061294</v>
          </cell>
          <cell r="AE238" t="str">
            <v>GRUPO DE PROCESOS CORPORATIVOS</v>
          </cell>
          <cell r="AF238" t="str">
            <v>2 SUPERVISOR</v>
          </cell>
          <cell r="AG238" t="str">
            <v>3 CÉDULA DE CIUDADANÍA</v>
          </cell>
          <cell r="AH238">
            <v>16356940</v>
          </cell>
          <cell r="AI238" t="str">
            <v>LUIS ALBERTO ORTIZ MORALES</v>
          </cell>
          <cell r="AJ238">
            <v>247</v>
          </cell>
          <cell r="AK238" t="str">
            <v>3 NO PACTADOS</v>
          </cell>
          <cell r="AL238">
            <v>43579</v>
          </cell>
          <cell r="AM238" t="str">
            <v>4 NO SE HA ADICIONADO NI EN VALOR y EN TIEMPO</v>
          </cell>
          <cell r="AN238">
            <v>0</v>
          </cell>
          <cell r="AO238">
            <v>0</v>
          </cell>
          <cell r="AQ238">
            <v>0</v>
          </cell>
          <cell r="AS238">
            <v>43579</v>
          </cell>
          <cell r="AT238">
            <v>43830</v>
          </cell>
          <cell r="AW238" t="str">
            <v>2. NO</v>
          </cell>
          <cell r="AZ238" t="str">
            <v>2. NO</v>
          </cell>
          <cell r="BA238">
            <v>0</v>
          </cell>
          <cell r="BE238" t="str">
            <v>2019420502200002E</v>
          </cell>
          <cell r="BF238">
            <v>889685959</v>
          </cell>
          <cell r="BH238" t="str">
            <v>N-A</v>
          </cell>
          <cell r="BI238" t="str">
            <v>VIGENTE</v>
          </cell>
          <cell r="BK238" t="str">
            <v>N-A</v>
          </cell>
        </row>
        <row r="239">
          <cell r="A239" t="str">
            <v>AMP-003-2019-OC-37559</v>
          </cell>
          <cell r="B239" t="str">
            <v>2 NACIONAL</v>
          </cell>
          <cell r="C239" t="str">
            <v>OC</v>
          </cell>
          <cell r="D239">
            <v>37559</v>
          </cell>
          <cell r="E239" t="str">
            <v>EMPRESA DE TELEFONOS DE BOGOTÁ - ETB</v>
          </cell>
          <cell r="F239">
            <v>43585</v>
          </cell>
          <cell r="G239" t="str">
            <v>Servicio de conectividad (Internet) para PArques Nacionales Naturales de Colombia</v>
          </cell>
          <cell r="H239" t="str">
            <v>4 SELECCIÓN ABREVIADA</v>
          </cell>
          <cell r="I239" t="str">
            <v>21 ORDEN DE COMPRA</v>
          </cell>
          <cell r="K239">
            <v>22519</v>
          </cell>
          <cell r="L239">
            <v>76519</v>
          </cell>
          <cell r="M239" t="str">
            <v>N-A</v>
          </cell>
          <cell r="N239">
            <v>43585</v>
          </cell>
          <cell r="P239">
            <v>0</v>
          </cell>
          <cell r="Q239">
            <v>412945503.44999999</v>
          </cell>
          <cell r="S239" t="str">
            <v>2 PERSONA JURIDICA</v>
          </cell>
          <cell r="T239" t="str">
            <v>1 NIT</v>
          </cell>
          <cell r="U239" t="str">
            <v>N/A</v>
          </cell>
          <cell r="V239">
            <v>899999115</v>
          </cell>
          <cell r="W239" t="str">
            <v>9 DV 8</v>
          </cell>
          <cell r="X239" t="str">
            <v>N/A</v>
          </cell>
          <cell r="Y239" t="str">
            <v>EMPRESA DE TELECOMUNICACIONES DE BOGOTA / CAMILO ANDRES OLEA RODRIGUEZ</v>
          </cell>
          <cell r="Z239" t="str">
            <v>6 NO CONSTITUYÓ GARANTÍAS</v>
          </cell>
          <cell r="AE239" t="str">
            <v>GRUPO DE PROCESOS CORPORATIVOS</v>
          </cell>
          <cell r="AF239" t="str">
            <v>2 SUPERVISOR</v>
          </cell>
          <cell r="AG239" t="str">
            <v>3 CÉDULA DE CIUDADANÍA</v>
          </cell>
          <cell r="AH239">
            <v>16356940</v>
          </cell>
          <cell r="AI239" t="str">
            <v>LUIS ALBERTO ORTIZ MORALES</v>
          </cell>
          <cell r="AJ239">
            <v>210</v>
          </cell>
          <cell r="AK239" t="str">
            <v>3 NO PACTADOS</v>
          </cell>
          <cell r="AL239" t="str">
            <v>N-A</v>
          </cell>
          <cell r="AM239" t="str">
            <v>4 NO SE HA ADICIONADO NI EN VALOR y EN TIEMPO</v>
          </cell>
          <cell r="AN239">
            <v>0</v>
          </cell>
          <cell r="AO239">
            <v>0</v>
          </cell>
          <cell r="AQ239">
            <v>0</v>
          </cell>
          <cell r="AS239">
            <v>43586</v>
          </cell>
          <cell r="AT239">
            <v>43799</v>
          </cell>
          <cell r="AW239" t="str">
            <v>2. NO</v>
          </cell>
          <cell r="AZ239" t="str">
            <v>2. NO</v>
          </cell>
          <cell r="BA239">
            <v>0</v>
          </cell>
          <cell r="BE239" t="str">
            <v>2019420502200003E</v>
          </cell>
          <cell r="BF239">
            <v>412945503.44999999</v>
          </cell>
          <cell r="BH239" t="str">
            <v>N-A</v>
          </cell>
          <cell r="BI239" t="str">
            <v>VIGENTE</v>
          </cell>
          <cell r="BK239" t="str">
            <v>N-A</v>
          </cell>
        </row>
        <row r="240">
          <cell r="A240" t="str">
            <v>CCV-001-2019</v>
          </cell>
          <cell r="B240" t="str">
            <v>2 NACIONAL</v>
          </cell>
          <cell r="C240" t="str">
            <v>IPMC-007-2019</v>
          </cell>
          <cell r="D240">
            <v>1</v>
          </cell>
          <cell r="E240" t="str">
            <v>OPEN GROUP SAS</v>
          </cell>
          <cell r="F240">
            <v>43566</v>
          </cell>
          <cell r="G240" t="str">
            <v>Adquisición de teléfonos y dispositivos para telefonía IP de la sede Nivel Central (Calle 74 No 11 - 81 bogotá) de Parques Nacionales Naturales de Colombia.</v>
          </cell>
          <cell r="H240" t="str">
            <v>5 MÍNIMA CUANTÍA</v>
          </cell>
          <cell r="I240" t="str">
            <v>3 COMPRAVENTA y/o SUMINISTRO</v>
          </cell>
          <cell r="J240" t="str">
            <v>COMPRAVENTA</v>
          </cell>
          <cell r="K240">
            <v>33219</v>
          </cell>
          <cell r="L240">
            <v>68819</v>
          </cell>
          <cell r="M240">
            <v>43566</v>
          </cell>
          <cell r="N240">
            <v>43566</v>
          </cell>
          <cell r="P240">
            <v>0</v>
          </cell>
          <cell r="Q240">
            <v>35999945</v>
          </cell>
          <cell r="S240" t="str">
            <v>2 PERSONA JURIDICA</v>
          </cell>
          <cell r="T240" t="str">
            <v>1 NIT</v>
          </cell>
          <cell r="U240" t="str">
            <v>N/A</v>
          </cell>
          <cell r="V240">
            <v>900249043</v>
          </cell>
          <cell r="W240" t="str">
            <v>2 DV 1</v>
          </cell>
          <cell r="X240" t="str">
            <v>N/A</v>
          </cell>
          <cell r="Y240" t="str">
            <v>OPEN GROUP S.A.S. / RONALD IVAN MUÑOZ GONZALEZ</v>
          </cell>
          <cell r="Z240" t="str">
            <v>1 PÓLIZA</v>
          </cell>
          <cell r="AA240" t="str">
            <v>6 LIBERTY SEGUROS</v>
          </cell>
          <cell r="AB240" t="str">
            <v>46 CUMPLIM+ ESTABIL_CALIDAD D OBRA+ PAGO D SALARIOS_PRESTAC SOC LEGALES</v>
          </cell>
          <cell r="AC240">
            <v>43567</v>
          </cell>
          <cell r="AD240">
            <v>3037468</v>
          </cell>
          <cell r="AE240" t="str">
            <v>GRUPO SISTEMAS DE INFORMACIÓN Y RADIOCOMUNICACIONES</v>
          </cell>
          <cell r="AF240" t="str">
            <v>2 SUPERVISOR</v>
          </cell>
          <cell r="AG240" t="str">
            <v>3 CÉDULA DE CIUDADANÍA</v>
          </cell>
          <cell r="AH240">
            <v>80215978</v>
          </cell>
          <cell r="AI240" t="str">
            <v>NÉSTOR HERNÁN ZABALA BERNAL</v>
          </cell>
          <cell r="AJ240">
            <v>60</v>
          </cell>
          <cell r="AK240" t="str">
            <v>3 NO PACTADOS</v>
          </cell>
          <cell r="AL240">
            <v>43571</v>
          </cell>
          <cell r="AM240" t="str">
            <v>4 NO SE HA ADICIONADO NI EN VALOR y EN TIEMPO</v>
          </cell>
          <cell r="AN240">
            <v>0</v>
          </cell>
          <cell r="AO240">
            <v>0</v>
          </cell>
          <cell r="AQ240">
            <v>0</v>
          </cell>
          <cell r="AS240">
            <v>43571</v>
          </cell>
          <cell r="AT240">
            <v>43631</v>
          </cell>
          <cell r="AW240" t="str">
            <v>2. NO</v>
          </cell>
          <cell r="AZ240" t="str">
            <v>2. NO</v>
          </cell>
          <cell r="BA240">
            <v>0</v>
          </cell>
          <cell r="BE240" t="str">
            <v>2019420500300001E</v>
          </cell>
          <cell r="BF240">
            <v>35999945</v>
          </cell>
          <cell r="BH240" t="str">
            <v>https://www.secop.gov.co/CO1BusinessLine/Tendering/BuyerWorkArea/Index?docUniqueIdentifier=CO1.BDOS.801619&amp;prevCtxUrl=https%3a%2f%2fwww.secop.gov.co%2fCO1BusinessLine%2fTendering%2fBuyerDossierWorkspace%2fIndex%3fallWords2Search%3dipmc-%26filteringState%3d0%26sortingState%3dLastModifiedDESC%26showAdvancedSearch%3dFalse%26showAdvancedSearchFields%3dFalse%26folderCode%3dALL%26selectedDossier%3dCO1.BDOS.801619%26selectedRequest%3dCO1.REQ.824228%26&amp;prevCtxLbl=Procesos+de+la+Entidad+Estatal</v>
          </cell>
          <cell r="BI240" t="str">
            <v>VIGENTE</v>
          </cell>
          <cell r="BK240" t="str">
            <v>https://community.secop.gov.co/Public/Tendering/OpportunityDetail/Index?noticeUID=CO1.NTC.793112&amp;isFromPublicArea=True&amp;isModal=False</v>
          </cell>
        </row>
        <row r="241">
          <cell r="A241" t="str">
            <v>CA-001-2019</v>
          </cell>
          <cell r="B241" t="str">
            <v>2 NACIONAL</v>
          </cell>
          <cell r="C241" t="str">
            <v>SEL-ABREV-001-2019</v>
          </cell>
          <cell r="D241">
            <v>1</v>
          </cell>
          <cell r="E241" t="str">
            <v>SUMIMAS S.A.S.</v>
          </cell>
          <cell r="F241">
            <v>43553</v>
          </cell>
          <cell r="G241" t="str">
            <v>Contratar el arrendamiento de computadores de escritorio, estaciones de trabajo, portatil e impresora para Parques Nacionales Naturales de Colombia</v>
          </cell>
          <cell r="H241" t="str">
            <v>4 SELECCIÓN ABREVIADA</v>
          </cell>
          <cell r="I241" t="str">
            <v>1 ARRENDAMIENTO y/o ADQUISICIÓN DE INMUEBLES</v>
          </cell>
          <cell r="K241">
            <v>26419</v>
          </cell>
          <cell r="L241">
            <v>61919</v>
          </cell>
          <cell r="M241">
            <v>43553</v>
          </cell>
          <cell r="N241">
            <v>43553</v>
          </cell>
          <cell r="P241">
            <v>0</v>
          </cell>
          <cell r="Q241">
            <v>207320015</v>
          </cell>
          <cell r="S241" t="str">
            <v>2 PERSONA JURIDICA</v>
          </cell>
          <cell r="T241" t="str">
            <v>1 NIT</v>
          </cell>
          <cell r="U241" t="str">
            <v>N/A</v>
          </cell>
          <cell r="V241">
            <v>830001338</v>
          </cell>
          <cell r="W241" t="str">
            <v>2 DV 1</v>
          </cell>
          <cell r="X241" t="str">
            <v>N/A</v>
          </cell>
          <cell r="Y241" t="str">
            <v>SIMUMAS S.A. / LAURA PARIS MEJIA</v>
          </cell>
          <cell r="Z241" t="str">
            <v>1 PÓLIZA</v>
          </cell>
          <cell r="AA241" t="str">
            <v>12 SEGUROS DEL ESTADO</v>
          </cell>
          <cell r="AB241" t="str">
            <v>46 CUMPLIM+ ESTABIL_CALIDAD D OBRA+ PAGO D SALARIOS_PRESTAC SOC LEGALES</v>
          </cell>
          <cell r="AC241">
            <v>43556</v>
          </cell>
          <cell r="AD241" t="str">
            <v>25-44-101127916</v>
          </cell>
          <cell r="AE241" t="str">
            <v>GRUPO SISTEMAS DE INFORMACIÓN Y RADIOCOMUNICACIONES</v>
          </cell>
          <cell r="AF241" t="str">
            <v>2 SUPERVISOR</v>
          </cell>
          <cell r="AG241" t="str">
            <v>3 CÉDULA DE CIUDADANÍA</v>
          </cell>
          <cell r="AH241">
            <v>80215978</v>
          </cell>
          <cell r="AI241" t="str">
            <v>NÉSTOR HERNÁN ZABALA BERNAL</v>
          </cell>
          <cell r="AJ241">
            <v>120</v>
          </cell>
          <cell r="AK241" t="str">
            <v>3 NO PACTADOS</v>
          </cell>
          <cell r="AL241">
            <v>43557</v>
          </cell>
          <cell r="AM241" t="str">
            <v>4 NO SE HA ADICIONADO NI EN VALOR y EN TIEMPO</v>
          </cell>
          <cell r="AN241">
            <v>0</v>
          </cell>
          <cell r="AO241">
            <v>0</v>
          </cell>
          <cell r="AQ241">
            <v>0</v>
          </cell>
          <cell r="AS241">
            <v>43557</v>
          </cell>
          <cell r="AT241">
            <v>43678</v>
          </cell>
          <cell r="AW241" t="str">
            <v>2. NO</v>
          </cell>
          <cell r="AZ241" t="str">
            <v>2. NO</v>
          </cell>
          <cell r="BA241">
            <v>0</v>
          </cell>
          <cell r="BE241" t="str">
            <v>2019420500100001E</v>
          </cell>
          <cell r="BF241">
            <v>207320015</v>
          </cell>
          <cell r="BH241" t="str">
            <v>https://www.secop.gov.co/CO1BusinessLine/Tendering/BuyerWorkArea/Index?docUniqueIdentifier=CO1.BDOS.756607&amp;prevCtxUrl=https%3a%2f%2fwww.secop.gov.co%2fCO1BusinessLine%2fTendering%2fBuyerDossierWorkspace%2fIndex%3fallWords2Search%3dSEL-ABREV%26filteringState%3d0%26sortingState%3dLastModifiedDESC%26showAdvancedSearch%3dFalse%26showAdvancedSearchFields%3dFalse%26folderCode%3dALL%26selectedDossier%3dCO1.BDOS.756607%26selectedRequest%3dCO1.REQ.802959%26&amp;prevCtxLbl=Procesos+de+la+Entidad+Estatal</v>
          </cell>
          <cell r="BI241" t="str">
            <v>VIGENTE</v>
          </cell>
          <cell r="BK241" t="str">
            <v>https://community.secop.gov.co/Public/Tendering/OpportunityDetail/Index?noticeUID=CO1.NTC.771456&amp;isFromPublicArea=True&amp;isModal=False</v>
          </cell>
        </row>
        <row r="242">
          <cell r="A242" t="str">
            <v>CA-002-2019</v>
          </cell>
          <cell r="B242" t="str">
            <v>2 NACIONAL</v>
          </cell>
          <cell r="C242" t="str">
            <v>SECOP I</v>
          </cell>
          <cell r="D242">
            <v>2</v>
          </cell>
          <cell r="E242" t="str">
            <v>FAMOC DE PANEL</v>
          </cell>
          <cell r="F242">
            <v>43581</v>
          </cell>
          <cell r="G242" t="str">
            <v>Entregar a título de arrendamiento un bien inmueble ubicado en la ciudad de Bogotá para el funcionamiento de la sede central de PArques Nacionales Naturales de Colombia.</v>
          </cell>
          <cell r="H242" t="str">
            <v>2 CONTRATACIÓN DIRECTA</v>
          </cell>
          <cell r="I242" t="str">
            <v>1 ARRENDAMIENTO y/o ADQUISICIÓN DE INMUEBLES</v>
          </cell>
          <cell r="K242" t="str">
            <v>31619 - 119 - 219- 319</v>
          </cell>
          <cell r="L242">
            <v>76119</v>
          </cell>
          <cell r="M242">
            <v>43585</v>
          </cell>
          <cell r="N242">
            <v>43585</v>
          </cell>
          <cell r="P242">
            <v>0</v>
          </cell>
          <cell r="Q242">
            <v>8755168491</v>
          </cell>
          <cell r="S242" t="str">
            <v>2 PERSONA JURIDICA</v>
          </cell>
          <cell r="T242" t="str">
            <v>1 NIT</v>
          </cell>
          <cell r="U242" t="str">
            <v>N/A</v>
          </cell>
          <cell r="V242">
            <v>860033419</v>
          </cell>
          <cell r="W242" t="str">
            <v>5 DV 4</v>
          </cell>
          <cell r="X242" t="str">
            <v>N/A</v>
          </cell>
          <cell r="Y242" t="str">
            <v>FAMOC DE PANEL / JAVIER ARMANDO RAMIREZ CACERES</v>
          </cell>
          <cell r="Z242" t="str">
            <v>1 PÓLIZA</v>
          </cell>
          <cell r="AA242" t="str">
            <v>12 SEGUROS DEL ESTADO</v>
          </cell>
          <cell r="AB242" t="str">
            <v>2 CUMPLIMIENTO</v>
          </cell>
          <cell r="AC242">
            <v>43585</v>
          </cell>
          <cell r="AD242" t="str">
            <v>64-44-101014728</v>
          </cell>
          <cell r="AE242" t="str">
            <v>GRUPO DE PROCESOS CORPORATIVOS</v>
          </cell>
          <cell r="AF242" t="str">
            <v>2 SUPERVISOR</v>
          </cell>
          <cell r="AG242" t="str">
            <v>3 CÉDULA DE CIUDADANÍA</v>
          </cell>
          <cell r="AH242">
            <v>16356940</v>
          </cell>
          <cell r="AI242" t="str">
            <v>LUIS ALBERTO ORTIZ MORALES</v>
          </cell>
          <cell r="AJ242">
            <v>1170</v>
          </cell>
          <cell r="AK242" t="str">
            <v>3 NO PACTADOS</v>
          </cell>
          <cell r="AL242">
            <v>43585</v>
          </cell>
          <cell r="AM242" t="str">
            <v>4 NO SE HA ADICIONADO NI EN VALOR y EN TIEMPO</v>
          </cell>
          <cell r="AN242">
            <v>0</v>
          </cell>
          <cell r="AO242">
            <v>0</v>
          </cell>
          <cell r="AQ242">
            <v>0</v>
          </cell>
          <cell r="AS242">
            <v>43586</v>
          </cell>
          <cell r="AT242">
            <v>44773</v>
          </cell>
          <cell r="AW242" t="str">
            <v>2. NO</v>
          </cell>
          <cell r="AZ242" t="str">
            <v>1. SI</v>
          </cell>
          <cell r="BA242">
            <v>1</v>
          </cell>
          <cell r="BB242" t="str">
            <v>CLAUSULA 9:VALOR TOTAL DEL CONTRATO - CLAUSULA 10: FORMA DE PAGO</v>
          </cell>
          <cell r="BC242">
            <v>43616</v>
          </cell>
          <cell r="BD242" t="str">
            <v>VALOR INICIAL:8776173647</v>
          </cell>
          <cell r="BE242" t="str">
            <v>2019420500100002E</v>
          </cell>
          <cell r="BF242">
            <v>8755168491</v>
          </cell>
          <cell r="BH242" t="str">
            <v>N-A</v>
          </cell>
          <cell r="BI242" t="str">
            <v>VIGENTE</v>
          </cell>
          <cell r="BK242" t="str">
            <v>https://www.contratos.gov.co/consultas/detalleProceso.do?numConstancia=19-12-9355540</v>
          </cell>
        </row>
        <row r="243">
          <cell r="A243" t="str">
            <v>CS-001-2019</v>
          </cell>
          <cell r="B243" t="str">
            <v>2 NACIONAL</v>
          </cell>
          <cell r="C243" t="str">
            <v>CD-NC-210-2019</v>
          </cell>
          <cell r="D243">
            <v>1</v>
          </cell>
          <cell r="E243" t="str">
            <v>SOPORTE LÓGICO</v>
          </cell>
          <cell r="F243">
            <v>43543</v>
          </cell>
          <cell r="G243" t="str">
            <v>Contratar el mantenimiento del sistema de informacion humano web de Parques Nacionales incluyendo soporte telefonico y plataforma, asi como mesa de ayuda, cumpliendo los requisitos minimos exigidos.</v>
          </cell>
          <cell r="H243" t="str">
            <v>2 CONTRATACIÓN DIRECTA</v>
          </cell>
          <cell r="I243" t="str">
            <v>20 OTROS</v>
          </cell>
          <cell r="J243" t="str">
            <v>SERVICIOS</v>
          </cell>
          <cell r="K243">
            <v>23919</v>
          </cell>
          <cell r="L243">
            <v>58719</v>
          </cell>
          <cell r="M243">
            <v>43544</v>
          </cell>
          <cell r="N243">
            <v>43545</v>
          </cell>
          <cell r="P243">
            <v>0</v>
          </cell>
          <cell r="Q243">
            <v>45000000</v>
          </cell>
          <cell r="S243" t="str">
            <v>2 PERSONA JURIDICA</v>
          </cell>
          <cell r="T243" t="str">
            <v>1 NIT</v>
          </cell>
          <cell r="U243" t="str">
            <v>N/A</v>
          </cell>
          <cell r="V243">
            <v>800187672</v>
          </cell>
          <cell r="W243" t="str">
            <v>5 DV 4</v>
          </cell>
          <cell r="X243" t="str">
            <v>N/A</v>
          </cell>
          <cell r="Y243" t="str">
            <v>SOPORTE LOGICO</v>
          </cell>
          <cell r="Z243" t="str">
            <v>1 PÓLIZA</v>
          </cell>
          <cell r="AA243" t="str">
            <v>8 MUNDIAL SEGUROS</v>
          </cell>
          <cell r="AB243" t="str">
            <v>44 CUMPLIM+ CALIDAD_CORRECTO FUNCIONAM D LOS BIENES SUMIN</v>
          </cell>
          <cell r="AC243">
            <v>43550</v>
          </cell>
          <cell r="AD243" t="str">
            <v>NB-100104992</v>
          </cell>
          <cell r="AE243" t="str">
            <v>GRUPO SISTEMAS DE INFORMACIÓN Y RADIOCOMUNICACIONES</v>
          </cell>
          <cell r="AF243" t="str">
            <v>2 SUPERVISOR</v>
          </cell>
          <cell r="AG243" t="str">
            <v>3 CÉDULA DE CIUDADANÍA</v>
          </cell>
          <cell r="AH243">
            <v>80215978</v>
          </cell>
          <cell r="AI243" t="str">
            <v>NÉSTOR HERNÁN ZABALA BERNAL</v>
          </cell>
          <cell r="AJ243">
            <v>274</v>
          </cell>
          <cell r="AK243" t="str">
            <v>3 NO PACTADOS</v>
          </cell>
          <cell r="AL243">
            <v>43551</v>
          </cell>
          <cell r="AM243" t="str">
            <v>4 NO SE HA ADICIONADO NI EN VALOR y EN TIEMPO</v>
          </cell>
          <cell r="AN243">
            <v>0</v>
          </cell>
          <cell r="AO243">
            <v>0</v>
          </cell>
          <cell r="AQ243">
            <v>0</v>
          </cell>
          <cell r="AS243">
            <v>43551</v>
          </cell>
          <cell r="AT243">
            <v>43830</v>
          </cell>
          <cell r="AW243" t="str">
            <v>2. NO</v>
          </cell>
          <cell r="AZ243" t="str">
            <v>2. NO</v>
          </cell>
          <cell r="BA243">
            <v>0</v>
          </cell>
          <cell r="BE243" t="str">
            <v>2019420502400001E</v>
          </cell>
          <cell r="BF243">
            <v>45000000</v>
          </cell>
          <cell r="BH243" t="str">
            <v>https://www.secop.gov.co/CO1BusinessLine/Tendering/BuyerWorkArea/Index?docUniqueIdentifier=CO1.BDOS.769259&amp;prevCtxUrl=https%3a%2f%2fwww.secop.gov.co%2fCO1BusinessLine%2fTendering%2fBuyerDossierWorkspace%2fIndex%3fallWords2Search%3d210-2019%26filteringState%3d0%26sortingState%3dLastModifiedDESC%26showAdvancedSearch%3dFalse%26showAdvancedSearchFields%3dFalse%26folderCode%3dALL%26selectedDossier%3dCO1.BDOS.769259%26selectedRequest%3dCO1.REQ.794388%26&amp;prevCtxLbl=Procesos+de+la+Entidad+Estatal</v>
          </cell>
          <cell r="BI243" t="str">
            <v>VIGENTE</v>
          </cell>
          <cell r="BK243" t="str">
            <v>https://community.secop.gov.co/Public/Tendering/OpportunityDetail/Index?noticeUID=CO1.NTC.774383&amp;isFromPublicArea=True&amp;isModal=False</v>
          </cell>
        </row>
        <row r="244">
          <cell r="A244" t="str">
            <v>CS-002-2019</v>
          </cell>
          <cell r="B244" t="str">
            <v>2 NACIONAL</v>
          </cell>
          <cell r="C244" t="str">
            <v>IPMC-NC-002-2019</v>
          </cell>
          <cell r="D244">
            <v>2</v>
          </cell>
          <cell r="E244" t="str">
            <v>MULTISTREAM LATINOAMERICA S.A.S.</v>
          </cell>
          <cell r="F244">
            <v>43546</v>
          </cell>
          <cell r="G244" t="str">
            <v>Suministro de servicios de streaming para la emisora virtual de PArques Nacionales NAturales de Colombia</v>
          </cell>
          <cell r="H244" t="str">
            <v>5 MÍNIMA CUANTÍA</v>
          </cell>
          <cell r="I244" t="str">
            <v>20 OTROS</v>
          </cell>
          <cell r="J244" t="str">
            <v>SERVICIOS</v>
          </cell>
          <cell r="K244">
            <v>30419</v>
          </cell>
          <cell r="L244">
            <v>59819</v>
          </cell>
          <cell r="M244">
            <v>43546</v>
          </cell>
          <cell r="N244">
            <v>43546</v>
          </cell>
          <cell r="P244">
            <v>0</v>
          </cell>
          <cell r="Q244">
            <v>9773867</v>
          </cell>
          <cell r="S244" t="str">
            <v>2 PERSONA JURIDICA</v>
          </cell>
          <cell r="T244" t="str">
            <v>1 NIT</v>
          </cell>
          <cell r="U244" t="str">
            <v>N/A</v>
          </cell>
          <cell r="V244">
            <v>900207195</v>
          </cell>
          <cell r="W244" t="str">
            <v>3 DV 2</v>
          </cell>
          <cell r="X244" t="str">
            <v>N/A</v>
          </cell>
          <cell r="Y244" t="str">
            <v>MULTISTREAM LATINOAMERICA S.A.S.</v>
          </cell>
          <cell r="Z244" t="str">
            <v>1 PÓLIZA</v>
          </cell>
          <cell r="AA244" t="str">
            <v>12 SEGUROS DEL ESTADO</v>
          </cell>
          <cell r="AB244" t="str">
            <v>46 CUMPLIM+ ESTABIL_CALIDAD D OBRA+ PAGO D SALARIOS_PRESTAC SOC LEGALES</v>
          </cell>
          <cell r="AC244">
            <v>43546</v>
          </cell>
          <cell r="AD244" t="str">
            <v>21-46-101008818</v>
          </cell>
          <cell r="AE244" t="str">
            <v>GRUPO DE COMUNICACIONES Y EDUCACION AMBIENTAL</v>
          </cell>
          <cell r="AF244" t="str">
            <v>2 SUPERVISOR</v>
          </cell>
          <cell r="AG244" t="str">
            <v>3 CÉDULA DE CIUDADANÍA</v>
          </cell>
          <cell r="AH244">
            <v>11342150</v>
          </cell>
          <cell r="AI244" t="str">
            <v>LUIS ALFONSO CANO RAMIREZ</v>
          </cell>
          <cell r="AJ244">
            <v>280</v>
          </cell>
          <cell r="AK244" t="str">
            <v>3 NO PACTADOS</v>
          </cell>
          <cell r="AL244">
            <v>43546</v>
          </cell>
          <cell r="AM244" t="str">
            <v>4 NO SE HA ADICIONADO NI EN VALOR y EN TIEMPO</v>
          </cell>
          <cell r="AN244">
            <v>0</v>
          </cell>
          <cell r="AO244">
            <v>0</v>
          </cell>
          <cell r="AQ244">
            <v>0</v>
          </cell>
          <cell r="AS244">
            <v>43546</v>
          </cell>
          <cell r="AT244">
            <v>43830</v>
          </cell>
          <cell r="AW244" t="str">
            <v>2. NO</v>
          </cell>
          <cell r="AZ244" t="str">
            <v>2. NO</v>
          </cell>
          <cell r="BA244">
            <v>0</v>
          </cell>
          <cell r="BE244" t="str">
            <v>2019420502400002E</v>
          </cell>
          <cell r="BF244">
            <v>9773867</v>
          </cell>
          <cell r="BH244" t="str">
            <v>https://www.secop.gov.co/CO1BusinessLine/Tendering/BuyerWorkArea/Index?docUniqueIdentifier=CO1.BDOS.781429&amp;prevCtxUrl=https%3a%2f%2fwww.secop.gov.co%2fCO1BusinessLine%2fTendering%2fBuyerDossierWorkspace%2fIndex%3fallWords2Search%3dIPMC-%26filteringState%3d0%26sortingState%3dLastModifiedDESC%26showAdvancedSearch%3dFalse%26showAdvancedSearchFields%3dFalse%26folderCode%3dALL%26selectedDossier%3dCO1.BDOS.781429%26selectedRequest%3dCO1.REQ.804191%26&amp;prevCtxLbl=Procesos+de+la+Entidad+Estatal</v>
          </cell>
          <cell r="BI244" t="str">
            <v>VIGENTE</v>
          </cell>
          <cell r="BK244" t="str">
            <v>https://community.secop.gov.co/Public/Tendering/OpportunityDetail/Index?noticeUID=CO1.NTC.774458&amp;isFromPublicArea=True&amp;isModal=False</v>
          </cell>
        </row>
        <row r="245">
          <cell r="A245" t="str">
            <v>CS-003-2019</v>
          </cell>
          <cell r="B245" t="str">
            <v>2 NACIONAL</v>
          </cell>
          <cell r="C245" t="str">
            <v>IPMC-NC-005-2019</v>
          </cell>
          <cell r="D245">
            <v>3</v>
          </cell>
          <cell r="E245" t="str">
            <v>LUIS GUIOVANNY JIMENEZ MORA</v>
          </cell>
          <cell r="F245">
            <v>43566</v>
          </cell>
          <cell r="G245" t="str">
            <v>Contratar el servicio de mantenimiento y recarga para los extintores, ubicados en la ciudad de Bogotá D.C: y los vehículos asignados a Nivel Central de PArques nacionales Naturales.</v>
          </cell>
          <cell r="H245" t="str">
            <v>5 MÍNIMA CUANTÍA</v>
          </cell>
          <cell r="I245" t="str">
            <v>20 OTROS</v>
          </cell>
          <cell r="J245" t="str">
            <v>SERVICIOS</v>
          </cell>
          <cell r="K245">
            <v>33019</v>
          </cell>
          <cell r="L245">
            <v>68619</v>
          </cell>
          <cell r="M245">
            <v>43566</v>
          </cell>
          <cell r="N245">
            <v>43566</v>
          </cell>
          <cell r="P245">
            <v>0</v>
          </cell>
          <cell r="Q245">
            <v>862000</v>
          </cell>
          <cell r="S245" t="str">
            <v>1 PERSONA NATURAL</v>
          </cell>
          <cell r="T245" t="str">
            <v>3 CÉDULA DE CIUDADANÍA</v>
          </cell>
          <cell r="U245">
            <v>79462159</v>
          </cell>
          <cell r="V245" t="str">
            <v>N/A</v>
          </cell>
          <cell r="W245" t="str">
            <v>11 NO SE DILIGENCIA INFORMACIÓN PARA ESTE FORMULARIO EN ESTE PERÍODO DE REPORTE</v>
          </cell>
          <cell r="X245" t="str">
            <v>N/A</v>
          </cell>
          <cell r="Y245" t="str">
            <v>LUIS GUIOVANNY JIMENEZ MORA propietario de FABRICA DE EXTINTORES NACIONAL</v>
          </cell>
          <cell r="Z245" t="str">
            <v>1 PÓLIZA</v>
          </cell>
          <cell r="AA245" t="str">
            <v>8 MUNDIAL SEGUROS</v>
          </cell>
          <cell r="AB245" t="str">
            <v>44 CUMPLIM+ CALIDAD_CORRECTO FUNCIONAM D LOS BIENES SUMIN</v>
          </cell>
          <cell r="AC245">
            <v>43566</v>
          </cell>
          <cell r="AD245" t="str">
            <v>NB-100105981</v>
          </cell>
          <cell r="AE245" t="str">
            <v>GRUPO DE PROCESOS CORPORATIVOS</v>
          </cell>
          <cell r="AF245" t="str">
            <v>2 SUPERVISOR</v>
          </cell>
          <cell r="AG245" t="str">
            <v>3 CÉDULA DE CIUDADANÍA</v>
          </cell>
          <cell r="AH245">
            <v>16356940</v>
          </cell>
          <cell r="AI245" t="str">
            <v>LUIS ALBERTO ORTIZ MORALES</v>
          </cell>
          <cell r="AJ245">
            <v>30</v>
          </cell>
          <cell r="AK245" t="str">
            <v>3 NO PACTADOS</v>
          </cell>
          <cell r="AL245">
            <v>43567</v>
          </cell>
          <cell r="AM245" t="str">
            <v>4 NO SE HA ADICIONADO NI EN VALOR y EN TIEMPO</v>
          </cell>
          <cell r="AN245">
            <v>0</v>
          </cell>
          <cell r="AO245">
            <v>0</v>
          </cell>
          <cell r="AQ245">
            <v>0</v>
          </cell>
          <cell r="AS245">
            <v>43567</v>
          </cell>
          <cell r="AT245">
            <v>43596</v>
          </cell>
          <cell r="AW245" t="str">
            <v>2. NO</v>
          </cell>
          <cell r="AZ245" t="str">
            <v>2. NO</v>
          </cell>
          <cell r="BA245">
            <v>0</v>
          </cell>
          <cell r="BE245" t="str">
            <v>2019420502400003E</v>
          </cell>
          <cell r="BF245">
            <v>862000</v>
          </cell>
          <cell r="BH245" t="str">
            <v>https://www.secop.gov.co/CO1BusinessLine/Tendering/BuyerWorkArea/Index?docUniqueIdentifier=CO1.BDOS.800716&amp;prevCtxUrl=https%3a%2f%2fwww.secop.gov.co%2fCO1BusinessLine%2fTendering%2fBuyerDossierWorkspace%2fIndex%3fallWords2Search%3dipmc-%26filteringState%3d0%26sortingState%3dLastModifiedDESC%26showAdvancedSearch%3dFalse%26showAdvancedSearchFields%3dFalse%26folderCode%3dALL%26selectedDossier%3dCO1.BDOS.800716%26selectedRequest%3dCO1.REQ.823422%26&amp;prevCtxLbl=Procesos+de+la+Entidad+Estatal</v>
          </cell>
          <cell r="BI245" t="str">
            <v>TERMINADO</v>
          </cell>
          <cell r="BK245" t="str">
            <v>https://community.secop.gov.co/Public/Tendering/OpportunityDetail/Index?noticeUID=CO1.NTC.795307&amp;isFromPublicArea=True&amp;isModal=False</v>
          </cell>
        </row>
        <row r="246">
          <cell r="A246" t="str">
            <v>CS-004-2019</v>
          </cell>
          <cell r="B246" t="str">
            <v>2 NACIONAL</v>
          </cell>
          <cell r="C246" t="str">
            <v>IPMC-NC-006-2019</v>
          </cell>
          <cell r="D246">
            <v>4</v>
          </cell>
          <cell r="E246" t="str">
            <v>ALL TECHNOLOGICAL SERVICES S.A.S.</v>
          </cell>
          <cell r="F246">
            <v>43566</v>
          </cell>
          <cell r="G246" t="str">
            <v>Contratar el servicio de mantenimiento preventivo y correctivo incluyendo repuestos a los equipos tecnológicos de la sede Nivel Central (Calle 74 No 11 - 81 Bogotá).</v>
          </cell>
          <cell r="H246" t="str">
            <v>5 MÍNIMA CUANTÍA</v>
          </cell>
          <cell r="I246" t="str">
            <v>20 OTROS</v>
          </cell>
          <cell r="J246" t="str">
            <v>SERVICIOS</v>
          </cell>
          <cell r="K246">
            <v>29719</v>
          </cell>
          <cell r="L246">
            <v>68719</v>
          </cell>
          <cell r="M246">
            <v>43566</v>
          </cell>
          <cell r="N246">
            <v>43566</v>
          </cell>
          <cell r="P246">
            <v>0</v>
          </cell>
          <cell r="Q246">
            <v>25000000</v>
          </cell>
          <cell r="S246" t="str">
            <v>2 PERSONA JURIDICA</v>
          </cell>
          <cell r="T246" t="str">
            <v>1 NIT</v>
          </cell>
          <cell r="U246" t="str">
            <v>N/A</v>
          </cell>
          <cell r="V246">
            <v>900627060</v>
          </cell>
          <cell r="W246" t="str">
            <v>10 DV 9</v>
          </cell>
          <cell r="X246" t="str">
            <v>N/A</v>
          </cell>
          <cell r="Y246" t="str">
            <v>ALL TECHNOLOGICAL SERVICES S.A.S.</v>
          </cell>
          <cell r="Z246" t="str">
            <v>1 PÓLIZA</v>
          </cell>
          <cell r="AA246" t="str">
            <v>12 SEGUROS DEL ESTADO</v>
          </cell>
          <cell r="AB246" t="str">
            <v>46 CUMPLIM+ ESTABIL_CALIDAD D OBRA+ PAGO D SALARIOS_PRESTAC SOC LEGALES</v>
          </cell>
          <cell r="AC246">
            <v>43567</v>
          </cell>
          <cell r="AD246" t="str">
            <v xml:space="preserve">	33-44-101185460</v>
          </cell>
          <cell r="AE246" t="str">
            <v>GRUPO SISTEMAS DE INFORMACIÓN Y RADIOCOMUNICACIONES</v>
          </cell>
          <cell r="AF246" t="str">
            <v>2 SUPERVISOR</v>
          </cell>
          <cell r="AG246" t="str">
            <v>3 CÉDULA DE CIUDADANÍA</v>
          </cell>
          <cell r="AH246">
            <v>80215978</v>
          </cell>
          <cell r="AI246" t="str">
            <v>NÉSTOR HERNÁN ZABALA BERNAL</v>
          </cell>
          <cell r="AJ246">
            <v>240</v>
          </cell>
          <cell r="AK246" t="str">
            <v>3 NO PACTADOS</v>
          </cell>
          <cell r="AL246">
            <v>43571</v>
          </cell>
          <cell r="AM246" t="str">
            <v>4 NO SE HA ADICIONADO NI EN VALOR y EN TIEMPO</v>
          </cell>
          <cell r="AN246">
            <v>0</v>
          </cell>
          <cell r="AO246">
            <v>0</v>
          </cell>
          <cell r="AQ246">
            <v>0</v>
          </cell>
          <cell r="AS246">
            <v>43571</v>
          </cell>
          <cell r="AT246">
            <v>43814</v>
          </cell>
          <cell r="AW246" t="str">
            <v>2. NO</v>
          </cell>
          <cell r="AZ246" t="str">
            <v>2. NO</v>
          </cell>
          <cell r="BA246">
            <v>0</v>
          </cell>
          <cell r="BE246" t="str">
            <v>2019420502400004E</v>
          </cell>
          <cell r="BF246">
            <v>25000000</v>
          </cell>
          <cell r="BH246" t="str">
            <v>https://www.secop.gov.co/CO1BusinessLine/Tendering/BuyerWorkArea/Index?docUniqueIdentifier=CO1.BDOS.800435&amp;prevCtxUrl=https%3a%2f%2fwww.secop.gov.co%2fCO1BusinessLine%2fTendering%2fBuyerDossierWorkspace%2fIndex%3fallWords2Search%3dipmc-%26filteringState%3d0%26sortingState%3dLastModifiedDESC%26showAdvancedSearch%3dFalse%26showAdvancedSearchFields%3dFalse%26folderCode%3dALL%26selectedDossier%3dCO1.BDOS.800435%26selectedRequest%3dCO1.REQ.823248%26&amp;prevCtxLbl=Procesos+de+la+Entidad+Estatal</v>
          </cell>
          <cell r="BI246" t="str">
            <v>VIGENTE</v>
          </cell>
          <cell r="BK246" t="str">
            <v>https://community.secop.gov.co/Public/Tendering/OpportunityDetail/Index?noticeUID=CO1.NTC.793141&amp;isFromPublicArea=True&amp;isModal=False</v>
          </cell>
        </row>
        <row r="247">
          <cell r="A247" t="str">
            <v>CS-005-2019</v>
          </cell>
          <cell r="B247" t="str">
            <v>2 NACIONAL</v>
          </cell>
          <cell r="C247" t="str">
            <v>IPMC-NC-009-2019</v>
          </cell>
          <cell r="D247">
            <v>5</v>
          </cell>
          <cell r="E247" t="str">
            <v>AMEZQUITA &amp; CIA S.A.S.</v>
          </cell>
          <cell r="F247">
            <v>43584</v>
          </cell>
          <cell r="G247" t="str">
            <v>Servicios de Auditoría al fondo de disposición y a las cuentas especiales del Proyecto "Áreas protegidas y Diversidad Biológica" - Fase I, administrados por Patrimonio Natural Fondo para la Biodiversidad y Áreas Protegidas, en cumplimiento de los compromisos adquiridos en el marco de la cooperación financiera entre los gobiernos de Alemania y Colombia, a través del KfW y PÄrques Nacionales Naturales de Colombia.</v>
          </cell>
          <cell r="H247" t="str">
            <v>5 MÍNIMA CUANTÍA</v>
          </cell>
          <cell r="I247" t="str">
            <v>20 OTROS</v>
          </cell>
          <cell r="J247" t="str">
            <v>SERVICIOS</v>
          </cell>
          <cell r="K247">
            <v>31919</v>
          </cell>
          <cell r="L247">
            <v>76019</v>
          </cell>
          <cell r="M247">
            <v>43584</v>
          </cell>
          <cell r="N247">
            <v>43584</v>
          </cell>
          <cell r="P247">
            <v>0</v>
          </cell>
          <cell r="Q247">
            <v>32130000</v>
          </cell>
          <cell r="S247" t="str">
            <v>2 PERSONA JURIDICA</v>
          </cell>
          <cell r="T247" t="str">
            <v>1 NIT</v>
          </cell>
          <cell r="U247" t="str">
            <v>N/A</v>
          </cell>
          <cell r="V247">
            <v>860023380</v>
          </cell>
          <cell r="W247" t="str">
            <v>4 DV 3</v>
          </cell>
          <cell r="X247" t="str">
            <v>N/A</v>
          </cell>
          <cell r="Y247" t="str">
            <v>AMEZQUITA &amp; CIA S.A.S. / VIVIAN CHRITINE AMÉZQUITA ACOSTA</v>
          </cell>
          <cell r="Z247" t="str">
            <v>1 PÓLIZA</v>
          </cell>
          <cell r="AA247" t="str">
            <v>BERKELY COLOMBIA SEGUROS</v>
          </cell>
          <cell r="AB247" t="str">
            <v>46 CUMPLIM+ ESTABIL_CALIDAD D OBRA+ PAGO D SALARIOS_PRESTAC SOC LEGALES</v>
          </cell>
          <cell r="AC247">
            <v>43585</v>
          </cell>
          <cell r="AD247">
            <v>23727</v>
          </cell>
          <cell r="AE247" t="str">
            <v>DIRECCIÓN GENERAL</v>
          </cell>
          <cell r="AF247" t="str">
            <v>2 SUPERVISOR</v>
          </cell>
          <cell r="AG247" t="str">
            <v>3 CÉDULA DE CIUDADANÍA</v>
          </cell>
          <cell r="AH247">
            <v>41779996</v>
          </cell>
          <cell r="AI247" t="str">
            <v>JULIA MIRANDA LONDOÑO</v>
          </cell>
          <cell r="AJ247">
            <v>30</v>
          </cell>
          <cell r="AK247" t="str">
            <v>3 NO PACTADOS</v>
          </cell>
          <cell r="AL247">
            <v>43592</v>
          </cell>
          <cell r="AM247" t="str">
            <v>4 NO SE HA ADICIONADO NI EN VALOR y EN TIEMPO</v>
          </cell>
          <cell r="AN247">
            <v>0</v>
          </cell>
          <cell r="AO247">
            <v>0</v>
          </cell>
          <cell r="AQ247">
            <v>0</v>
          </cell>
          <cell r="AS247">
            <v>43592</v>
          </cell>
          <cell r="AT247">
            <v>43622</v>
          </cell>
          <cell r="AW247" t="str">
            <v>2. NO</v>
          </cell>
          <cell r="AZ247" t="str">
            <v>2. NO</v>
          </cell>
          <cell r="BA247">
            <v>0</v>
          </cell>
          <cell r="BE247" t="str">
            <v>2019420502400005E</v>
          </cell>
          <cell r="BF247">
            <v>32130000</v>
          </cell>
          <cell r="BH247" t="str">
            <v>https://www.secop.gov.co/CO1BusinessLine/Tendering/BuyerWorkArea/Index?docUniqueIdentifier=CO1.BDOS.811018&amp;prevCtxUrl=https%3a%2f%2fwww.secop.gov.co%2fCO1BusinessLine%2fTendering%2fBuyerDossierWorkspace%2fIndex%3fallWords2Search%3dipmc-%26filteringState%3d0%26sortingState%3dLastModifiedDESC%26showAdvancedSearch%3dFalse%26showAdvancedSearchFields%3dFalse%26folderCode%3dALL%26selectedDossier%3dCO1.BDOS.811018%26selectedRequest%3dCO1.REQ.834419%26&amp;prevCtxLbl=Procesos+de+la+Entidad+Estatal</v>
          </cell>
          <cell r="BI247" t="str">
            <v>VIGENTE</v>
          </cell>
          <cell r="BK247" t="str">
            <v>https://community.secop.gov.co/Public/Tendering/OpportunityDetail/Index?noticeUID=CO1.NTC.802855&amp;isFromPublicArea=True&amp;isModal=False</v>
          </cell>
        </row>
        <row r="248">
          <cell r="A248" t="str">
            <v>CS-006-2019</v>
          </cell>
          <cell r="B248" t="str">
            <v>2 NACIONAL</v>
          </cell>
          <cell r="C248" t="str">
            <v>IPMC-NC-008-2019</v>
          </cell>
          <cell r="D248">
            <v>6</v>
          </cell>
          <cell r="E248" t="str">
            <v>ALL TECHNOLOGICAL SERVICES S.A.S.</v>
          </cell>
          <cell r="F248">
            <v>43594</v>
          </cell>
          <cell r="G248" t="str">
            <v>Contratar el servicio de mantenimiento preventivo y correctivo, incluyendo repuestos y mano de obra a (2) dos UPS (EATON POWERWARE PW9390 de 80 Kva y PW9155 10 Kva, ubicadas en la sede de Nivel CEntral en Bogotá Calle 74 No 11 - 81</v>
          </cell>
          <cell r="H248" t="str">
            <v>5 MÍNIMA CUANTÍA</v>
          </cell>
          <cell r="I248" t="str">
            <v>20 OTROS</v>
          </cell>
          <cell r="J248" t="str">
            <v>SERVICIOS</v>
          </cell>
          <cell r="K248">
            <v>35519</v>
          </cell>
          <cell r="L248">
            <v>82619</v>
          </cell>
          <cell r="M248">
            <v>43594</v>
          </cell>
          <cell r="N248">
            <v>43594</v>
          </cell>
          <cell r="P248">
            <v>0</v>
          </cell>
          <cell r="Q248">
            <v>13000000</v>
          </cell>
          <cell r="S248" t="str">
            <v>2 PERSONA JURIDICA</v>
          </cell>
          <cell r="T248" t="str">
            <v>1 NIT</v>
          </cell>
          <cell r="U248" t="str">
            <v>N/A</v>
          </cell>
          <cell r="V248">
            <v>900627060</v>
          </cell>
          <cell r="W248" t="str">
            <v>10 DV 9</v>
          </cell>
          <cell r="X248" t="str">
            <v>N/A</v>
          </cell>
          <cell r="Y248" t="str">
            <v>ALL TECHNOLOGICAL SERVICES S.A.S. / YEISON JONAS GARZON GONZALEZ</v>
          </cell>
          <cell r="Z248" t="str">
            <v>1 PÓLIZA</v>
          </cell>
          <cell r="AA248" t="str">
            <v>12 SEGUROS DEL ESTADO</v>
          </cell>
          <cell r="AB248" t="str">
            <v>46 CUMPLIM+ ESTABIL_CALIDAD D OBRA+ PAGO D SALARIOS_PRESTAC SOC LEGALES</v>
          </cell>
          <cell r="AC248">
            <v>43594</v>
          </cell>
          <cell r="AD248" t="str">
            <v>33-44-101186544</v>
          </cell>
          <cell r="AE248" t="str">
            <v>GRUPO SISTEMAS DE INFORMACIÓN Y RADIOCOMUNICACIONES</v>
          </cell>
          <cell r="AF248" t="str">
            <v>2 SUPERVISOR</v>
          </cell>
          <cell r="AG248" t="str">
            <v>3 CÉDULA DE CIUDADANÍA</v>
          </cell>
          <cell r="AH248">
            <v>80215978</v>
          </cell>
          <cell r="AI248" t="str">
            <v>NÉSTOR HERNÁN ZABALA BERNAL</v>
          </cell>
          <cell r="AJ248">
            <v>196</v>
          </cell>
          <cell r="AK248" t="str">
            <v>3 NO PACTADOS</v>
          </cell>
          <cell r="AL248">
            <v>43616</v>
          </cell>
          <cell r="AM248" t="str">
            <v>4 NO SE HA ADICIONADO NI EN VALOR y EN TIEMPO</v>
          </cell>
          <cell r="AN248">
            <v>0</v>
          </cell>
          <cell r="AO248">
            <v>0</v>
          </cell>
          <cell r="AQ248">
            <v>0</v>
          </cell>
          <cell r="AS248">
            <v>43616</v>
          </cell>
          <cell r="AT248">
            <v>43814</v>
          </cell>
          <cell r="AW248" t="str">
            <v>2. NO</v>
          </cell>
          <cell r="AZ248" t="str">
            <v>2. NO</v>
          </cell>
          <cell r="BA248">
            <v>0</v>
          </cell>
          <cell r="BE248" t="str">
            <v>2019420502400006E</v>
          </cell>
          <cell r="BF248">
            <v>13000000</v>
          </cell>
          <cell r="BH248" t="str">
            <v>https://www.secop.gov.co/CO1BusinessLine/Tendering/BuyerWorkArea/Index?docUniqueIdentifier=CO1.BDOS.805011&amp;prevCtxUrl=https%3a%2f%2fwww.secop.gov.co%2fCO1BusinessLine%2fTendering%2fBuyerDossierWorkspace%2fIndex%3fallWords2Search%3dipmc-%26filteringState%3d0%26sortingState%3dLastModifiedDESC%26showAdvancedSearch%3dFalse%26showAdvancedSearchFields%3dFalse%26folderCode%3dALL%26selectedDossier%3dCO1.BDOS.805011%26selectedRequest%3dCO1.REQ.844333%26&amp;prevCtxLbl=Procesos+de+la+Entidad+Estatal</v>
          </cell>
          <cell r="BI248" t="str">
            <v>VIGENTE</v>
          </cell>
          <cell r="BK248" t="str">
            <v>https://community.secop.gov.co/Public/Tendering/OpportunityDetail/Index?noticeUID=CO1.NTC.811942&amp;isFromPublicArea=True&amp;isModal=False</v>
          </cell>
        </row>
        <row r="249">
          <cell r="A249" t="str">
            <v>CS-007-2019</v>
          </cell>
          <cell r="B249" t="str">
            <v>2 NACIONAL</v>
          </cell>
          <cell r="C249" t="str">
            <v>IPMC-NC-011-2019</v>
          </cell>
          <cell r="D249">
            <v>7</v>
          </cell>
          <cell r="E249" t="str">
            <v>TOYOCAR'S INGENIERIA AUTOMOTRIZ LIMITADA</v>
          </cell>
          <cell r="F249">
            <v>43613</v>
          </cell>
          <cell r="G249" t="str">
            <v xml:space="preserve">Servicio de mantenimiento preventivo y correctivo, incluyendo repuestos originales y mano de obra calificada, para los vehículos asignados al nivel central de Parques Nacionales Naturales de Colombia </v>
          </cell>
          <cell r="H249" t="str">
            <v>5 MÍNIMA CUANTÍA</v>
          </cell>
          <cell r="I249" t="str">
            <v>20 OTROS</v>
          </cell>
          <cell r="J249" t="str">
            <v>SERVICIOS</v>
          </cell>
          <cell r="K249">
            <v>37919</v>
          </cell>
          <cell r="L249">
            <v>101719</v>
          </cell>
          <cell r="M249">
            <v>43614</v>
          </cell>
          <cell r="N249">
            <v>43614</v>
          </cell>
          <cell r="P249">
            <v>0</v>
          </cell>
          <cell r="Q249">
            <v>36907040</v>
          </cell>
          <cell r="S249" t="str">
            <v>2 PERSONA JURIDICA</v>
          </cell>
          <cell r="T249" t="str">
            <v>1 NIT</v>
          </cell>
          <cell r="U249" t="str">
            <v>N/A</v>
          </cell>
          <cell r="V249">
            <v>800240740</v>
          </cell>
          <cell r="W249" t="str">
            <v>4 DV 3</v>
          </cell>
          <cell r="X249" t="str">
            <v>N/A</v>
          </cell>
          <cell r="Y249" t="str">
            <v>TOYOCAR'S INGENIERIA AUTOMOTRIZ LIMITADA</v>
          </cell>
          <cell r="Z249" t="str">
            <v>1 PÓLIZA</v>
          </cell>
          <cell r="AA249" t="str">
            <v>12 SEGUROS DEL ESTADO</v>
          </cell>
          <cell r="AB249" t="str">
            <v>46 CUMPLIM+ ESTABIL_CALIDAD D OBRA+ PAGO D SALARIOS_PRESTAC SOC LEGALES</v>
          </cell>
          <cell r="AC249">
            <v>43616</v>
          </cell>
          <cell r="AD249" t="str">
            <v>21-44-101297692</v>
          </cell>
          <cell r="AE249" t="str">
            <v>GRUPO DE PROCESOS CORPORATIVOS</v>
          </cell>
          <cell r="AF249" t="str">
            <v>2 SUPERVISOR</v>
          </cell>
          <cell r="AG249" t="str">
            <v>3 CÉDULA DE CIUDADANÍA</v>
          </cell>
          <cell r="AH249">
            <v>16356940</v>
          </cell>
          <cell r="AI249" t="str">
            <v>LUIS ALBERTO ORTIZ MORALES</v>
          </cell>
          <cell r="AJ249">
            <v>180</v>
          </cell>
          <cell r="AK249" t="str">
            <v>3 NO PACTADOS</v>
          </cell>
          <cell r="AL249">
            <v>43617</v>
          </cell>
          <cell r="AM249" t="str">
            <v>4 NO SE HA ADICIONADO NI EN VALOR y EN TIEMPO</v>
          </cell>
          <cell r="AN249">
            <v>0</v>
          </cell>
          <cell r="AO249">
            <v>0</v>
          </cell>
          <cell r="AQ249">
            <v>0</v>
          </cell>
          <cell r="AS249">
            <v>43617</v>
          </cell>
          <cell r="AT249">
            <v>43799</v>
          </cell>
          <cell r="AW249" t="str">
            <v>2. NO</v>
          </cell>
          <cell r="AZ249" t="str">
            <v>2. NO</v>
          </cell>
          <cell r="BA249">
            <v>0</v>
          </cell>
          <cell r="BE249" t="str">
            <v>2019420502400007E</v>
          </cell>
          <cell r="BF249">
            <v>36907040</v>
          </cell>
          <cell r="BH249" t="str">
            <v>https://www.secop.gov.co/CO1BusinessLine/Tendering/BuyerWorkArea/Index?docUniqueIdentifier=CO1.BDOS.830220&amp;prevCtxUrl=https%3a%2f%2fwww.secop.gov.co%2fCO1BusinessLine%2fTendering%2fBuyerDossierWorkspace%2fIndex%3fallWords2Search%3dIPMC%26filteringState%3d0%26sortingState%3dLastModifiedDESC%26showAdvancedSearch%3dFalse%26showAdvancedSearchFields%3dFalse%26folderCode%3dALL%26selectedDossier%3dCO1.BDOS.830220%26selectedRequest%3dCO1.REQ.855909%26&amp;prevCtxLbl=Procesos+de+la+Entidad+Estatal</v>
          </cell>
          <cell r="BI249" t="str">
            <v>VIGENTE</v>
          </cell>
          <cell r="BK249" t="str">
            <v>https://community.secop.gov.co/Public/Tendering/OpportunityDetail/Index?noticeUID=CO1.NTC.823117&amp;isFromPublicArea=True&amp;isModal=False</v>
          </cell>
        </row>
        <row r="250">
          <cell r="A250" t="str">
            <v>CS-008-2019</v>
          </cell>
          <cell r="B250" t="str">
            <v>2 NACIONAL</v>
          </cell>
          <cell r="C250" t="str">
            <v>IPMC-NC-013-2019</v>
          </cell>
          <cell r="D250">
            <v>8</v>
          </cell>
          <cell r="E250" t="str">
            <v>NELSON NOVA GOMEZ</v>
          </cell>
          <cell r="F250">
            <v>43636</v>
          </cell>
          <cell r="G250" t="str">
            <v>Contratar el servicio de mantenimiento preventivo y correctivo incluyendo repuestos para el circuito cerrado de televisión de la sede Nivel Central (Calle 74 No 11-81 Bogotá)</v>
          </cell>
          <cell r="H250" t="str">
            <v>5 MÍNIMA CUANTÍA</v>
          </cell>
          <cell r="I250" t="str">
            <v>20 OTROS</v>
          </cell>
          <cell r="J250" t="str">
            <v>SERVICIOS</v>
          </cell>
          <cell r="K250">
            <v>39519</v>
          </cell>
          <cell r="L250">
            <v>113619</v>
          </cell>
          <cell r="M250">
            <v>43636</v>
          </cell>
          <cell r="N250">
            <v>43636</v>
          </cell>
          <cell r="P250">
            <v>0</v>
          </cell>
          <cell r="Q250">
            <v>9273000</v>
          </cell>
          <cell r="S250" t="str">
            <v>1 PERSONA NATURAL</v>
          </cell>
          <cell r="T250" t="str">
            <v>3 CÉDULA DE CIUDADANÍA</v>
          </cell>
          <cell r="U250">
            <v>79396656</v>
          </cell>
          <cell r="V250" t="str">
            <v>N/A</v>
          </cell>
          <cell r="W250" t="str">
            <v>11 NO SE DILIGENCIA INFORMACIÓN PARA ESTE FORMULARIO EN ESTE PERÍODO DE REPORTE</v>
          </cell>
          <cell r="X250" t="str">
            <v>N/A</v>
          </cell>
          <cell r="Y250" t="str">
            <v>NELSON NOVA GOMEZ</v>
          </cell>
          <cell r="Z250" t="str">
            <v>1 PÓLIZA</v>
          </cell>
          <cell r="AA250" t="str">
            <v>12 SEGUROS DEL ESTADO</v>
          </cell>
          <cell r="AB250" t="str">
            <v>46 CUMPLIM+ ESTABIL_CALIDAD D OBRA+ PAGO D SALARIOS_PRESTAC SOC LEGALES</v>
          </cell>
          <cell r="AC250">
            <v>43636</v>
          </cell>
          <cell r="AD250" t="str">
            <v>11-46-101009668</v>
          </cell>
          <cell r="AE250" t="str">
            <v>GRUPO SISTEMAS DE INFORMACIÓN Y RADIOCOMUNICACIONES</v>
          </cell>
          <cell r="AF250" t="str">
            <v>2 SUPERVISOR</v>
          </cell>
          <cell r="AG250" t="str">
            <v>3 CÉDULA DE CIUDADANÍA</v>
          </cell>
          <cell r="AH250">
            <v>80215978</v>
          </cell>
          <cell r="AI250" t="str">
            <v>NÉSTOR HERNÁN ZABALA BERNAL</v>
          </cell>
          <cell r="AJ250">
            <v>170</v>
          </cell>
          <cell r="AK250" t="str">
            <v>3 NO PACTADOS</v>
          </cell>
          <cell r="AL250">
            <v>43642</v>
          </cell>
          <cell r="AM250" t="str">
            <v>4 NO SE HA ADICIONADO NI EN VALOR y EN TIEMPO</v>
          </cell>
          <cell r="AN250">
            <v>0</v>
          </cell>
          <cell r="AO250">
            <v>0</v>
          </cell>
          <cell r="AQ250">
            <v>0</v>
          </cell>
          <cell r="AS250">
            <v>43642</v>
          </cell>
          <cell r="AT250">
            <v>43814</v>
          </cell>
          <cell r="AZ250" t="str">
            <v>2. NO</v>
          </cell>
          <cell r="BA250">
            <v>0</v>
          </cell>
          <cell r="BE250" t="str">
            <v>2019420502400008E</v>
          </cell>
          <cell r="BF250">
            <v>9273000</v>
          </cell>
          <cell r="BH250" t="str">
            <v>https://www.secop.gov.co/CO1BusinessLine/Tendering/BuyerWorkArea/Index?docUniqueIdentifier=CO1.BDOS.846047&amp;prevCtxUrl=https%3a%2f%2fwww.secop.gov.co%2fCO1BusinessLine%2fTendering%2fBuyerDossierWorkspace%2fIndex%3fallWords2Search%3dIPMC-%26filteringState%3d0%26sortingState%3dLastModifiedDESC%26showAdvancedSearch%3dFalse%26showAdvancedSearchFields%3dFalse%26folderCode%3dALL%26selectedDossier%3dCO1.BDOS.846047%26selectedRequest%3dCO1.REQ.873334%26&amp;prevCtxLbl=Procesos+de+la+Entidad+Estatal</v>
          </cell>
          <cell r="BI250" t="str">
            <v>VIGENTE</v>
          </cell>
          <cell r="BK250" t="str">
            <v>https://community.secop.gov.co/Public/Tendering/OpportunityDetail/Index?noticeUID=CO1.NTC.846532&amp;isFromPublicArea=True&amp;isModal=False</v>
          </cell>
        </row>
        <row r="251">
          <cell r="A251" t="str">
            <v>CS-009-2019</v>
          </cell>
          <cell r="B251" t="str">
            <v>2 NACIONAL</v>
          </cell>
          <cell r="C251" t="str">
            <v>IPMC-NC-015-2019</v>
          </cell>
          <cell r="D251">
            <v>9</v>
          </cell>
          <cell r="E251" t="str">
            <v>ALFA Y OMEGA COMUNICACIONES</v>
          </cell>
          <cell r="F251">
            <v>43650</v>
          </cell>
          <cell r="H251" t="str">
            <v>5 MÍNIMA CUANTÍA</v>
          </cell>
          <cell r="I251" t="str">
            <v>20 OTROS</v>
          </cell>
          <cell r="J251" t="str">
            <v>SERVICIOS</v>
          </cell>
          <cell r="AH251">
            <v>80215978</v>
          </cell>
          <cell r="AI251" t="str">
            <v>NÉSTOR HERNÁN ZABALA BERNAL</v>
          </cell>
        </row>
        <row r="252">
          <cell r="A252" t="str">
            <v>CSEG-001-2019</v>
          </cell>
          <cell r="B252" t="str">
            <v>2 NACIONAL</v>
          </cell>
          <cell r="C252" t="str">
            <v>IPMC-NC-003-2019</v>
          </cell>
          <cell r="D252">
            <v>1</v>
          </cell>
          <cell r="E252" t="str">
            <v>MAPFRE SEGUROS GENERALES DE COLOMBIA S.A.</v>
          </cell>
          <cell r="F252">
            <v>43553</v>
          </cell>
          <cell r="G252" t="str">
            <v>Contratar el seguro de accidentes personales que mapare los guardaparques voluntarios y comunitarios al servicio de Parques Nacionales Naturales de Colombia</v>
          </cell>
          <cell r="H252" t="str">
            <v>5 MÍNIMA CUANTÍA</v>
          </cell>
          <cell r="I252" t="str">
            <v>18 SEGUROS</v>
          </cell>
          <cell r="K252">
            <v>31119</v>
          </cell>
          <cell r="L252" t="str">
            <v>61819 - 86119</v>
          </cell>
          <cell r="M252">
            <v>43553</v>
          </cell>
          <cell r="N252" t="str">
            <v>29/03/2019 - 15/05/2019</v>
          </cell>
          <cell r="P252">
            <v>0</v>
          </cell>
          <cell r="Q252">
            <v>2833760</v>
          </cell>
          <cell r="S252" t="str">
            <v>2 PERSONA JURIDICA</v>
          </cell>
          <cell r="T252" t="str">
            <v>1 NIT</v>
          </cell>
          <cell r="U252" t="str">
            <v>N/A</v>
          </cell>
          <cell r="V252">
            <v>891700037</v>
          </cell>
          <cell r="W252" t="str">
            <v>10 DV 9</v>
          </cell>
          <cell r="X252" t="str">
            <v>N/A</v>
          </cell>
          <cell r="Y252" t="str">
            <v>MAPFRE SEGUROS GENERALES DE COLOMBIA S.A. / JOSE MAURICIO MALAGON ACOSTA</v>
          </cell>
          <cell r="Z252" t="str">
            <v>6 NO CONSTITUYÓ GARANTÍAS</v>
          </cell>
          <cell r="AE252" t="str">
            <v>GRUPO DE PROCESOS CORPORATIVOS</v>
          </cell>
          <cell r="AF252" t="str">
            <v>2 SUPERVISOR</v>
          </cell>
          <cell r="AG252" t="str">
            <v>3 CÉDULA DE CIUDADANÍA</v>
          </cell>
          <cell r="AH252">
            <v>16356940</v>
          </cell>
          <cell r="AI252" t="str">
            <v>LUIS ALBERTO ORTIZ MORALES</v>
          </cell>
          <cell r="AJ252">
            <v>47</v>
          </cell>
          <cell r="AK252" t="str">
            <v>3 NO PACTADOS</v>
          </cell>
          <cell r="AL252" t="str">
            <v>N-A</v>
          </cell>
          <cell r="AM252" t="str">
            <v>3 ADICIÓN EN VALOR y EN TIEMPO</v>
          </cell>
          <cell r="AN252">
            <v>1</v>
          </cell>
          <cell r="AO252">
            <v>1416880</v>
          </cell>
          <cell r="AP252">
            <v>43599</v>
          </cell>
          <cell r="AQ252">
            <v>23</v>
          </cell>
          <cell r="AR252">
            <v>43599</v>
          </cell>
          <cell r="AS252">
            <v>43553</v>
          </cell>
          <cell r="AT252">
            <v>43615</v>
          </cell>
          <cell r="AW252" t="str">
            <v>2. NO</v>
          </cell>
          <cell r="AZ252" t="str">
            <v>2. NO</v>
          </cell>
          <cell r="BA252">
            <v>0</v>
          </cell>
          <cell r="BE252" t="str">
            <v>2019420500600001E</v>
          </cell>
          <cell r="BF252">
            <v>4250640</v>
          </cell>
          <cell r="BH252" t="str">
            <v>https://www.secop.gov.co/CO1BusinessLine/Tendering/BuyerWorkArea/Index?docUniqueIdentifier=CO1.BDOS.793113&amp;prevCtxUrl=https%3a%2f%2fwww.secop.gov.co%2fCO1BusinessLine%2fTendering%2fBuyerDossierWorkspace%2fIndex%3fallWords2Search%3dipmc-%26filteringState%3d0%26sortingState%3dLastModifiedDESC%26showAdvancedSearch%3dFalse%26showAdvancedSearchFields%3dFalse%26folderCode%3dALL%26selectedDossier%3dCO1.BDOS.793113%26selectedRequest%3dCO1.REQ.815515%26&amp;prevCtxLbl=Procesos+de+la+Entidad+Estatal</v>
          </cell>
          <cell r="BI252" t="str">
            <v>VIGENTE</v>
          </cell>
          <cell r="BK252" t="str">
            <v>https://community.secop.gov.co/Public/Tendering/OpportunityDetail/Index?noticeUID=CO1.NTC.783637&amp;isFromPublicArea=True&amp;isModal=False</v>
          </cell>
        </row>
        <row r="253">
          <cell r="A253" t="str">
            <v>CSEG-002-2019</v>
          </cell>
          <cell r="B253" t="str">
            <v>2 NACIONAL</v>
          </cell>
          <cell r="C253" t="str">
            <v>SEL-ABREV-002-2019</v>
          </cell>
          <cell r="D253">
            <v>2</v>
          </cell>
          <cell r="E253" t="str">
            <v>LA PREVISORA-RESOLUCIÓN 134</v>
          </cell>
          <cell r="F253">
            <v>43598</v>
          </cell>
          <cell r="G253" t="str">
            <v>Contratar los seguros que amparen los intereses patrimoniales actuales y futuros, así como los bienes de propiedad de Parques Nacionales Naturales de Colombia que estén bajo su responsabilidad y custodia y aquellos que sean adquiridos para desarrollar las funciones inherentes a su actividad así como la expedición de una de accidentes personales que ampare los guardaparques y cualquier otra póliza de seguros que requiera la entidad en el desarrollo de su actividad</v>
          </cell>
          <cell r="H253" t="str">
            <v>4 SELECCIÓN ABREVIADA</v>
          </cell>
          <cell r="I253" t="str">
            <v>18 SEGUROS</v>
          </cell>
          <cell r="K253">
            <v>34819</v>
          </cell>
          <cell r="L253">
            <v>86219</v>
          </cell>
          <cell r="M253">
            <v>43600</v>
          </cell>
          <cell r="N253">
            <v>43600</v>
          </cell>
          <cell r="P253">
            <v>0</v>
          </cell>
          <cell r="Q253">
            <v>122730946.26000001</v>
          </cell>
          <cell r="S253" t="str">
            <v>2 PERSONA JURIDICA</v>
          </cell>
          <cell r="T253" t="str">
            <v>1 NIT</v>
          </cell>
          <cell r="U253" t="str">
            <v>N/A</v>
          </cell>
          <cell r="V253">
            <v>860002400</v>
          </cell>
          <cell r="W253" t="str">
            <v>3 DV 2</v>
          </cell>
          <cell r="X253" t="str">
            <v>N/A</v>
          </cell>
          <cell r="Y253" t="str">
            <v>LA PREVISORA-RESOLUCIÓN</v>
          </cell>
          <cell r="Z253" t="str">
            <v>6 NO CONSTITUYÓ GARANTÍAS</v>
          </cell>
          <cell r="AE253" t="str">
            <v>GRUPO DE PROCESOS CORPORATIVOS</v>
          </cell>
          <cell r="AF253" t="str">
            <v>2 SUPERVISOR</v>
          </cell>
          <cell r="AG253" t="str">
            <v>3 CÉDULA DE CIUDADANÍA</v>
          </cell>
          <cell r="AH253">
            <v>16356940</v>
          </cell>
          <cell r="AI253" t="str">
            <v>LUIS ALBERTO ORTIZ MORALES</v>
          </cell>
          <cell r="AJ253">
            <v>90</v>
          </cell>
          <cell r="AK253" t="str">
            <v>3 NO PACTADOS</v>
          </cell>
          <cell r="AL253" t="str">
            <v>N-A</v>
          </cell>
          <cell r="AM253" t="str">
            <v>4 NO SE HA ADICIONADO NI EN VALOR y EN TIEMPO</v>
          </cell>
          <cell r="AN253">
            <v>0</v>
          </cell>
          <cell r="AO253">
            <v>0</v>
          </cell>
          <cell r="AQ253">
            <v>0</v>
          </cell>
          <cell r="AS253">
            <v>43600</v>
          </cell>
          <cell r="AT253">
            <v>43691</v>
          </cell>
          <cell r="AW253" t="str">
            <v>2. NO</v>
          </cell>
          <cell r="AZ253" t="str">
            <v>2. NO</v>
          </cell>
          <cell r="BA253">
            <v>0</v>
          </cell>
          <cell r="BE253" t="str">
            <v>2019420500600002E</v>
          </cell>
          <cell r="BF253">
            <v>122730946.26000001</v>
          </cell>
          <cell r="BH253" t="str">
            <v>https://www.secop.gov.co/CO1BusinessLine/Tendering/BuyerWorkArea/Index?docUniqueIdentifier=CO1.BDOS.813874&amp;prevCtxUrl=https%3a%2f%2fwww.secop.gov.co%2fCO1BusinessLine%2fTendering%2fBuyerDossierWorkspace%2fIndex%3fallWords2Search%3dSEL-ABREV%26filteringState%3d0%26sortingState%3dLastModifiedDESC%26showAdvancedSearch%3dFalse%26showAdvancedSearchFields%3dFalse%26folderCode%3dALL%26selectedDossier%3dCO1.BDOS.813874%26selectedRequest%3dCO1.REQ.847054%26&amp;prevCtxLbl=Procesos+de+la+Entidad+Estatal</v>
          </cell>
          <cell r="BI253" t="str">
            <v>VIGENTE</v>
          </cell>
          <cell r="BK253" t="str">
            <v>https://community.secop.gov.co/Public/Tendering/OpportunityDetail/Index?noticeUID=CO1.NTC.815031&amp;isFromPublicArea=True&amp;isModal=False</v>
          </cell>
        </row>
        <row r="254">
          <cell r="A254" t="str">
            <v>CSEG-003-2019</v>
          </cell>
          <cell r="B254" t="str">
            <v>2 NACIONAL</v>
          </cell>
          <cell r="C254" t="str">
            <v>IPMC-NC-012-2019</v>
          </cell>
          <cell r="D254">
            <v>3</v>
          </cell>
          <cell r="E254" t="str">
            <v>MAPFRE SEGUROS GENERALES DE COLOMBIA S.A.</v>
          </cell>
          <cell r="F254">
            <v>43622</v>
          </cell>
          <cell r="G254" t="str">
            <v>Contratar el seguro de accidentes personales que mapare los guardaparques voluntarios y comunitarios al servicio de Parques Nacionales Naturales de Colombia</v>
          </cell>
          <cell r="H254" t="str">
            <v>5 MÍNIMA CUANTÍA</v>
          </cell>
          <cell r="I254" t="str">
            <v>18 SEGUROS</v>
          </cell>
          <cell r="K254">
            <v>40219</v>
          </cell>
          <cell r="L254">
            <v>105919</v>
          </cell>
          <cell r="M254">
            <v>43622</v>
          </cell>
          <cell r="N254">
            <v>43622</v>
          </cell>
          <cell r="P254">
            <v>0</v>
          </cell>
          <cell r="Q254">
            <v>3279836</v>
          </cell>
          <cell r="S254" t="str">
            <v>2 PERSONA JURIDICA</v>
          </cell>
          <cell r="T254" t="str">
            <v>1 NIT</v>
          </cell>
          <cell r="U254" t="str">
            <v>N/A</v>
          </cell>
          <cell r="V254">
            <v>891700037</v>
          </cell>
          <cell r="W254" t="str">
            <v>10 DV 9</v>
          </cell>
          <cell r="X254" t="str">
            <v>N/A</v>
          </cell>
          <cell r="Y254" t="str">
            <v>MAPFRE SEGUROS GENERALES DE COLOMBIA S.A. / JOSE MAURICIO MALAGON ACOSTA</v>
          </cell>
          <cell r="Z254" t="str">
            <v>6 NO CONSTITUYÓ GARANTÍAS</v>
          </cell>
          <cell r="AE254" t="str">
            <v>GRUPO DE PROCESOS CORPORATIVOS</v>
          </cell>
          <cell r="AF254" t="str">
            <v>2 SUPERVISOR</v>
          </cell>
          <cell r="AG254" t="str">
            <v>3 CÉDULA DE CIUDADANÍA</v>
          </cell>
          <cell r="AH254">
            <v>16356940</v>
          </cell>
          <cell r="AI254" t="str">
            <v>LUIS ALBERTO ORTIZ MORALES</v>
          </cell>
          <cell r="AJ254">
            <v>70</v>
          </cell>
          <cell r="AK254" t="str">
            <v>3 NO PACTADOS</v>
          </cell>
          <cell r="AL254" t="str">
            <v>N-A</v>
          </cell>
          <cell r="AM254" t="str">
            <v>4 NO SE HA ADICIONADO NI EN VALOR y EN TIEMPO</v>
          </cell>
          <cell r="AN254">
            <v>0</v>
          </cell>
          <cell r="AO254">
            <v>0</v>
          </cell>
          <cell r="AQ254">
            <v>0</v>
          </cell>
          <cell r="AS254">
            <v>43623</v>
          </cell>
          <cell r="AT254">
            <v>43691</v>
          </cell>
          <cell r="AW254" t="str">
            <v>2. NO</v>
          </cell>
          <cell r="AZ254" t="str">
            <v>2. NO</v>
          </cell>
          <cell r="BA254">
            <v>0</v>
          </cell>
          <cell r="BE254" t="str">
            <v>2019420500600003E</v>
          </cell>
          <cell r="BF254">
            <v>3279836</v>
          </cell>
          <cell r="BH254" t="str">
            <v>https://www.secop.gov.co/CO1BusinessLine/Tendering/BuyerWorkArea/Index?docUniqueIdentifier=CO1.BDOS.844439&amp;prevCtxUrl=https%3a%2f%2fwww.secop.gov.co%2fCO1BusinessLine%2fTendering%2fBuyerDossierWorkspace%2fIndex%3fallWords2Search%3dIPMC-%26filteringState%3d0%26sortingState%3dLastModifiedDESC%26showAdvancedSearch%3dFalse%26showAdvancedSearchFields%3dFalse%26folderCode%3dALL%26selectedDossier%3dCO1.BDOS.844439%26selectedRequest%3dCO1.REQ.871644%26&amp;prevCtxLbl=Procesos+de+la+Entidad+Estatal</v>
          </cell>
          <cell r="BI254" t="str">
            <v>VIGENTE</v>
          </cell>
          <cell r="BK254" t="str">
            <v>https://community.secop.gov.co/Public/Tendering/OpportunityDetail/Index?noticeUID=CO1.NTC.836545&amp;isFromPublicArea=True&amp;isModal=False</v>
          </cell>
        </row>
        <row r="255">
          <cell r="A255" t="str">
            <v>CCSEG-001-2019</v>
          </cell>
          <cell r="B255" t="str">
            <v>2 NACIONAL</v>
          </cell>
          <cell r="C255" t="str">
            <v>CM-001-2019</v>
          </cell>
          <cell r="D255">
            <v>1</v>
          </cell>
          <cell r="E255" t="str">
            <v>JARDINE LLOYD THOMPSON VALENCIA &amp; IRAGORRI CORREDORES DE SEGUROS S.A.</v>
          </cell>
          <cell r="F255">
            <v>43602</v>
          </cell>
          <cell r="G255" t="str">
            <v>Contratar un intermediario de seguros, legalmente establecido en Colombiaa y autorizado por la Superintendencia Financiera de Colombia, para que preste a Parques Nacionales Naturales de Colombia los servicios de intermediación y asesoría integral en la contratación y manejo de las pólizas de seguros</v>
          </cell>
          <cell r="H255" t="str">
            <v>1 CONCURSO DE MÉRITOS ABIERTO</v>
          </cell>
          <cell r="I255" t="str">
            <v>18 SEGUROS</v>
          </cell>
          <cell r="J255" t="str">
            <v>corretaje de seguros</v>
          </cell>
          <cell r="K255" t="str">
            <v>N-A</v>
          </cell>
          <cell r="L255" t="str">
            <v>N-A</v>
          </cell>
          <cell r="M255" t="str">
            <v>N-A</v>
          </cell>
          <cell r="N255" t="str">
            <v>N-A</v>
          </cell>
          <cell r="P255">
            <v>0</v>
          </cell>
          <cell r="Q255">
            <v>0</v>
          </cell>
          <cell r="S255" t="str">
            <v>2 PERSONA JURIDICA</v>
          </cell>
          <cell r="T255" t="str">
            <v>1 NIT</v>
          </cell>
          <cell r="U255" t="str">
            <v>N/A</v>
          </cell>
          <cell r="V255">
            <v>891200316</v>
          </cell>
          <cell r="W255" t="str">
            <v>1 DV 0</v>
          </cell>
          <cell r="X255" t="str">
            <v>N/A</v>
          </cell>
          <cell r="Y255" t="str">
            <v>JARDINE LLOYD THOMPSON VALENCIA &amp; IRAGORRI CORREDORES DE SEGUROS S.A.</v>
          </cell>
          <cell r="Z255" t="str">
            <v>1 PÓLIZA</v>
          </cell>
          <cell r="AA255" t="str">
            <v>4 CONFIANZA</v>
          </cell>
          <cell r="AB255" t="str">
            <v>46 CUMPLIM+ ESTABIL_CALIDAD D OBRA+ PAGO D SALARIOS_PRESTAC SOC LEGALES</v>
          </cell>
          <cell r="AC255">
            <v>43606</v>
          </cell>
          <cell r="AD255" t="str">
            <v>GU079388</v>
          </cell>
          <cell r="AE255" t="str">
            <v>GRUPO DE PROCESOS CORPORATIVOS</v>
          </cell>
          <cell r="AF255" t="str">
            <v>2 SUPERVISOR</v>
          </cell>
          <cell r="AG255" t="str">
            <v>3 CÉDULA DE CIUDADANÍA</v>
          </cell>
          <cell r="AH255">
            <v>16356940</v>
          </cell>
          <cell r="AI255" t="str">
            <v>LUIS ALBERTO ORTIZ MORALES</v>
          </cell>
          <cell r="AJ255">
            <v>90</v>
          </cell>
          <cell r="AK255" t="str">
            <v>3 NO PACTADOS</v>
          </cell>
          <cell r="AL255">
            <v>43608</v>
          </cell>
          <cell r="AM255" t="str">
            <v>4 NO SE HA ADICIONADO NI EN VALOR y EN TIEMPO</v>
          </cell>
          <cell r="AN255">
            <v>0</v>
          </cell>
          <cell r="AO255">
            <v>0</v>
          </cell>
          <cell r="AQ255">
            <v>0</v>
          </cell>
          <cell r="AS255">
            <v>43608</v>
          </cell>
          <cell r="AT255">
            <v>43699</v>
          </cell>
          <cell r="AW255" t="str">
            <v>2. NO</v>
          </cell>
          <cell r="AZ255" t="str">
            <v>2. NO</v>
          </cell>
          <cell r="BA255">
            <v>0</v>
          </cell>
          <cell r="BE255" t="str">
            <v>2019420520100001E</v>
          </cell>
          <cell r="BF255">
            <v>0</v>
          </cell>
          <cell r="BH255" t="str">
            <v>https://www.secop.gov.co/CO1BusinessLine/Tendering/BuyerWorkArea/Index?docUniqueIdentifier=CO1.BDOS.793317&amp;prevCtxUrl=https%3a%2f%2fwww.secop.gov.co%2fCO1BusinessLine%2fTendering%2fBuyerDossierWorkspace%2fIndex%3fcreatedByList%3d10604452%3b%26filteringState%3d0%26sortingState%3dLastModifiedDESC%26showAdvancedSearch%3dTrue%26showAdvancedSearchFields%3dFalse%26advSrchFolderCode%3dALL%26selectedDossier%3dCO1.BDOS.793317%26selectedRequest%3dCO1.REQ.829018%26&amp;prevCtxLbl=Procesos+de+la+Entidad+Estatal</v>
          </cell>
          <cell r="BI255" t="str">
            <v>VIGENTE</v>
          </cell>
          <cell r="BK255" t="str">
            <v>https://community.secop.gov.co/Public/Tendering/OpportunityDetail/Index?noticeUID=CO1.NTC.797421&amp;isFromPublicArea=True&amp;isModal=False</v>
          </cell>
        </row>
        <row r="256">
          <cell r="A256" t="str">
            <v>CSU-001-2019</v>
          </cell>
          <cell r="B256" t="str">
            <v>2 NACIONAL</v>
          </cell>
          <cell r="C256" t="str">
            <v>IPMC-NC-001-2019</v>
          </cell>
          <cell r="D256">
            <v>1</v>
          </cell>
          <cell r="E256" t="str">
            <v>GESTIÓN DE SEGURIDAD ELECTRÓNICA</v>
          </cell>
          <cell r="F256">
            <v>43535</v>
          </cell>
          <cell r="G256" t="str">
            <v>Suministro de certificados digitales de función pública con sus respectivos dispositivos de almacenamiento criptográfico y soporte técnico, para los usuarios del aplicativo Sistema Integrado de Información Financiera – SIIF NACION</v>
          </cell>
          <cell r="H256" t="str">
            <v>5 MÍNIMA CUANTÍA</v>
          </cell>
          <cell r="I256" t="str">
            <v>3 COMPRAVENTA y/o SUMINISTRO</v>
          </cell>
          <cell r="J256" t="str">
            <v>SUMINISTRO</v>
          </cell>
          <cell r="K256">
            <v>27919</v>
          </cell>
          <cell r="L256">
            <v>52919</v>
          </cell>
          <cell r="M256">
            <v>43535</v>
          </cell>
          <cell r="N256">
            <v>43536</v>
          </cell>
          <cell r="P256">
            <v>0</v>
          </cell>
          <cell r="Q256">
            <v>7913500</v>
          </cell>
          <cell r="S256" t="str">
            <v>2 PERSONA JURIDICA</v>
          </cell>
          <cell r="T256" t="str">
            <v>1 NIT</v>
          </cell>
          <cell r="U256" t="str">
            <v>N/A</v>
          </cell>
          <cell r="V256">
            <v>900204272</v>
          </cell>
          <cell r="W256" t="str">
            <v>9 DV 8</v>
          </cell>
          <cell r="X256" t="str">
            <v>N/A</v>
          </cell>
          <cell r="Y256" t="str">
            <v>GESTIÓN DE SEGURIDAD ELECTRÓNICA</v>
          </cell>
          <cell r="Z256" t="str">
            <v>1 PÓLIZA</v>
          </cell>
          <cell r="AA256" t="str">
            <v>6 LIBERTY SEGUROS</v>
          </cell>
          <cell r="AB256" t="str">
            <v>44 CUMPLIM+ CALIDAD_CORRECTO FUNCIONAM D LOS BIENES SUMIN</v>
          </cell>
          <cell r="AC256">
            <v>43535</v>
          </cell>
          <cell r="AD256">
            <v>3026212</v>
          </cell>
          <cell r="AE256" t="str">
            <v>GRUPO DE GESTIÓN FINANCIERA</v>
          </cell>
          <cell r="AF256" t="str">
            <v>2 SUPERVISOR</v>
          </cell>
          <cell r="AG256" t="str">
            <v>3 CÉDULA DE CIUDADANÍA</v>
          </cell>
          <cell r="AH256">
            <v>52260278</v>
          </cell>
          <cell r="AI256" t="str">
            <v>LUZ MYRIAM ENRIQUEZ GUAVITA</v>
          </cell>
          <cell r="AJ256">
            <v>272</v>
          </cell>
          <cell r="AK256" t="str">
            <v>3 NO PACTADOS</v>
          </cell>
          <cell r="AL256">
            <v>43538</v>
          </cell>
          <cell r="AM256" t="str">
            <v>4 NO SE HA ADICIONADO NI EN VALOR y EN TIEMPO</v>
          </cell>
          <cell r="AN256">
            <v>0</v>
          </cell>
          <cell r="AO256">
            <v>0</v>
          </cell>
          <cell r="AQ256">
            <v>0</v>
          </cell>
          <cell r="AS256">
            <v>43538</v>
          </cell>
          <cell r="AT256">
            <v>43814</v>
          </cell>
          <cell r="AW256" t="str">
            <v>2. NO</v>
          </cell>
          <cell r="AZ256" t="str">
            <v>2. NO</v>
          </cell>
          <cell r="BA256">
            <v>0</v>
          </cell>
          <cell r="BE256" t="str">
            <v>2019420501100001E</v>
          </cell>
          <cell r="BF256">
            <v>7913500</v>
          </cell>
          <cell r="BH256" t="str">
            <v>https://www.secop.gov.co/CO1BusinessLine/Tendering/BuyerWorkArea/Index?docUniqueIdentifier=CO1.BDOS.764724&amp;prevCtxUrl=https%3a%2f%2fwww.secop.gov.co%2fCO1BusinessLine%2fTendering%2fBuyerDossierWorkspace%2fIndex%3fallWords2Search%3dIPMC-%26filteringState%3d0%26sortingState%3dLastModifiedDESC%26showAdvancedSearch%3dFalse%26showAdvancedSearchFields%3dFalse%26folderCode%3dALL%26selectedDossier%3dCO1.BDOS.764724%26selectedRequest%3dCO1.REQ.786700%26&amp;prevCtxLbl=Procesos+de+la+Entidad+Estatal</v>
          </cell>
          <cell r="BI256" t="str">
            <v>VIGENTE</v>
          </cell>
          <cell r="BK256" t="str">
            <v>https://community.secop.gov.co/Public/Tendering/OpportunityDetail/Index?noticeUID=CO1.NTC.758340&amp;isFromPublicArea=True&amp;isModal=False</v>
          </cell>
        </row>
        <row r="257">
          <cell r="A257" t="str">
            <v>CSU-002-2019</v>
          </cell>
          <cell r="B257" t="str">
            <v>2 NACIONAL</v>
          </cell>
          <cell r="C257" t="str">
            <v>IPMC-NC-010-2019</v>
          </cell>
          <cell r="D257">
            <v>2</v>
          </cell>
          <cell r="E257" t="str">
            <v>ORGANIZACIÓN TERPEL S.A.</v>
          </cell>
          <cell r="F257">
            <v>43609</v>
          </cell>
          <cell r="G257" t="str">
            <v>Suministro de combustible para los vehículos de propiedad de Parques Nacionales Naturales de Colombia con asignación en la Ciudad de Bogotá</v>
          </cell>
          <cell r="H257" t="str">
            <v>5 MÍNIMA CUANTÍA</v>
          </cell>
          <cell r="I257" t="str">
            <v>3 COMPRAVENTA y/o SUMINISTRO</v>
          </cell>
          <cell r="J257" t="str">
            <v>SUMINISTRO</v>
          </cell>
          <cell r="K257">
            <v>37719</v>
          </cell>
          <cell r="L257">
            <v>101819</v>
          </cell>
          <cell r="M257">
            <v>43553</v>
          </cell>
          <cell r="N257">
            <v>43553</v>
          </cell>
          <cell r="P257">
            <v>0</v>
          </cell>
          <cell r="Q257">
            <v>25235000</v>
          </cell>
          <cell r="S257" t="str">
            <v>2 PERSONA JURIDICA</v>
          </cell>
          <cell r="T257" t="str">
            <v>1 NIT</v>
          </cell>
          <cell r="U257" t="str">
            <v>N/A</v>
          </cell>
          <cell r="V257">
            <v>830095213</v>
          </cell>
          <cell r="W257" t="str">
            <v>1 DV 0</v>
          </cell>
          <cell r="X257" t="str">
            <v>N/A</v>
          </cell>
          <cell r="Y257" t="str">
            <v>ORGANIZACIÓN TERPEL</v>
          </cell>
          <cell r="Z257" t="str">
            <v>1 PÓLIZA</v>
          </cell>
          <cell r="AA257" t="str">
            <v>CHUBB</v>
          </cell>
          <cell r="AB257" t="str">
            <v>44 CUMPLIM+ CALIDAD_CORRECTO FUNCIONAM D LOS BIENES SUMIN</v>
          </cell>
          <cell r="AC257">
            <v>43615</v>
          </cell>
          <cell r="AD257">
            <v>55821</v>
          </cell>
          <cell r="AE257" t="str">
            <v>GRUPO DE PROCESOS CORPORATIVOS</v>
          </cell>
          <cell r="AF257" t="str">
            <v>2 SUPERVISOR</v>
          </cell>
          <cell r="AG257" t="str">
            <v>3 CÉDULA DE CIUDADANÍA</v>
          </cell>
          <cell r="AH257">
            <v>16356940</v>
          </cell>
          <cell r="AI257" t="str">
            <v>LUIS ALBERTO ORTIZ MORALES</v>
          </cell>
          <cell r="AJ257">
            <v>180</v>
          </cell>
          <cell r="AK257" t="str">
            <v>3 NO PACTADOS</v>
          </cell>
          <cell r="AL257">
            <v>43621</v>
          </cell>
          <cell r="AM257" t="str">
            <v>4 NO SE HA ADICIONADO NI EN VALOR y EN TIEMPO</v>
          </cell>
          <cell r="AN257">
            <v>0</v>
          </cell>
          <cell r="AO257">
            <v>0</v>
          </cell>
          <cell r="AQ257">
            <v>0</v>
          </cell>
          <cell r="AS257">
            <v>43621</v>
          </cell>
          <cell r="AT257">
            <v>43803</v>
          </cell>
          <cell r="AW257" t="str">
            <v>2. NO</v>
          </cell>
          <cell r="AZ257" t="str">
            <v>2. NO</v>
          </cell>
          <cell r="BA257">
            <v>0</v>
          </cell>
          <cell r="BE257" t="str">
            <v>2019420501100002E</v>
          </cell>
          <cell r="BF257">
            <v>25235000</v>
          </cell>
          <cell r="BH257" t="str">
            <v>https://www.secop.gov.co/CO1BusinessLine/Tendering/BuyerWorkArea/Index?docUniqueIdentifier=CO1.BDOS.828545&amp;prevCtxUrl=https%3a%2f%2fwww.secop.gov.co%2fCO1BusinessLine%2fTendering%2fBuyerDossierWorkspace%2fIndex%3fallWords2Search%3dIPMC-%26filteringState%3d0%26sortingState%3dLastModifiedDESC%26showAdvancedSearch%3dTrue%26showAdvancedSearchFields%3dFalse%26advSrchFolderCode%3dALL%26selectedDossier%3dCO1.BDOS.828545%26selectedRequest%3dCO1.REQ.854401%26&amp;prevCtxLbl=Procesos+de+la+Entidad+Estatal</v>
          </cell>
          <cell r="BI257" t="str">
            <v>VIGENTE</v>
          </cell>
          <cell r="BK257" t="str">
            <v>https://community.secop.gov.co/Public/Tendering/OpportunityDetail/Index?noticeUID=CO1.NTC.821216&amp;isFromPublicArea=True&amp;isModal=False</v>
          </cell>
        </row>
        <row r="258">
          <cell r="A258" t="str">
            <v>CSU-003-2019</v>
          </cell>
          <cell r="B258" t="str">
            <v>2 NACIONAL</v>
          </cell>
          <cell r="C258" t="str">
            <v>IPMC-NC-014-2019</v>
          </cell>
          <cell r="D258">
            <v>3</v>
          </cell>
          <cell r="E258" t="str">
            <v>PREMIER SINGS PUBLICIDAD S.A.S.</v>
          </cell>
          <cell r="F258">
            <v>43634</v>
          </cell>
          <cell r="G258" t="str">
            <v>Suministrar productos de impresión digital de gran formato, para apoyar los procesos de educación ambiental que permitan la apropiación de conocimiento que incentive a los ciudadanos para que apoyen la conservación del Sistema de Parques Nacionales Naturales de Colombia en los ámbitos local, regional, nacional e internacional, de acuerdo con las especificaciones técnicas descritas y bajo los principios de transparencia, solidaridad, equidad, participación respeto a la diversidad cultural.</v>
          </cell>
          <cell r="H258" t="str">
            <v>5 MÍNIMA CUANTÍA</v>
          </cell>
          <cell r="I258" t="str">
            <v>3 COMPRAVENTA y/o SUMINISTRO</v>
          </cell>
          <cell r="J258" t="str">
            <v>SUMINISTRO</v>
          </cell>
          <cell r="K258">
            <v>32019</v>
          </cell>
          <cell r="M258">
            <v>43634</v>
          </cell>
          <cell r="P258">
            <v>0</v>
          </cell>
          <cell r="Q258">
            <v>30000000</v>
          </cell>
          <cell r="S258" t="str">
            <v>2 PERSONA JURIDICA</v>
          </cell>
          <cell r="T258" t="str">
            <v>1 NIT</v>
          </cell>
          <cell r="U258" t="str">
            <v>N/A</v>
          </cell>
          <cell r="V258">
            <v>900684554</v>
          </cell>
          <cell r="W258" t="str">
            <v>9 DV 8</v>
          </cell>
          <cell r="X258" t="str">
            <v>N/A</v>
          </cell>
          <cell r="Y258" t="str">
            <v>PREMIER SIGNS PUBLICIDAD S.A.S. / DIANA ESPERANZA CASTAÑO MONTES</v>
          </cell>
          <cell r="Z258" t="str">
            <v>1 PÓLIZA</v>
          </cell>
          <cell r="AA258" t="str">
            <v>12 SEGUROS DEL ESTADO</v>
          </cell>
          <cell r="AB258" t="str">
            <v>46 CUMPLIM+ ESTABIL_CALIDAD D OBRA+ PAGO D SALARIOS_PRESTAC SOC LEGALES</v>
          </cell>
          <cell r="AC258">
            <v>43641</v>
          </cell>
          <cell r="AD258" t="str">
            <v>15-46-101012128</v>
          </cell>
          <cell r="AE258" t="str">
            <v>GRUPO DE COMUNICACIONES Y EDUCACION AMBIENTAL</v>
          </cell>
          <cell r="AF258" t="str">
            <v>2 SUPERVISOR</v>
          </cell>
          <cell r="AG258" t="str">
            <v>3 CÉDULA DE CIUDADANÍA</v>
          </cell>
          <cell r="AH258">
            <v>11342150</v>
          </cell>
          <cell r="AI258" t="str">
            <v>LUIS ALFONSO CANO RAMIREZ</v>
          </cell>
          <cell r="AK258" t="str">
            <v>3 NO PACTADOS</v>
          </cell>
          <cell r="AL258">
            <v>43649</v>
          </cell>
          <cell r="AM258" t="str">
            <v>4 NO SE HA ADICIONADO NI EN VALOR y EN TIEMPO</v>
          </cell>
          <cell r="AN258">
            <v>0</v>
          </cell>
          <cell r="AO258">
            <v>0</v>
          </cell>
          <cell r="AQ258">
            <v>0</v>
          </cell>
          <cell r="AT258">
            <v>43809</v>
          </cell>
          <cell r="AW258" t="str">
            <v>2. NO</v>
          </cell>
          <cell r="AZ258" t="str">
            <v>2. NO</v>
          </cell>
          <cell r="BA258">
            <v>0</v>
          </cell>
          <cell r="BE258" t="str">
            <v>2019420501100003E</v>
          </cell>
          <cell r="BF258">
            <v>30000000</v>
          </cell>
          <cell r="BH258" t="str">
            <v>https://www.secop.gov.co/CO1BusinessLine/Tendering/BuyerWorkArea/Index?docUniqueIdentifier=CO1.BDOS.846945&amp;prevCtxUrl=https%3a%2f%2fwww.secop.gov.co%2fCO1BusinessLine%2fTendering%2fBuyerDossierWorkspace%2fIndex%3fallWords2Search%3dIPMC-%26filteringState%3d0%26sortingState%3dLastModifiedDESC%26showAdvancedSearch%3dFalse%26showAdvancedSearchFields%3dFalse%26folderCode%3dALL%26selectedDossier%3dCO1.BDOS.846945%26selectedRequest%3dCO1.REQ.874639%26&amp;prevCtxLbl=Procesos+de+la+Entidad+Estatal</v>
          </cell>
          <cell r="BI258" t="str">
            <v>VIGENTE</v>
          </cell>
          <cell r="BK258" t="str">
            <v>https://community.secop.gov.co/Public/Tendering/OpportunityDetail/Index?noticeUID=CO1.NTC.840418&amp;isFromPublicArea=True&amp;isModal=False</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lara.rocio.30@gmail.com" TargetMode="External"/><Relationship Id="rId1" Type="http://schemas.openxmlformats.org/officeDocument/2006/relationships/hyperlink" Target="mailto:andre921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13"/>
  <sheetViews>
    <sheetView tabSelected="1" workbookViewId="0">
      <pane xSplit="4" ySplit="1" topLeftCell="M183" activePane="bottomRight" state="frozen"/>
      <selection pane="topRight" activeCell="E1" sqref="E1"/>
      <selection pane="bottomLeft" activeCell="A2" sqref="A2"/>
      <selection pane="bottomRight" activeCell="N210" sqref="N210:Q226"/>
    </sheetView>
  </sheetViews>
  <sheetFormatPr baseColWidth="10" defaultColWidth="17.28515625" defaultRowHeight="15" customHeight="1" x14ac:dyDescent="0.2"/>
  <cols>
    <col min="1" max="1" width="7.28515625" style="6" customWidth="1"/>
    <col min="2" max="2" width="24.140625" style="6" customWidth="1"/>
    <col min="3" max="3" width="24.85546875" style="6" customWidth="1"/>
    <col min="4" max="4" width="27.85546875" style="6" customWidth="1"/>
    <col min="5" max="16384" width="17.28515625" style="6"/>
  </cols>
  <sheetData>
    <row r="1" spans="1:25" ht="15" customHeight="1" x14ac:dyDescent="0.2">
      <c r="A1" s="1">
        <v>18</v>
      </c>
      <c r="B1" s="2" t="s">
        <v>0</v>
      </c>
      <c r="C1" s="3" t="s">
        <v>1</v>
      </c>
      <c r="D1" s="3" t="s">
        <v>2</v>
      </c>
      <c r="E1" s="3" t="s">
        <v>3</v>
      </c>
      <c r="F1" s="3" t="s">
        <v>4</v>
      </c>
      <c r="G1" s="3" t="s">
        <v>5</v>
      </c>
      <c r="H1" s="4" t="s">
        <v>6</v>
      </c>
      <c r="I1" s="3" t="s">
        <v>7</v>
      </c>
      <c r="J1" s="3" t="s">
        <v>8</v>
      </c>
      <c r="K1" s="3" t="s">
        <v>9</v>
      </c>
      <c r="L1" s="3" t="s">
        <v>10</v>
      </c>
      <c r="M1" s="3" t="s">
        <v>11</v>
      </c>
      <c r="N1" s="3" t="s">
        <v>12</v>
      </c>
      <c r="O1" s="3" t="s">
        <v>13</v>
      </c>
      <c r="P1" s="3" t="s">
        <v>14</v>
      </c>
      <c r="Q1" s="3" t="s">
        <v>15</v>
      </c>
      <c r="R1" s="4" t="s">
        <v>16</v>
      </c>
      <c r="S1" s="3" t="s">
        <v>17</v>
      </c>
      <c r="T1" s="3" t="s">
        <v>18</v>
      </c>
      <c r="U1" s="3" t="s">
        <v>19</v>
      </c>
      <c r="V1" s="5"/>
      <c r="W1" s="5"/>
      <c r="X1" s="5"/>
      <c r="Y1" s="5"/>
    </row>
    <row r="2" spans="1:25" x14ac:dyDescent="0.25">
      <c r="A2" s="7">
        <v>1</v>
      </c>
      <c r="B2" s="8" t="str">
        <f>'[1]2. NACIONAL'!A3</f>
        <v>CPS-001-N-2019</v>
      </c>
      <c r="C2" s="9" t="s">
        <v>20</v>
      </c>
      <c r="D2" s="9" t="s">
        <v>21</v>
      </c>
      <c r="E2" s="10">
        <f>VLOOKUP(B2,'[1]2. NACIONAL'!A:BK,21,0)</f>
        <v>51889049</v>
      </c>
      <c r="F2" s="9" t="s">
        <v>22</v>
      </c>
      <c r="G2" s="11">
        <v>24825</v>
      </c>
      <c r="H2" s="12" t="s">
        <v>22</v>
      </c>
      <c r="I2" s="13" t="s">
        <v>23</v>
      </c>
      <c r="J2" s="14" t="s">
        <v>24</v>
      </c>
      <c r="K2" s="8" t="str">
        <f>VLOOKUP(B2,'[1]2. NACIONAL'!A:BK,7,0)</f>
        <v>Prestación de Servicios Profesionales y de apoyo a la gestión para adelantar en el área de contratos los diversos procedimientos legales relacionados con los trámites precontractuales, contractuales y poscontractuales en el Nivel Central</v>
      </c>
      <c r="L2" s="9" t="s">
        <v>25</v>
      </c>
      <c r="M2" s="9">
        <v>6955472</v>
      </c>
      <c r="N2" s="15">
        <f>VLOOKUP(B2,'[1]2. NACIONAL'!A:BK,16,0)</f>
        <v>4682944</v>
      </c>
      <c r="O2" s="8" t="str">
        <f>VLOOKUP(B2,'[1]2. NACIONAL'!A:BK,31,0)</f>
        <v>GRUPO DE CONTRATOS</v>
      </c>
      <c r="P2" s="8">
        <f>VLOOKUP(B2,'[1]2. NACIONAL'!A:BK,36,0)</f>
        <v>345</v>
      </c>
      <c r="Q2" s="9" t="s">
        <v>15</v>
      </c>
      <c r="R2" s="12" t="s">
        <v>26</v>
      </c>
      <c r="S2" s="13" t="s">
        <v>27</v>
      </c>
      <c r="T2" s="16" t="s">
        <v>28</v>
      </c>
      <c r="U2" s="17">
        <f>VLOOKUP(B2,'[1]2. NACIONAL'!A:AT,45,0)</f>
        <v>43479</v>
      </c>
    </row>
    <row r="3" spans="1:25" x14ac:dyDescent="0.25">
      <c r="A3" s="7">
        <v>2</v>
      </c>
      <c r="B3" s="8" t="str">
        <f>'[1]2. NACIONAL'!A4</f>
        <v>CPS-002-N-2019</v>
      </c>
      <c r="C3" s="9" t="s">
        <v>29</v>
      </c>
      <c r="D3" s="9" t="s">
        <v>30</v>
      </c>
      <c r="E3" s="10">
        <f>VLOOKUP(B3,'[1]2. NACIONAL'!A:BK,21,0)</f>
        <v>80073591</v>
      </c>
      <c r="F3" s="9" t="s">
        <v>22</v>
      </c>
      <c r="G3" s="18">
        <v>30954</v>
      </c>
      <c r="H3" s="12" t="s">
        <v>22</v>
      </c>
      <c r="I3" s="13" t="s">
        <v>31</v>
      </c>
      <c r="J3" s="14" t="s">
        <v>32</v>
      </c>
      <c r="K3" s="8" t="str">
        <f>VLOOKUP(B3,'[1]2. NACIONAL'!A:BK,7,0)</f>
        <v>Prestación de Servicios Profesionales y de apoyo a la gestión para adelantar en el área de contratos los diversos procedimientos legales relacionados con los trámites precontractuales, contractuales y poscontractuales en el Nivel Central</v>
      </c>
      <c r="L3" s="9" t="s">
        <v>33</v>
      </c>
      <c r="M3" s="9">
        <v>3213453483</v>
      </c>
      <c r="N3" s="15">
        <f>VLOOKUP(B3,'[1]2. NACIONAL'!A:BK,16,0)</f>
        <v>4682944</v>
      </c>
      <c r="O3" s="8" t="str">
        <f>VLOOKUP(B3,'[1]2. NACIONAL'!A:BK,31,0)</f>
        <v>GRUPO DE CONTRATOS</v>
      </c>
      <c r="P3" s="8">
        <f>VLOOKUP(B3,'[1]2. NACIONAL'!A:BK,36,0)</f>
        <v>345</v>
      </c>
      <c r="Q3" s="9" t="s">
        <v>15</v>
      </c>
      <c r="R3" s="12" t="s">
        <v>26</v>
      </c>
      <c r="S3" s="13" t="s">
        <v>27</v>
      </c>
      <c r="T3" s="16" t="s">
        <v>28</v>
      </c>
      <c r="U3" s="17">
        <f>VLOOKUP(B3,'[1]2. NACIONAL'!A:AT,45,0)</f>
        <v>43479</v>
      </c>
    </row>
    <row r="4" spans="1:25" x14ac:dyDescent="0.25">
      <c r="A4" s="7">
        <v>3</v>
      </c>
      <c r="B4" s="8" t="str">
        <f>'[1]2. NACIONAL'!A5</f>
        <v>CPS-003-N-2019</v>
      </c>
      <c r="C4" s="9" t="s">
        <v>34</v>
      </c>
      <c r="D4" s="9" t="s">
        <v>35</v>
      </c>
      <c r="E4" s="10">
        <f>VLOOKUP(B4,'[1]2. NACIONAL'!A:BK,21,0)</f>
        <v>39625279</v>
      </c>
      <c r="F4" s="9" t="s">
        <v>36</v>
      </c>
      <c r="G4" s="11">
        <v>27491</v>
      </c>
      <c r="H4" s="12" t="s">
        <v>36</v>
      </c>
      <c r="I4" s="13" t="s">
        <v>23</v>
      </c>
      <c r="J4" s="14" t="s">
        <v>37</v>
      </c>
      <c r="K4" s="8" t="str">
        <f>VLOOKUP(B4,'[1]2. NACIONAL'!A:BK,7,0)</f>
        <v>Prestación de Servicios Profesionales y de apoyo a la gestión para adelantar en el área de contratos los diversos procedimientos legales relacionados con los trámites precontractuales, contractuales y poscontractuales en el Nivel Central</v>
      </c>
      <c r="L4" s="9" t="s">
        <v>38</v>
      </c>
      <c r="M4" s="9">
        <v>3134093902</v>
      </c>
      <c r="N4" s="15">
        <f>VLOOKUP(B4,'[1]2. NACIONAL'!A:BK,16,0)</f>
        <v>4682944</v>
      </c>
      <c r="O4" s="8" t="str">
        <f>VLOOKUP(B4,'[1]2. NACIONAL'!A:BK,31,0)</f>
        <v>GRUPO DE CONTRATOS</v>
      </c>
      <c r="P4" s="8">
        <f>VLOOKUP(B4,'[1]2. NACIONAL'!A:BK,36,0)</f>
        <v>345</v>
      </c>
      <c r="Q4" s="9" t="s">
        <v>15</v>
      </c>
      <c r="R4" s="12" t="s">
        <v>26</v>
      </c>
      <c r="S4" s="13" t="s">
        <v>27</v>
      </c>
      <c r="T4" s="16" t="s">
        <v>28</v>
      </c>
      <c r="U4" s="17">
        <f>VLOOKUP(B4,'[1]2. NACIONAL'!A:AT,45,0)</f>
        <v>43479</v>
      </c>
    </row>
    <row r="5" spans="1:25" x14ac:dyDescent="0.25">
      <c r="A5" s="7">
        <v>4</v>
      </c>
      <c r="B5" s="8" t="str">
        <f>'[1]2. NACIONAL'!A6</f>
        <v>CPS-004-N-2019</v>
      </c>
      <c r="C5" s="9" t="s">
        <v>39</v>
      </c>
      <c r="D5" s="9" t="s">
        <v>40</v>
      </c>
      <c r="E5" s="10">
        <f>VLOOKUP(B5,'[1]2. NACIONAL'!A:BK,21,0)</f>
        <v>52490210</v>
      </c>
      <c r="F5" s="9" t="s">
        <v>22</v>
      </c>
      <c r="G5" s="11">
        <v>28405</v>
      </c>
      <c r="H5" s="12" t="s">
        <v>22</v>
      </c>
      <c r="I5" s="13" t="s">
        <v>41</v>
      </c>
      <c r="J5" s="14" t="s">
        <v>42</v>
      </c>
      <c r="K5" s="8" t="str">
        <f>VLOOKUP(B5,'[1]2. NACIONAL'!A:BK,7,0)</f>
        <v>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manejo de Información, catalogación de documentación y recuperación de la Memoria Institucional perteneciente a Parques Nacionales Naturales de Colombia</v>
      </c>
      <c r="L5" s="9" t="s">
        <v>43</v>
      </c>
      <c r="M5" s="9">
        <v>3106985418</v>
      </c>
      <c r="N5" s="15">
        <f>VLOOKUP(B5,'[1]2. NACIONAL'!A:BK,16,0)</f>
        <v>2586262</v>
      </c>
      <c r="O5" s="8" t="str">
        <f>VLOOKUP(B5,'[1]2. NACIONAL'!A:BK,31,0)</f>
        <v>GRUPO DE COMUNICACIONES Y EDUCACION AMBIENTAL</v>
      </c>
      <c r="P5" s="8">
        <f>VLOOKUP(B5,'[1]2. NACIONAL'!A:BK,36,0)</f>
        <v>345</v>
      </c>
      <c r="Q5" s="9" t="s">
        <v>15</v>
      </c>
      <c r="R5" s="12" t="s">
        <v>44</v>
      </c>
      <c r="S5" s="13" t="s">
        <v>27</v>
      </c>
      <c r="T5" s="16" t="s">
        <v>28</v>
      </c>
      <c r="U5" s="17">
        <f>VLOOKUP(B5,'[1]2. NACIONAL'!A:AT,45,0)</f>
        <v>43481</v>
      </c>
    </row>
    <row r="6" spans="1:25" x14ac:dyDescent="0.25">
      <c r="A6" s="7">
        <v>5</v>
      </c>
      <c r="B6" s="8" t="str">
        <f>'[1]2. NACIONAL'!A7</f>
        <v>CPS-005-N-2019</v>
      </c>
      <c r="C6" s="16" t="s">
        <v>45</v>
      </c>
      <c r="D6" s="9" t="s">
        <v>46</v>
      </c>
      <c r="E6" s="10">
        <f>VLOOKUP(B6,'[1]2. NACIONAL'!A:BK,21,0)</f>
        <v>65586489</v>
      </c>
      <c r="F6" s="9" t="s">
        <v>47</v>
      </c>
      <c r="G6" s="11">
        <v>25154</v>
      </c>
      <c r="H6" s="12" t="s">
        <v>47</v>
      </c>
      <c r="I6" s="13" t="s">
        <v>31</v>
      </c>
      <c r="J6" s="14" t="s">
        <v>48</v>
      </c>
      <c r="K6" s="8" t="str">
        <f>VLOOKUP(B6,'[1]2. NACIONAL'!A:BK,7,0)</f>
        <v>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v>
      </c>
      <c r="L6" s="9" t="s">
        <v>49</v>
      </c>
      <c r="M6" s="19">
        <v>3175052182</v>
      </c>
      <c r="N6" s="15">
        <f>VLOOKUP(B6,'[1]2. NACIONAL'!A:BK,16,0)</f>
        <v>4297164</v>
      </c>
      <c r="O6" s="8" t="str">
        <f>VLOOKUP(B6,'[1]2. NACIONAL'!A:BK,31,0)</f>
        <v>GRUPO DE PROCESOS CORPORATIVOS</v>
      </c>
      <c r="P6" s="8">
        <f>VLOOKUP(B6,'[1]2. NACIONAL'!A:BK,36,0)</f>
        <v>345</v>
      </c>
      <c r="Q6" s="9" t="s">
        <v>15</v>
      </c>
      <c r="R6" s="12" t="s">
        <v>50</v>
      </c>
      <c r="S6" s="13" t="s">
        <v>27</v>
      </c>
      <c r="T6" s="16" t="s">
        <v>28</v>
      </c>
      <c r="U6" s="17">
        <f>VLOOKUP(B6,'[1]2. NACIONAL'!A:AT,45,0)</f>
        <v>43481</v>
      </c>
    </row>
    <row r="7" spans="1:25" x14ac:dyDescent="0.25">
      <c r="A7" s="7">
        <v>6</v>
      </c>
      <c r="B7" s="8" t="str">
        <f>'[1]2. NACIONAL'!A8</f>
        <v>CPS-006-N-2019</v>
      </c>
      <c r="C7" s="9" t="s">
        <v>51</v>
      </c>
      <c r="D7" s="9" t="s">
        <v>52</v>
      </c>
      <c r="E7" s="10">
        <f>VLOOKUP(B7,'[1]2. NACIONAL'!A:BK,21,0)</f>
        <v>1032368385</v>
      </c>
      <c r="F7" s="9" t="s">
        <v>22</v>
      </c>
      <c r="G7" s="11">
        <v>31597</v>
      </c>
      <c r="H7" s="12" t="s">
        <v>22</v>
      </c>
      <c r="I7" s="13" t="s">
        <v>31</v>
      </c>
      <c r="J7" s="14" t="s">
        <v>53</v>
      </c>
      <c r="K7" s="8" t="str">
        <f>VLOOKUP(B7,'[1]2. NACIONAL'!A:BK,7,0)</f>
        <v>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Territoriales de la Entidad en los procesos de contratación de especial complejidad</v>
      </c>
      <c r="L7" s="13" t="s">
        <v>54</v>
      </c>
      <c r="M7" s="9">
        <v>3173087940</v>
      </c>
      <c r="N7" s="15">
        <f>VLOOKUP(B7,'[1]2. NACIONAL'!A:BK,16,0)</f>
        <v>6965478</v>
      </c>
      <c r="O7" s="8" t="str">
        <f>VLOOKUP(B7,'[1]2. NACIONAL'!A:BK,31,0)</f>
        <v>GRUPO DE CONTRATOS</v>
      </c>
      <c r="P7" s="8">
        <f>VLOOKUP(B7,'[1]2. NACIONAL'!A:BK,36,0)</f>
        <v>344</v>
      </c>
      <c r="Q7" s="9" t="s">
        <v>15</v>
      </c>
      <c r="R7" s="12" t="s">
        <v>26</v>
      </c>
      <c r="S7" s="13" t="s">
        <v>27</v>
      </c>
      <c r="T7" s="16" t="s">
        <v>28</v>
      </c>
      <c r="U7" s="17">
        <f>VLOOKUP(B7,'[1]2. NACIONAL'!A:AT,45,0)</f>
        <v>43482</v>
      </c>
    </row>
    <row r="8" spans="1:25" x14ac:dyDescent="0.25">
      <c r="A8" s="7">
        <v>7</v>
      </c>
      <c r="B8" s="8" t="str">
        <f>'[1]2. NACIONAL'!A9</f>
        <v>CPS-007-N-2019</v>
      </c>
      <c r="C8" s="9" t="s">
        <v>55</v>
      </c>
      <c r="D8" s="9" t="s">
        <v>56</v>
      </c>
      <c r="E8" s="10">
        <f>VLOOKUP(B8,'[1]2. NACIONAL'!A:BK,21,0)</f>
        <v>53029037</v>
      </c>
      <c r="F8" s="9" t="s">
        <v>22</v>
      </c>
      <c r="G8" s="11">
        <v>31020</v>
      </c>
      <c r="H8" s="12" t="s">
        <v>22</v>
      </c>
      <c r="I8" s="20" t="s">
        <v>57</v>
      </c>
      <c r="J8" s="14" t="s">
        <v>58</v>
      </c>
      <c r="K8" s="8" t="str">
        <f>VLOOKUP(B8,'[1]2. NACIONAL'!A:BK,7,0)</f>
        <v>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implementación del SECOP ii</v>
      </c>
      <c r="L8" s="9" t="s">
        <v>59</v>
      </c>
      <c r="M8" s="9">
        <v>3006812637</v>
      </c>
      <c r="N8" s="15">
        <f>VLOOKUP(B8,'[1]2. NACIONAL'!A:BK,16,0)</f>
        <v>2586262</v>
      </c>
      <c r="O8" s="8" t="str">
        <f>VLOOKUP(B8,'[1]2. NACIONAL'!A:BK,31,0)</f>
        <v>GRUPO DE CONTRATOS</v>
      </c>
      <c r="P8" s="8">
        <f>VLOOKUP(B8,'[1]2. NACIONAL'!A:BK,36,0)</f>
        <v>344</v>
      </c>
      <c r="Q8" s="9" t="s">
        <v>15</v>
      </c>
      <c r="R8" s="12" t="s">
        <v>60</v>
      </c>
      <c r="S8" s="13" t="s">
        <v>27</v>
      </c>
      <c r="T8" s="16" t="s">
        <v>28</v>
      </c>
      <c r="U8" s="17">
        <f>VLOOKUP(B8,'[1]2. NACIONAL'!A:AT,45,0)</f>
        <v>43482</v>
      </c>
    </row>
    <row r="9" spans="1:25" ht="15" customHeight="1" x14ac:dyDescent="0.2">
      <c r="A9" s="7">
        <v>8</v>
      </c>
      <c r="B9" s="8" t="str">
        <f>'[1]2. NACIONAL'!A10</f>
        <v>CPS-008-N-2019</v>
      </c>
      <c r="C9" s="9" t="s">
        <v>61</v>
      </c>
      <c r="D9" s="9" t="s">
        <v>62</v>
      </c>
      <c r="E9" s="10">
        <f>VLOOKUP(B9,'[1]2. NACIONAL'!A:BK,21,0)</f>
        <v>79590259</v>
      </c>
      <c r="F9" s="9" t="s">
        <v>22</v>
      </c>
      <c r="G9" s="11">
        <v>26283</v>
      </c>
      <c r="H9" s="12" t="s">
        <v>22</v>
      </c>
      <c r="I9" s="13" t="s">
        <v>31</v>
      </c>
      <c r="J9" s="20" t="s">
        <v>63</v>
      </c>
      <c r="K9" s="8" t="str">
        <f>VLOOKUP(B9,'[1]2. NACIONAL'!A:BK,7,0)</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 coordinación del diseño de material litográfico y de gran formato, concepto, diseño y seguimiento a la producción de objetos y herramientas lúdicas para educación e interpretación ambiental; y montaje y diseño de eventos.</v>
      </c>
      <c r="L9" s="9" t="s">
        <v>64</v>
      </c>
      <c r="M9" s="19">
        <v>3115426865</v>
      </c>
      <c r="N9" s="15">
        <f>VLOOKUP(B9,'[1]2. NACIONAL'!A:BK,16,0)</f>
        <v>5240183</v>
      </c>
      <c r="O9" s="8" t="str">
        <f>VLOOKUP(B9,'[1]2. NACIONAL'!A:BK,31,0)</f>
        <v>GRUPO DE COMUNICACIONES Y EDUCACION AMBIENTAL</v>
      </c>
      <c r="P9" s="8">
        <f>VLOOKUP(B9,'[1]2. NACIONAL'!A:BK,36,0)</f>
        <v>330</v>
      </c>
      <c r="Q9" s="9" t="s">
        <v>15</v>
      </c>
      <c r="R9" s="12" t="s">
        <v>65</v>
      </c>
      <c r="S9" s="13" t="s">
        <v>27</v>
      </c>
      <c r="T9" s="16" t="s">
        <v>28</v>
      </c>
      <c r="U9" s="17">
        <f>VLOOKUP(B9,'[1]2. NACIONAL'!A:AT,45,0)</f>
        <v>43482</v>
      </c>
    </row>
    <row r="10" spans="1:25" x14ac:dyDescent="0.25">
      <c r="A10" s="7">
        <v>9</v>
      </c>
      <c r="B10" s="8" t="str">
        <f>'[1]2. NACIONAL'!A11</f>
        <v>CPS-009-N-2019</v>
      </c>
      <c r="C10" s="9" t="s">
        <v>66</v>
      </c>
      <c r="D10" s="9" t="s">
        <v>67</v>
      </c>
      <c r="E10" s="10">
        <f>VLOOKUP(B10,'[1]2. NACIONAL'!A:BK,21,0)</f>
        <v>1032458354</v>
      </c>
      <c r="F10" s="9" t="s">
        <v>22</v>
      </c>
      <c r="G10" s="11">
        <v>34172</v>
      </c>
      <c r="H10" s="12" t="s">
        <v>22</v>
      </c>
      <c r="I10" s="13" t="s">
        <v>31</v>
      </c>
      <c r="J10" s="14" t="s">
        <v>68</v>
      </c>
      <c r="K10" s="8" t="str">
        <f>VLOOKUP(B10,'[1]2. NACIONAL'!A:BK,7,0)</f>
        <v>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v>
      </c>
      <c r="L10" s="19" t="s">
        <v>69</v>
      </c>
      <c r="M10" s="19">
        <v>3213507406</v>
      </c>
      <c r="N10" s="15">
        <f>VLOOKUP(B10,'[1]2. NACIONAL'!A:BK,16,0)</f>
        <v>3739926</v>
      </c>
      <c r="O10" s="8" t="str">
        <f>VLOOKUP(B10,'[1]2. NACIONAL'!A:BK,31,0)</f>
        <v>GRUPO DE PROCESOS CORPORATIVOS</v>
      </c>
      <c r="P10" s="8">
        <f>VLOOKUP(B10,'[1]2. NACIONAL'!A:BK,36,0)</f>
        <v>343</v>
      </c>
      <c r="Q10" s="9" t="s">
        <v>15</v>
      </c>
      <c r="R10" s="12" t="s">
        <v>26</v>
      </c>
      <c r="S10" s="13" t="s">
        <v>27</v>
      </c>
      <c r="T10" s="16" t="s">
        <v>28</v>
      </c>
      <c r="U10" s="17">
        <f>VLOOKUP(B10,'[1]2. NACIONAL'!A:AT,45,0)</f>
        <v>43482</v>
      </c>
    </row>
    <row r="11" spans="1:25" x14ac:dyDescent="0.25">
      <c r="A11" s="7">
        <v>10</v>
      </c>
      <c r="B11" s="8" t="str">
        <f>'[1]2. NACIONAL'!A12</f>
        <v>CPS-010-N-2019</v>
      </c>
      <c r="C11" s="9" t="s">
        <v>70</v>
      </c>
      <c r="D11" s="9" t="s">
        <v>71</v>
      </c>
      <c r="E11" s="10">
        <f>VLOOKUP(B11,'[1]2. NACIONAL'!A:BK,21,0)</f>
        <v>24081439</v>
      </c>
      <c r="F11" s="9" t="s">
        <v>72</v>
      </c>
      <c r="G11" s="21">
        <v>29182</v>
      </c>
      <c r="H11" s="12" t="s">
        <v>72</v>
      </c>
      <c r="I11" s="13" t="s">
        <v>41</v>
      </c>
      <c r="J11" s="14" t="s">
        <v>73</v>
      </c>
      <c r="K11" s="8" t="str">
        <f>VLOOKUP(B11,'[1]2. NACIONAL'!A:BK,7,0)</f>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
      <c r="L11" s="9" t="s">
        <v>74</v>
      </c>
      <c r="M11" s="19">
        <v>3123871389</v>
      </c>
      <c r="N11" s="15">
        <f>VLOOKUP(B11,'[1]2. NACIONAL'!A:BK,16,0)</f>
        <v>2142594</v>
      </c>
      <c r="O11" s="8" t="str">
        <f>VLOOKUP(B11,'[1]2. NACIONAL'!A:BK,31,0)</f>
        <v>GRUPO DE PROCESOS CORPORATIVOS</v>
      </c>
      <c r="P11" s="8">
        <f>VLOOKUP(B11,'[1]2. NACIONAL'!A:BK,36,0)</f>
        <v>344</v>
      </c>
      <c r="Q11" s="9" t="s">
        <v>15</v>
      </c>
      <c r="R11" s="12" t="s">
        <v>75</v>
      </c>
      <c r="S11" s="13" t="s">
        <v>27</v>
      </c>
      <c r="T11" s="16" t="s">
        <v>28</v>
      </c>
      <c r="U11" s="17">
        <f>VLOOKUP(B11,'[1]2. NACIONAL'!A:AT,45,0)</f>
        <v>43482</v>
      </c>
    </row>
    <row r="12" spans="1:25" x14ac:dyDescent="0.25">
      <c r="A12" s="7">
        <v>11</v>
      </c>
      <c r="B12" s="8" t="str">
        <f>'[1]2. NACIONAL'!A13</f>
        <v>CPS-011-N-2019</v>
      </c>
      <c r="C12" s="9" t="s">
        <v>76</v>
      </c>
      <c r="D12" s="9" t="s">
        <v>77</v>
      </c>
      <c r="E12" s="10">
        <f>VLOOKUP(B12,'[1]2. NACIONAL'!A:BK,21,0)</f>
        <v>79806408</v>
      </c>
      <c r="F12" s="9" t="s">
        <v>78</v>
      </c>
      <c r="G12" s="21">
        <v>27629</v>
      </c>
      <c r="H12" s="12" t="s">
        <v>78</v>
      </c>
      <c r="I12" s="13" t="s">
        <v>31</v>
      </c>
      <c r="J12" s="14" t="s">
        <v>79</v>
      </c>
      <c r="K12" s="8" t="str">
        <f>VLOOKUP(B12,'[1]2. NACIONAL'!A:BK,7,0)</f>
        <v>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mejoramiento de las metas relacionadas con el tema de gestión documental y gestión de calidad.</v>
      </c>
      <c r="L12" s="9" t="s">
        <v>80</v>
      </c>
      <c r="M12" s="19">
        <v>3102929925</v>
      </c>
      <c r="N12" s="15">
        <f>VLOOKUP(B12,'[1]2. NACIONAL'!A:BK,16,0)</f>
        <v>4297164</v>
      </c>
      <c r="O12" s="8" t="str">
        <f>VLOOKUP(B12,'[1]2. NACIONAL'!A:BK,31,0)</f>
        <v>GRUPO DE PROCESOS CORPORATIVOS</v>
      </c>
      <c r="P12" s="8">
        <f>VLOOKUP(B12,'[1]2. NACIONAL'!A:BK,36,0)</f>
        <v>315</v>
      </c>
      <c r="Q12" s="9" t="s">
        <v>15</v>
      </c>
      <c r="R12" s="12" t="s">
        <v>81</v>
      </c>
      <c r="S12" s="13" t="s">
        <v>27</v>
      </c>
      <c r="T12" s="16" t="s">
        <v>28</v>
      </c>
      <c r="U12" s="17">
        <f>VLOOKUP(B12,'[1]2. NACIONAL'!A:AT,45,0)</f>
        <v>43482</v>
      </c>
    </row>
    <row r="13" spans="1:25" x14ac:dyDescent="0.25">
      <c r="A13" s="7">
        <v>12</v>
      </c>
      <c r="B13" s="8" t="str">
        <f>'[1]2. NACIONAL'!A14</f>
        <v>CPS-012-N-2019</v>
      </c>
      <c r="C13" s="9" t="s">
        <v>82</v>
      </c>
      <c r="D13" s="9" t="s">
        <v>83</v>
      </c>
      <c r="E13" s="10">
        <f>VLOOKUP(B13,'[1]2. NACIONAL'!A:BK,21,0)</f>
        <v>13748689</v>
      </c>
      <c r="F13" s="9" t="s">
        <v>84</v>
      </c>
      <c r="G13" s="21">
        <v>29630</v>
      </c>
      <c r="H13" s="12" t="s">
        <v>84</v>
      </c>
      <c r="I13" s="13" t="s">
        <v>23</v>
      </c>
      <c r="J13" s="14" t="s">
        <v>85</v>
      </c>
      <c r="K13" s="8" t="str">
        <f>VLOOKUP(B13,'[1]2. NACIONAL'!A:BK,7,0)</f>
        <v>Prestación de servicios profesionales y de apoyo a la gestión de la Oficina Asesora Jurídica de Parques Nacionales Naturales para el cumplimiento de sus funciones, en especial, el apoyo jurídico en la revisión y/o formulación de lineamientos, planes, programas y/o estrategias de manejo y administración de las áreas protegidas, proyección de instrumentos normativos, de planificación y política, así como la proyección de conceptos jurídicos, en el marco de las funciones de administración y manejo de áreas protegidas y coordinación del SINAP.</v>
      </c>
      <c r="L13" s="9" t="s">
        <v>86</v>
      </c>
      <c r="M13" s="19">
        <v>3002709027</v>
      </c>
      <c r="N13" s="15">
        <f>VLOOKUP(B13,'[1]2. NACIONAL'!A:BK,16,0)</f>
        <v>5797421</v>
      </c>
      <c r="O13" s="8" t="str">
        <f>VLOOKUP(B13,'[1]2. NACIONAL'!A:BK,31,0)</f>
        <v>OFICINA ASESORA JURIDICA</v>
      </c>
      <c r="P13" s="8">
        <f>VLOOKUP(B13,'[1]2. NACIONAL'!A:BK,36,0)</f>
        <v>344</v>
      </c>
      <c r="Q13" s="9" t="s">
        <v>15</v>
      </c>
      <c r="R13" s="12" t="s">
        <v>26</v>
      </c>
      <c r="S13" s="13" t="s">
        <v>27</v>
      </c>
      <c r="T13" s="16" t="s">
        <v>28</v>
      </c>
      <c r="U13" s="17">
        <f>VLOOKUP(B13,'[1]2. NACIONAL'!A:AT,45,0)</f>
        <v>43482</v>
      </c>
    </row>
    <row r="14" spans="1:25" x14ac:dyDescent="0.25">
      <c r="A14" s="7">
        <v>13</v>
      </c>
      <c r="B14" s="8" t="str">
        <f>'[1]2. NACIONAL'!A15</f>
        <v>CPS-013-N-2019</v>
      </c>
      <c r="C14" s="9" t="s">
        <v>87</v>
      </c>
      <c r="D14" s="9" t="s">
        <v>88</v>
      </c>
      <c r="E14" s="10">
        <f>VLOOKUP(B14,'[1]2. NACIONAL'!A:BK,21,0)</f>
        <v>1101177000</v>
      </c>
      <c r="F14" s="9" t="s">
        <v>89</v>
      </c>
      <c r="G14" s="22">
        <v>33935</v>
      </c>
      <c r="H14" s="12" t="s">
        <v>89</v>
      </c>
      <c r="I14" s="13" t="s">
        <v>23</v>
      </c>
      <c r="J14" s="14" t="s">
        <v>90</v>
      </c>
      <c r="K14" s="8" t="str">
        <f>VLOOKUP(B14,'[1]2. NACIONAL'!A:BK,7,0)</f>
        <v>Prestar servicios profesionales y de apoyo a la gestión en el Grupo de Procesos Corporativos para el desarrollo de las etapas precontractuales, contractuales y poscontractuales que se adelanten en la Dependencia, así como el seguimiento al presupuesto asignado y apoyo en las actividades de materia jurídica a cargo del Grupo.</v>
      </c>
      <c r="L14" s="13" t="s">
        <v>91</v>
      </c>
      <c r="M14" s="19">
        <v>4781338</v>
      </c>
      <c r="N14" s="15">
        <f>VLOOKUP(B14,'[1]2. NACIONAL'!A:BK,16,0)</f>
        <v>3739926</v>
      </c>
      <c r="O14" s="8" t="str">
        <f>VLOOKUP(B14,'[1]2. NACIONAL'!A:BK,31,0)</f>
        <v>GRUPO DE PROCESOS CORPORATIVOS</v>
      </c>
      <c r="P14" s="8">
        <f>VLOOKUP(B14,'[1]2. NACIONAL'!A:BK,36,0)</f>
        <v>344</v>
      </c>
      <c r="Q14" s="9" t="s">
        <v>15</v>
      </c>
      <c r="R14" s="12" t="s">
        <v>26</v>
      </c>
      <c r="S14" s="13" t="s">
        <v>27</v>
      </c>
      <c r="T14" s="16" t="s">
        <v>28</v>
      </c>
      <c r="U14" s="17">
        <f>VLOOKUP(B14,'[1]2. NACIONAL'!A:AT,45,0)</f>
        <v>43482</v>
      </c>
    </row>
    <row r="15" spans="1:25" x14ac:dyDescent="0.25">
      <c r="A15" s="7">
        <v>14</v>
      </c>
      <c r="B15" s="8" t="str">
        <f>'[1]2. NACIONAL'!A16</f>
        <v>CPS-014-N-2019</v>
      </c>
      <c r="C15" s="9" t="s">
        <v>92</v>
      </c>
      <c r="D15" s="9" t="s">
        <v>93</v>
      </c>
      <c r="E15" s="10">
        <f>VLOOKUP(B15,'[1]2. NACIONAL'!A:BK,21,0)</f>
        <v>80051686</v>
      </c>
      <c r="F15" s="9" t="s">
        <v>78</v>
      </c>
      <c r="G15" s="21">
        <v>29380</v>
      </c>
      <c r="H15" s="12" t="s">
        <v>94</v>
      </c>
      <c r="I15" s="13" t="s">
        <v>23</v>
      </c>
      <c r="J15" s="14" t="s">
        <v>95</v>
      </c>
      <c r="K15" s="8" t="str">
        <f>VLOOKUP(B15,'[1]2. NACIONAL'!A:BK,7,0)</f>
        <v>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v>
      </c>
      <c r="L15" s="9" t="s">
        <v>96</v>
      </c>
      <c r="M15" s="19">
        <v>3166915440</v>
      </c>
      <c r="N15" s="15">
        <f>VLOOKUP(B15,'[1]2. NACIONAL'!A:BK,16,0)</f>
        <v>5797421</v>
      </c>
      <c r="O15" s="8" t="str">
        <f>VLOOKUP(B15,'[1]2. NACIONAL'!A:BK,31,0)</f>
        <v>GRUPO DE PREDIOS</v>
      </c>
      <c r="P15" s="8">
        <f>VLOOKUP(B15,'[1]2. NACIONAL'!A:BK,36,0)</f>
        <v>344</v>
      </c>
      <c r="Q15" s="9" t="s">
        <v>15</v>
      </c>
      <c r="R15" s="12" t="s">
        <v>26</v>
      </c>
      <c r="S15" s="13" t="s">
        <v>27</v>
      </c>
      <c r="T15" s="16" t="s">
        <v>28</v>
      </c>
      <c r="U15" s="17">
        <f>VLOOKUP(B15,'[1]2. NACIONAL'!A:AT,45,0)</f>
        <v>43482</v>
      </c>
    </row>
    <row r="16" spans="1:25" x14ac:dyDescent="0.25">
      <c r="A16" s="7">
        <v>15</v>
      </c>
      <c r="B16" s="8" t="str">
        <f>'[1]2. NACIONAL'!A17</f>
        <v>CPS-015-N-2019</v>
      </c>
      <c r="C16" s="9" t="s">
        <v>97</v>
      </c>
      <c r="D16" s="9" t="s">
        <v>98</v>
      </c>
      <c r="E16" s="10">
        <f>VLOOKUP(B16,'[1]2. NACIONAL'!A:BK,21,0)</f>
        <v>79918096</v>
      </c>
      <c r="F16" s="9" t="s">
        <v>78</v>
      </c>
      <c r="G16" s="21">
        <v>29350</v>
      </c>
      <c r="H16" s="12" t="s">
        <v>78</v>
      </c>
      <c r="I16" s="13" t="s">
        <v>99</v>
      </c>
      <c r="J16" s="14" t="s">
        <v>100</v>
      </c>
      <c r="K16" s="8" t="str">
        <f>VLOOKUP(B16,'[1]2. NACIONAL'!A:BK,7,0)</f>
        <v>Prestación de servicios profesionales y de apoyo a la gestión coactiva de la entidad en la revisión y sustanciación de los procesos de cobro persuasivo y coactivo de las obligaciones que consten en un acto administrativo que preste mérito ejecutivo a favor de la Entidad conforme a las disposiciones legales y reglamentarias, y que además apoye la representación judicial y extrajudicial de los procesos y asuntos en los cuales es o pueda llegar a ser parte la entidad.</v>
      </c>
      <c r="L16" s="9" t="s">
        <v>101</v>
      </c>
      <c r="M16" s="19">
        <v>4761833</v>
      </c>
      <c r="N16" s="15">
        <f>VLOOKUP(B16,'[1]2. NACIONAL'!A:BK,16,0)</f>
        <v>5240183</v>
      </c>
      <c r="O16" s="8" t="str">
        <f>VLOOKUP(B16,'[1]2. NACIONAL'!A:BK,31,0)</f>
        <v>OFICINA ASESORA JURIDICA</v>
      </c>
      <c r="P16" s="8">
        <f>VLOOKUP(B16,'[1]2. NACIONAL'!A:BK,36,0)</f>
        <v>344</v>
      </c>
      <c r="Q16" s="9" t="s">
        <v>15</v>
      </c>
      <c r="R16" s="12" t="s">
        <v>26</v>
      </c>
      <c r="S16" s="13" t="s">
        <v>27</v>
      </c>
      <c r="T16" s="16" t="s">
        <v>28</v>
      </c>
      <c r="U16" s="17">
        <f>VLOOKUP(B16,'[1]2. NACIONAL'!A:AT,45,0)</f>
        <v>43482</v>
      </c>
    </row>
    <row r="17" spans="1:21" ht="15" customHeight="1" x14ac:dyDescent="0.2">
      <c r="A17" s="7">
        <v>16</v>
      </c>
      <c r="B17" s="8" t="str">
        <f>'[1]2. NACIONAL'!A18</f>
        <v>CPS-016-N-2019</v>
      </c>
      <c r="C17" s="9" t="s">
        <v>102</v>
      </c>
      <c r="D17" s="9" t="s">
        <v>103</v>
      </c>
      <c r="E17" s="10">
        <f>VLOOKUP(B17,'[1]2. NACIONAL'!A:BK,21,0)</f>
        <v>53154411</v>
      </c>
      <c r="F17" s="9" t="s">
        <v>78</v>
      </c>
      <c r="G17" s="21">
        <v>31273</v>
      </c>
      <c r="H17" s="12" t="s">
        <v>78</v>
      </c>
      <c r="I17" s="13" t="s">
        <v>23</v>
      </c>
      <c r="J17" s="20" t="s">
        <v>104</v>
      </c>
      <c r="K17" s="8" t="str">
        <f>VLOOKUP(B17,'[1]2. NACIONAL'!A:BK,7,0)</f>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17" s="9" t="s">
        <v>105</v>
      </c>
      <c r="M17" s="19">
        <v>3155846167</v>
      </c>
      <c r="N17" s="15">
        <f>VLOOKUP(B17,'[1]2. NACIONAL'!A:BK,16,0)</f>
        <v>4682944</v>
      </c>
      <c r="O17" s="8" t="str">
        <f>VLOOKUP(B17,'[1]2. NACIONAL'!A:BK,31,0)</f>
        <v>GRUPO DE CONTROL DISCIPLINARIO</v>
      </c>
      <c r="P17" s="8">
        <f>VLOOKUP(B17,'[1]2. NACIONAL'!A:BK,36,0)</f>
        <v>343</v>
      </c>
      <c r="Q17" s="9" t="s">
        <v>15</v>
      </c>
      <c r="R17" s="12" t="s">
        <v>26</v>
      </c>
      <c r="S17" s="13" t="s">
        <v>27</v>
      </c>
      <c r="T17" s="16" t="s">
        <v>28</v>
      </c>
      <c r="U17" s="17">
        <f>VLOOKUP(B17,'[1]2. NACIONAL'!A:AT,45,0)</f>
        <v>43483</v>
      </c>
    </row>
    <row r="18" spans="1:21" ht="15" customHeight="1" x14ac:dyDescent="0.2">
      <c r="A18" s="7">
        <v>17</v>
      </c>
      <c r="B18" s="8" t="str">
        <f>'[1]2. NACIONAL'!A19</f>
        <v>CPS-017-N-2019</v>
      </c>
      <c r="C18" s="9" t="s">
        <v>106</v>
      </c>
      <c r="D18" s="9" t="s">
        <v>107</v>
      </c>
      <c r="E18" s="10">
        <f>VLOOKUP(B18,'[1]2. NACIONAL'!A:BK,21,0)</f>
        <v>1018408609</v>
      </c>
      <c r="F18" s="9" t="s">
        <v>78</v>
      </c>
      <c r="G18" s="21">
        <v>31775</v>
      </c>
      <c r="H18" s="12" t="s">
        <v>78</v>
      </c>
      <c r="I18" s="13" t="s">
        <v>23</v>
      </c>
      <c r="J18" s="20" t="s">
        <v>108</v>
      </c>
      <c r="K18" s="8" t="str">
        <f>VLOOKUP(B18,'[1]2. NACIONAL'!A:BK,7,0)</f>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18" s="9" t="s">
        <v>109</v>
      </c>
      <c r="M18" s="19">
        <v>3143306406</v>
      </c>
      <c r="N18" s="15">
        <f>VLOOKUP(B18,'[1]2. NACIONAL'!A:BK,16,0)</f>
        <v>4682944</v>
      </c>
      <c r="O18" s="8" t="str">
        <f>VLOOKUP(B18,'[1]2. NACIONAL'!A:BK,31,0)</f>
        <v>GRUPO DE CONTROL DISCIPLINARIO</v>
      </c>
      <c r="P18" s="8">
        <f>VLOOKUP(B18,'[1]2. NACIONAL'!A:BK,36,0)</f>
        <v>343</v>
      </c>
      <c r="Q18" s="9" t="s">
        <v>15</v>
      </c>
      <c r="R18" s="12" t="s">
        <v>26</v>
      </c>
      <c r="S18" s="13" t="s">
        <v>27</v>
      </c>
      <c r="T18" s="16" t="s">
        <v>28</v>
      </c>
      <c r="U18" s="17">
        <f>VLOOKUP(B18,'[1]2. NACIONAL'!A:AT,45,0)</f>
        <v>43483</v>
      </c>
    </row>
    <row r="19" spans="1:21" ht="15" customHeight="1" x14ac:dyDescent="0.2">
      <c r="A19" s="7">
        <v>18</v>
      </c>
      <c r="B19" s="8" t="str">
        <f>'[1]2. NACIONAL'!A20</f>
        <v>CPS-018-N-2019</v>
      </c>
      <c r="C19" s="9" t="s">
        <v>110</v>
      </c>
      <c r="D19" s="9" t="s">
        <v>111</v>
      </c>
      <c r="E19" s="10">
        <f>VLOOKUP(B19,'[1]2. NACIONAL'!A:BK,21,0)</f>
        <v>1016041939</v>
      </c>
      <c r="F19" s="9" t="s">
        <v>78</v>
      </c>
      <c r="G19" s="21">
        <v>33629</v>
      </c>
      <c r="H19" s="12" t="s">
        <v>78</v>
      </c>
      <c r="I19" s="13" t="s">
        <v>31</v>
      </c>
      <c r="J19" s="20" t="s">
        <v>112</v>
      </c>
      <c r="K19" s="8" t="str">
        <f>VLOOKUP(B19,'[1]2. NACIONAL'!A:BK,7,0)</f>
        <v>Prestar servicios técnicos y apoyo a la gestión del Grupo de Procesos Corporativos para la implementación la actualización de los inventarios asignados a los cuentadantes de las diferentes dependencias de la sede central de PNNC, así como la consolidación del plan anual de adquisiciones y la ejecución del plan de compras así como el control de las actividades relacionadas con los procesos de competencia del Grupo.</v>
      </c>
      <c r="L19" s="9" t="s">
        <v>113</v>
      </c>
      <c r="M19" s="19">
        <v>3183773830</v>
      </c>
      <c r="N19" s="15">
        <f>VLOOKUP(B19,'[1]2. NACIONAL'!A:BK,16,0)</f>
        <v>2586262</v>
      </c>
      <c r="O19" s="8" t="str">
        <f>VLOOKUP(B19,'[1]2. NACIONAL'!A:BK,31,0)</f>
        <v>GRUPO DE PROCESOS CORPORATIVOS</v>
      </c>
      <c r="P19" s="8">
        <f>VLOOKUP(B19,'[1]2. NACIONAL'!A:BK,36,0)</f>
        <v>343</v>
      </c>
      <c r="Q19" s="9" t="s">
        <v>15</v>
      </c>
      <c r="R19" s="12" t="s">
        <v>114</v>
      </c>
      <c r="S19" s="13" t="s">
        <v>27</v>
      </c>
      <c r="T19" s="16" t="s">
        <v>28</v>
      </c>
      <c r="U19" s="23">
        <f>VLOOKUP(B19,'[1]2. NACIONAL'!A:AT,45,0)</f>
        <v>43483</v>
      </c>
    </row>
    <row r="20" spans="1:21" ht="15" customHeight="1" x14ac:dyDescent="0.2">
      <c r="A20" s="7">
        <v>19</v>
      </c>
      <c r="B20" s="8" t="str">
        <f>'[1]2. NACIONAL'!A21</f>
        <v>CPS-019-N-2019</v>
      </c>
      <c r="C20" s="9" t="s">
        <v>115</v>
      </c>
      <c r="D20" s="9" t="s">
        <v>116</v>
      </c>
      <c r="E20" s="10">
        <f>VLOOKUP(B20,'[1]2. NACIONAL'!A:BK,21,0)</f>
        <v>35262290</v>
      </c>
      <c r="F20" s="9" t="s">
        <v>117</v>
      </c>
      <c r="G20" s="11">
        <v>29233</v>
      </c>
      <c r="H20" s="12" t="s">
        <v>117</v>
      </c>
      <c r="I20" s="13" t="s">
        <v>23</v>
      </c>
      <c r="J20" s="20" t="s">
        <v>118</v>
      </c>
      <c r="K20" s="8" t="str">
        <f>VLOOKUP(B20,'[1]2. NACIONAL'!A:BK,7,0)</f>
        <v>Prestación de servicios profesionales y de apoyo a la gestión para posicionar a Parques Nacionales Naturales de Colombia a través de los medios masivos de comunicación en el marco de la implementación del Mecanismo de Comunicación Externa de la Estrategia de Comunicación y Educación para la Conservación, en un trabajo coordinado con los comunicadores de las Direcciones Territoriales de manera que se vinculen los niveles nacionales, regionales y locales.</v>
      </c>
      <c r="L20" s="9" t="s">
        <v>119</v>
      </c>
      <c r="M20" s="9">
        <v>3106256627</v>
      </c>
      <c r="N20" s="15">
        <f>VLOOKUP(B20,'[1]2. NACIONAL'!A:BK,16,0)</f>
        <v>5240183</v>
      </c>
      <c r="O20" s="8" t="str">
        <f>VLOOKUP(B20,'[1]2. NACIONAL'!A:BK,31,0)</f>
        <v>GRUPO DE COMUNICACIONES Y EDUCACION AMBIENTAL</v>
      </c>
      <c r="P20" s="8">
        <f>VLOOKUP(B20,'[1]2. NACIONAL'!A:BK,36,0)</f>
        <v>330</v>
      </c>
      <c r="Q20" s="9" t="s">
        <v>15</v>
      </c>
      <c r="R20" s="12" t="s">
        <v>120</v>
      </c>
      <c r="S20" s="13" t="s">
        <v>27</v>
      </c>
      <c r="T20" s="16" t="s">
        <v>28</v>
      </c>
      <c r="U20" s="17">
        <f>VLOOKUP(B20,'[1]2. NACIONAL'!A:AT,45,0)</f>
        <v>43483</v>
      </c>
    </row>
    <row r="21" spans="1:21" ht="15" customHeight="1" x14ac:dyDescent="0.2">
      <c r="A21" s="7">
        <v>20</v>
      </c>
      <c r="B21" s="6" t="str">
        <f>'[1]2. NACIONAL'!A22</f>
        <v>CPS-020-N-2019</v>
      </c>
      <c r="C21" s="9" t="s">
        <v>121</v>
      </c>
      <c r="D21" s="9" t="s">
        <v>122</v>
      </c>
      <c r="E21" s="10">
        <f>VLOOKUP(B21,'[1]2. NACIONAL'!A:BK,21,0)</f>
        <v>52151242</v>
      </c>
      <c r="F21" s="9" t="s">
        <v>78</v>
      </c>
      <c r="G21" s="21">
        <v>27195</v>
      </c>
      <c r="H21" s="12" t="s">
        <v>78</v>
      </c>
      <c r="I21" s="13" t="s">
        <v>23</v>
      </c>
      <c r="J21" s="20" t="s">
        <v>123</v>
      </c>
      <c r="K21" s="8" t="str">
        <f>VLOOKUP(B21,'[1]2. NACIONAL'!A:BK,7,0)</f>
        <v>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v>
      </c>
      <c r="L21" s="9" t="s">
        <v>124</v>
      </c>
      <c r="M21" s="19">
        <v>3532400</v>
      </c>
      <c r="N21" s="15">
        <f>VLOOKUP(B21,'[1]2. NACIONAL'!A:BK,16,0)</f>
        <v>6965478</v>
      </c>
      <c r="O21" s="8" t="str">
        <f>VLOOKUP(B21,'[1]2. NACIONAL'!A:BK,31,0)</f>
        <v>GRUPO DE COMUNICACIONES Y EDUCACION AMBIENTAL</v>
      </c>
      <c r="P21" s="8">
        <f>VLOOKUP(B21,'[1]2. NACIONAL'!A:BK,36,0)</f>
        <v>330</v>
      </c>
      <c r="Q21" s="9" t="s">
        <v>15</v>
      </c>
      <c r="R21" s="12" t="s">
        <v>125</v>
      </c>
      <c r="S21" s="13" t="s">
        <v>27</v>
      </c>
      <c r="T21" s="16" t="s">
        <v>28</v>
      </c>
      <c r="U21" s="17">
        <f>VLOOKUP(B21,'[1]2. NACIONAL'!A:AT,45,0)</f>
        <v>43483</v>
      </c>
    </row>
    <row r="22" spans="1:21" ht="15" customHeight="1" x14ac:dyDescent="0.2">
      <c r="A22" s="7">
        <v>21</v>
      </c>
      <c r="B22" s="8" t="str">
        <f>'[1]2. NACIONAL'!A23</f>
        <v>CPS-021-N-2019</v>
      </c>
      <c r="C22" s="9" t="s">
        <v>126</v>
      </c>
      <c r="D22" s="9" t="s">
        <v>127</v>
      </c>
      <c r="E22" s="10">
        <f>VLOOKUP(B22,'[1]2. NACIONAL'!A:BK,21,0)</f>
        <v>43035809</v>
      </c>
      <c r="F22" s="9" t="s">
        <v>128</v>
      </c>
      <c r="G22" s="21">
        <v>22761</v>
      </c>
      <c r="H22" s="12" t="s">
        <v>78</v>
      </c>
      <c r="I22" s="13" t="s">
        <v>23</v>
      </c>
      <c r="J22" s="20" t="s">
        <v>129</v>
      </c>
      <c r="K22" s="8" t="str">
        <f>VLOOKUP(B22,'[1]2. NACIONAL'!A:BK,7,0)</f>
        <v>Prestación de servicios profesionales y de apoyo a la gestión en los diferentes tramites precontractuales, contractuales y postcontractuales, así como la elaboración, seguimiento y liquidación de convenios, que adelante parques nacionales naturales de Colombia y generación de conceptos jurídicos que se requieran.</v>
      </c>
      <c r="L22" s="9" t="s">
        <v>130</v>
      </c>
      <c r="M22" s="19">
        <v>3183591375</v>
      </c>
      <c r="N22" s="15">
        <f>VLOOKUP(B22,'[1]2. NACIONAL'!A:BK,16,0)</f>
        <v>5797421</v>
      </c>
      <c r="O22" s="8" t="str">
        <f>VLOOKUP(B22,'[1]2. NACIONAL'!A:BK,31,0)</f>
        <v>GRUPO DE CONTRATOS</v>
      </c>
      <c r="P22" s="8">
        <f>VLOOKUP(B22,'[1]2. NACIONAL'!A:BK,36,0)</f>
        <v>343</v>
      </c>
      <c r="Q22" s="9" t="s">
        <v>15</v>
      </c>
      <c r="R22" s="12" t="s">
        <v>26</v>
      </c>
      <c r="S22" s="13" t="s">
        <v>27</v>
      </c>
      <c r="T22" s="16" t="s">
        <v>28</v>
      </c>
      <c r="U22" s="17">
        <f>VLOOKUP(B22,'[1]2. NACIONAL'!A:AT,45,0)</f>
        <v>43483</v>
      </c>
    </row>
    <row r="23" spans="1:21" ht="15" customHeight="1" x14ac:dyDescent="0.2">
      <c r="A23" s="7">
        <v>22</v>
      </c>
      <c r="B23" s="8" t="str">
        <f>'[1]2. NACIONAL'!A24</f>
        <v>CPS-022-N-2019</v>
      </c>
      <c r="C23" s="9" t="s">
        <v>131</v>
      </c>
      <c r="D23" s="9" t="s">
        <v>132</v>
      </c>
      <c r="E23" s="10">
        <f>VLOOKUP(B23,'[1]2. NACIONAL'!A:BK,21,0)</f>
        <v>52018404</v>
      </c>
      <c r="F23" s="9" t="s">
        <v>78</v>
      </c>
      <c r="G23" s="21">
        <v>25223</v>
      </c>
      <c r="H23" s="12" t="s">
        <v>78</v>
      </c>
      <c r="I23" s="13" t="s">
        <v>41</v>
      </c>
      <c r="J23" s="20" t="s">
        <v>133</v>
      </c>
      <c r="K23" s="8" t="str">
        <f>VLOOKUP(B23,'[1]2. NACIONAL'!A:BK,7,0)</f>
        <v xml:space="preserve">Prestación de servicios técnicos para apoyar en el seguimiento y análisis a la ejecución del presupuesto de gastos de personal y las proyecciones financieras, así como la revisión de las nóminas de las seis (6) Direcciones Territoriales y sus temas inherentes, conforme los lineamientos internos y del Ministerio de Hacienda.	</v>
      </c>
      <c r="L23" s="9" t="s">
        <v>134</v>
      </c>
      <c r="M23" s="19">
        <v>3012743911</v>
      </c>
      <c r="N23" s="15">
        <f>VLOOKUP(B23,'[1]2. NACIONAL'!A:BK,16,0)</f>
        <v>2586262</v>
      </c>
      <c r="O23" s="8" t="str">
        <f>VLOOKUP(B23,'[1]2. NACIONAL'!A:BK,31,0)</f>
        <v>GRUPO DE GESTIÓN HUMANA</v>
      </c>
      <c r="P23" s="8">
        <f>VLOOKUP(B23,'[1]2. NACIONAL'!A:BK,36,0)</f>
        <v>343</v>
      </c>
      <c r="Q23" s="9" t="s">
        <v>15</v>
      </c>
      <c r="R23" s="12" t="s">
        <v>135</v>
      </c>
      <c r="S23" s="13" t="s">
        <v>27</v>
      </c>
      <c r="T23" s="16" t="s">
        <v>28</v>
      </c>
      <c r="U23" s="17">
        <f>VLOOKUP(B23,'[1]2. NACIONAL'!A:AT,45,0)</f>
        <v>43483</v>
      </c>
    </row>
    <row r="24" spans="1:21" ht="15" customHeight="1" x14ac:dyDescent="0.2">
      <c r="A24" s="7">
        <v>23</v>
      </c>
      <c r="B24" s="8" t="str">
        <f>'[1]2. NACIONAL'!A25</f>
        <v>CPS-023-N-2019</v>
      </c>
      <c r="C24" s="9" t="s">
        <v>136</v>
      </c>
      <c r="D24" s="9" t="s">
        <v>137</v>
      </c>
      <c r="E24" s="10">
        <f>VLOOKUP(B24,'[1]2. NACIONAL'!A:BK,21,0)</f>
        <v>65779562</v>
      </c>
      <c r="F24" s="9" t="s">
        <v>138</v>
      </c>
      <c r="G24" s="21">
        <v>28506</v>
      </c>
      <c r="H24" s="12" t="s">
        <v>78</v>
      </c>
      <c r="I24" s="13" t="s">
        <v>23</v>
      </c>
      <c r="J24" s="20" t="s">
        <v>139</v>
      </c>
      <c r="K24" s="8" t="str">
        <f>VLOOKUP(B24,'[1]2. NACIONAL'!A:BK,7,0)</f>
        <v>Prestación de servicios profesionales y de apoyo a la gestión para la implementación, mantenimiento y mejora continua del Sistema de Gestión de Calidad adoptado por Parques Nacionales Naturales de Colombia, así como el monitoreo y seguimiento al mapa de riesgos institucional y de corrupción</v>
      </c>
      <c r="L24" s="12" t="s">
        <v>140</v>
      </c>
      <c r="M24" s="19">
        <v>3175123416</v>
      </c>
      <c r="N24" s="15">
        <f>VLOOKUP(B24,'[1]2. NACIONAL'!A:BK,16,0)</f>
        <v>6247498</v>
      </c>
      <c r="O24" s="8" t="str">
        <f>VLOOKUP(B24,'[1]2. NACIONAL'!A:BK,31,0)</f>
        <v>OFICINA ASESORA PLANEACIÓN</v>
      </c>
      <c r="P24" s="8">
        <f>VLOOKUP(B24,'[1]2. NACIONAL'!A:BK,36,0)</f>
        <v>340</v>
      </c>
      <c r="Q24" s="9" t="s">
        <v>15</v>
      </c>
      <c r="R24" s="12" t="s">
        <v>141</v>
      </c>
      <c r="S24" s="13" t="s">
        <v>27</v>
      </c>
      <c r="T24" s="16" t="s">
        <v>28</v>
      </c>
      <c r="U24" s="17">
        <f>VLOOKUP(B24,'[1]2. NACIONAL'!A:AT,45,0)</f>
        <v>43483</v>
      </c>
    </row>
    <row r="25" spans="1:21" ht="15" customHeight="1" x14ac:dyDescent="0.2">
      <c r="A25" s="7">
        <v>24</v>
      </c>
      <c r="B25" s="8" t="str">
        <f>'[1]2. NACIONAL'!A26</f>
        <v>CPS-024-N-2019</v>
      </c>
      <c r="C25" s="9" t="s">
        <v>142</v>
      </c>
      <c r="D25" s="9" t="s">
        <v>143</v>
      </c>
      <c r="E25" s="10">
        <f>VLOOKUP(B25,'[1]2. NACIONAL'!A:BK,21,0)</f>
        <v>51760900</v>
      </c>
      <c r="F25" s="9" t="s">
        <v>78</v>
      </c>
      <c r="G25" s="21">
        <v>23279</v>
      </c>
      <c r="H25" s="12" t="s">
        <v>78</v>
      </c>
      <c r="I25" s="24" t="s">
        <v>23</v>
      </c>
      <c r="J25" s="20" t="s">
        <v>144</v>
      </c>
      <c r="K25" s="8" t="str">
        <f>VLOOKUP(B25,'[1]2. NACIONAL'!A:BK,7,0)</f>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v>
      </c>
      <c r="L25" s="9" t="s">
        <v>145</v>
      </c>
      <c r="M25" s="19">
        <v>3124901175</v>
      </c>
      <c r="N25" s="15">
        <f>VLOOKUP(B25,'[1]2. NACIONAL'!A:BK,16,0)</f>
        <v>3739926</v>
      </c>
      <c r="O25" s="8" t="str">
        <f>VLOOKUP(B25,'[1]2. NACIONAL'!A:BK,31,0)</f>
        <v>GRUPO DE CONTRATOS</v>
      </c>
      <c r="P25" s="8">
        <f>VLOOKUP(B25,'[1]2. NACIONAL'!A:BK,36,0)</f>
        <v>343</v>
      </c>
      <c r="Q25" s="9" t="s">
        <v>15</v>
      </c>
      <c r="R25" s="12" t="s">
        <v>26</v>
      </c>
      <c r="S25" s="13" t="s">
        <v>27</v>
      </c>
      <c r="T25" s="16" t="s">
        <v>28</v>
      </c>
      <c r="U25" s="17">
        <f>VLOOKUP(B25,'[1]2. NACIONAL'!A:AT,45,0)</f>
        <v>43483</v>
      </c>
    </row>
    <row r="26" spans="1:21" ht="15" customHeight="1" x14ac:dyDescent="0.2">
      <c r="A26" s="7">
        <v>25</v>
      </c>
      <c r="B26" s="8" t="str">
        <f>'[1]2. NACIONAL'!A27</f>
        <v>CPS-025-N-2019</v>
      </c>
      <c r="C26" s="9" t="s">
        <v>146</v>
      </c>
      <c r="D26" s="9" t="s">
        <v>147</v>
      </c>
      <c r="E26" s="10">
        <f>VLOOKUP(B26,'[1]2. NACIONAL'!A:BK,21,0)</f>
        <v>1012365738</v>
      </c>
      <c r="F26" s="9" t="s">
        <v>78</v>
      </c>
      <c r="G26" s="21">
        <v>32995</v>
      </c>
      <c r="H26" s="12" t="s">
        <v>78</v>
      </c>
      <c r="I26" s="13" t="s">
        <v>31</v>
      </c>
      <c r="J26" s="20" t="s">
        <v>148</v>
      </c>
      <c r="K26" s="8" t="str">
        <f>VLOOKUP(B26,'[1]2. NACIONAL'!A:BK,7,0)</f>
        <v>Prestación de servicios profesionales y de apoyo a la gestión del grupo de comunicaciones y educación ambiental para la implementación de la estrategia de comunicación y educación para la conservación a través de la realización de diseño gráfico, elaboración de ilustraciones, seguimiento a impresión de material divulgativo y educativo y realización de talleres para implementar los mecanismos de acción de la estrategia de Parques Nacionales Naturales</v>
      </c>
      <c r="L26" s="9" t="s">
        <v>149</v>
      </c>
      <c r="M26" s="19">
        <v>3023446067</v>
      </c>
      <c r="N26" s="15">
        <f>VLOOKUP(B26,'[1]2. NACIONAL'!A:BK,16,0)</f>
        <v>3064810</v>
      </c>
      <c r="O26" s="8" t="str">
        <f>VLOOKUP(B26,'[1]2. NACIONAL'!A:BK,31,0)</f>
        <v>GRUPO DE COMUNICACIONES Y EDUCACION AMBIENTAL</v>
      </c>
      <c r="P26" s="8">
        <f>VLOOKUP(B26,'[1]2. NACIONAL'!A:BK,36,0)</f>
        <v>330</v>
      </c>
      <c r="Q26" s="9" t="s">
        <v>15</v>
      </c>
      <c r="R26" s="12" t="s">
        <v>150</v>
      </c>
      <c r="S26" s="13" t="s">
        <v>27</v>
      </c>
      <c r="T26" s="16" t="s">
        <v>28</v>
      </c>
      <c r="U26" s="17">
        <f>VLOOKUP(B26,'[1]2. NACIONAL'!A:AT,45,0)</f>
        <v>43483</v>
      </c>
    </row>
    <row r="27" spans="1:21" ht="15" customHeight="1" x14ac:dyDescent="0.2">
      <c r="A27" s="7">
        <v>26</v>
      </c>
      <c r="B27" s="8" t="str">
        <f>'[1]2. NACIONAL'!A28</f>
        <v>CPS-026-N-2019</v>
      </c>
      <c r="C27" s="9" t="s">
        <v>151</v>
      </c>
      <c r="D27" s="9" t="s">
        <v>152</v>
      </c>
      <c r="E27" s="10">
        <f>VLOOKUP(B27,'[1]2. NACIONAL'!A:BK,21,0)</f>
        <v>1023925233</v>
      </c>
      <c r="F27" s="9" t="s">
        <v>78</v>
      </c>
      <c r="G27" s="21">
        <v>34123</v>
      </c>
      <c r="H27" s="12" t="s">
        <v>128</v>
      </c>
      <c r="I27" s="13" t="s">
        <v>23</v>
      </c>
      <c r="J27" s="20" t="s">
        <v>153</v>
      </c>
      <c r="K27" s="8" t="str">
        <f>VLOOKUP(B27,'[1]2. NACIONAL'!A:BK,7,0)</f>
        <v>Prestación de servicios profesionales y de apoyo a la gestión para adelantar la valoración de servicios ecosistémicos hidrológicos a nivel de las áreas protegidas del Sistema de Parques Nacionales Naturales y apoyar los procesos de reconocimiento, relacionamiento, estrategias de gestión e incentivos a la conservación de ecosistemas estratégicos y sus servicios ecosistémicos con actores, comunidades y beneficiarios del recurso hídrico de las áreas protegidas.</v>
      </c>
      <c r="L27" s="9" t="s">
        <v>154</v>
      </c>
      <c r="M27" s="19">
        <v>3192246942</v>
      </c>
      <c r="N27" s="15">
        <f>VLOOKUP(B27,'[1]2. NACIONAL'!A:BK,16,0)</f>
        <v>4297164</v>
      </c>
      <c r="O27" s="8" t="str">
        <f>VLOOKUP(B27,'[1]2. NACIONAL'!A:BK,31,0)</f>
        <v>SUBDIRECCIÓN DE SOSTENIBILIDAD Y NEGOCIOS AMBIENTALES</v>
      </c>
      <c r="P27" s="8">
        <f>VLOOKUP(B27,'[1]2. NACIONAL'!A:BK,36,0)</f>
        <v>339</v>
      </c>
      <c r="Q27" s="9" t="s">
        <v>15</v>
      </c>
      <c r="R27" s="12" t="s">
        <v>155</v>
      </c>
      <c r="S27" s="13" t="s">
        <v>27</v>
      </c>
      <c r="T27" s="16" t="s">
        <v>28</v>
      </c>
      <c r="U27" s="17">
        <f>VLOOKUP(B27,'[1]2. NACIONAL'!A:AT,45,0)</f>
        <v>43487</v>
      </c>
    </row>
    <row r="28" spans="1:21" ht="15" customHeight="1" x14ac:dyDescent="0.2">
      <c r="A28" s="7">
        <v>27</v>
      </c>
      <c r="B28" s="8" t="str">
        <f>'[1]2. NACIONAL'!A29</f>
        <v>CPS-027-N-2019</v>
      </c>
      <c r="C28" s="9" t="s">
        <v>156</v>
      </c>
      <c r="D28" s="9" t="s">
        <v>157</v>
      </c>
      <c r="E28" s="10">
        <f>VLOOKUP(B28,'[1]2. NACIONAL'!A:BK,21,0)</f>
        <v>86003815</v>
      </c>
      <c r="F28" s="9" t="s">
        <v>158</v>
      </c>
      <c r="G28" s="11">
        <v>24208</v>
      </c>
      <c r="H28" s="12" t="s">
        <v>117</v>
      </c>
      <c r="I28" s="13" t="s">
        <v>23</v>
      </c>
      <c r="J28" s="20" t="s">
        <v>159</v>
      </c>
      <c r="K28" s="8" t="str">
        <f>VLOOKUP(B28,'[1]2. NACIONAL'!A:BK,7,0)</f>
        <v>Prestación de servicios profesionales y de apoyo a la gestión de la Oficina de Gestión del Riesgo de la Dirección General para asesorar y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v>
      </c>
      <c r="L28" s="12" t="s">
        <v>160</v>
      </c>
      <c r="M28" s="9">
        <v>3153327807</v>
      </c>
      <c r="N28" s="15">
        <f>VLOOKUP(B28,'[1]2. NACIONAL'!A:BK,16,0)</f>
        <v>8251412</v>
      </c>
      <c r="O28" s="8" t="str">
        <f>VLOOKUP(B28,'[1]2. NACIONAL'!A:BK,31,0)</f>
        <v>OFICINA DE GESTION DEL RIESGO</v>
      </c>
      <c r="P28" s="8">
        <f>VLOOKUP(B28,'[1]2. NACIONAL'!A:BK,36,0)</f>
        <v>339</v>
      </c>
      <c r="Q28" s="9" t="s">
        <v>15</v>
      </c>
      <c r="R28" s="12" t="s">
        <v>26</v>
      </c>
      <c r="S28" s="13" t="s">
        <v>27</v>
      </c>
      <c r="T28" s="16" t="s">
        <v>28</v>
      </c>
      <c r="U28" s="17">
        <f>VLOOKUP(B28,'[1]2. NACIONAL'!A:AT,45,0)</f>
        <v>43487</v>
      </c>
    </row>
    <row r="29" spans="1:21" ht="15" customHeight="1" x14ac:dyDescent="0.2">
      <c r="A29" s="7">
        <v>28</v>
      </c>
      <c r="B29" s="8" t="str">
        <f>'[1]2. NACIONAL'!A30</f>
        <v>CPS-028-N-2019</v>
      </c>
      <c r="C29" s="9" t="s">
        <v>161</v>
      </c>
      <c r="D29" s="9" t="s">
        <v>162</v>
      </c>
      <c r="E29" s="10">
        <f>VLOOKUP(B29,'[1]2. NACIONAL'!A:BK,21,0)</f>
        <v>52539990</v>
      </c>
      <c r="F29" s="9" t="s">
        <v>78</v>
      </c>
      <c r="G29" s="22">
        <v>29156</v>
      </c>
      <c r="H29" s="12" t="s">
        <v>78</v>
      </c>
      <c r="I29" s="13" t="s">
        <v>31</v>
      </c>
      <c r="J29" s="20" t="s">
        <v>163</v>
      </c>
      <c r="K29" s="8" t="str">
        <f>VLOOKUP(B29,'[1]2. NACIONAL'!A:BK,7,0)</f>
        <v xml:space="preserve">Prestación de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v>
      </c>
      <c r="L29" s="9" t="s">
        <v>164</v>
      </c>
      <c r="M29" s="19">
        <v>5213425</v>
      </c>
      <c r="N29" s="15">
        <f>VLOOKUP(B29,'[1]2. NACIONAL'!A:BK,16,0)</f>
        <v>2586262</v>
      </c>
      <c r="O29" s="8" t="str">
        <f>VLOOKUP(B29,'[1]2. NACIONAL'!A:BK,31,0)</f>
        <v>GRUPO DE PREDIOS</v>
      </c>
      <c r="P29" s="8">
        <f>VLOOKUP(B29,'[1]2. NACIONAL'!A:BK,36,0)</f>
        <v>339</v>
      </c>
      <c r="Q29" s="9" t="s">
        <v>15</v>
      </c>
      <c r="R29" s="12" t="s">
        <v>165</v>
      </c>
      <c r="S29" s="13" t="s">
        <v>27</v>
      </c>
      <c r="T29" s="16" t="s">
        <v>28</v>
      </c>
      <c r="U29" s="17">
        <f>VLOOKUP(B29,'[1]2. NACIONAL'!A:AT,45,0)</f>
        <v>43487</v>
      </c>
    </row>
    <row r="30" spans="1:21" x14ac:dyDescent="0.25">
      <c r="A30" s="7">
        <v>29</v>
      </c>
      <c r="B30" s="8" t="str">
        <f>'[1]2. NACIONAL'!A31</f>
        <v>CPS-029-N-2019</v>
      </c>
      <c r="C30" s="9" t="s">
        <v>166</v>
      </c>
      <c r="D30" s="9" t="s">
        <v>167</v>
      </c>
      <c r="E30" s="10">
        <f>VLOOKUP(B30,'[1]2. NACIONAL'!A:BK,21,0)</f>
        <v>1085174138</v>
      </c>
      <c r="F30" s="9" t="s">
        <v>168</v>
      </c>
      <c r="G30" s="11">
        <v>33617</v>
      </c>
      <c r="H30" s="12" t="s">
        <v>169</v>
      </c>
      <c r="I30" s="13" t="s">
        <v>31</v>
      </c>
      <c r="J30" s="14" t="s">
        <v>170</v>
      </c>
      <c r="K30" s="8" t="str">
        <f>VLOOKUP(B30,'[1]2. NACIONAL'!A:BK,7,0)</f>
        <v>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v>
      </c>
      <c r="L30" s="9" t="s">
        <v>171</v>
      </c>
      <c r="M30" s="9">
        <v>3013138484</v>
      </c>
      <c r="N30" s="15">
        <f>VLOOKUP(B30,'[1]2. NACIONAL'!A:BK,16,0)</f>
        <v>5240183</v>
      </c>
      <c r="O30" s="8" t="str">
        <f>VLOOKUP(B30,'[1]2. NACIONAL'!A:BK,31,0)</f>
        <v>OFICINA ASESORA PLANEACIÓN</v>
      </c>
      <c r="P30" s="8">
        <f>VLOOKUP(B30,'[1]2. NACIONAL'!A:BK,36,0)</f>
        <v>23</v>
      </c>
      <c r="Q30" s="9" t="s">
        <v>15</v>
      </c>
      <c r="R30" s="12" t="s">
        <v>50</v>
      </c>
      <c r="S30" s="13" t="s">
        <v>27</v>
      </c>
      <c r="T30" s="16" t="s">
        <v>172</v>
      </c>
      <c r="U30" s="17">
        <f>VLOOKUP(B30,'[1]2. NACIONAL'!A:AT,45,0)</f>
        <v>43487</v>
      </c>
    </row>
    <row r="31" spans="1:21" x14ac:dyDescent="0.25">
      <c r="A31" s="7">
        <v>30</v>
      </c>
      <c r="B31" s="8" t="str">
        <f>'[1]2. NACIONAL'!A32</f>
        <v>CPS-030-N-2019</v>
      </c>
      <c r="C31" s="9" t="s">
        <v>173</v>
      </c>
      <c r="D31" s="9" t="s">
        <v>174</v>
      </c>
      <c r="E31" s="10">
        <f>VLOOKUP(B31,'[1]2. NACIONAL'!A:BK,21,0)</f>
        <v>1113622677</v>
      </c>
      <c r="F31" s="9" t="s">
        <v>175</v>
      </c>
      <c r="G31" s="21">
        <v>31687</v>
      </c>
      <c r="H31" s="12" t="s">
        <v>176</v>
      </c>
      <c r="I31" s="13" t="s">
        <v>23</v>
      </c>
      <c r="J31" s="14" t="s">
        <v>177</v>
      </c>
      <c r="K31" s="8" t="str">
        <f>VLOOKUP(B31,'[1]2. NACIONAL'!A:BK,7,0)</f>
        <v>Prestación de servicios profesionales y de apoyo a la gestión de la Oficina de Gestión del Riesgo de la Dirección General para adelantar las acciones judiciales relacionadas con las conductas punibles cometidas contra el medio ambiente y los recursos naturales en las áreas protegidas del Sistema de Parques Nacionales Naturales, así como atender los procesos penales y/o policivos en curso, los incidentes de reparación integral, el apoyo a la gestión interagencial judicial y los aspectos que atenten contra la integridad del personal que labora en las áreas protegidas relacionados con la gobernabilidad de las áreas y el ejercicio de autoridad ambiental</v>
      </c>
      <c r="L31" s="9" t="s">
        <v>178</v>
      </c>
      <c r="M31" s="19">
        <v>3007073869</v>
      </c>
      <c r="N31" s="15">
        <f>VLOOKUP(B31,'[1]2. NACIONAL'!A:BK,16,0)</f>
        <v>6247498</v>
      </c>
      <c r="O31" s="8" t="str">
        <f>VLOOKUP(B31,'[1]2. NACIONAL'!A:BK,31,0)</f>
        <v>OFICINA DE GESTION DEL RIESGO</v>
      </c>
      <c r="P31" s="8">
        <f>VLOOKUP(B31,'[1]2. NACIONAL'!A:BK,36,0)</f>
        <v>339</v>
      </c>
      <c r="Q31" s="9" t="s">
        <v>15</v>
      </c>
      <c r="R31" s="12" t="s">
        <v>26</v>
      </c>
      <c r="S31" s="13" t="s">
        <v>27</v>
      </c>
      <c r="T31" s="16" t="s">
        <v>28</v>
      </c>
      <c r="U31" s="17">
        <f>VLOOKUP(B31,'[1]2. NACIONAL'!A:AT,45,0)</f>
        <v>43487</v>
      </c>
    </row>
    <row r="32" spans="1:21" ht="15" customHeight="1" x14ac:dyDescent="0.2">
      <c r="A32" s="7">
        <v>31</v>
      </c>
      <c r="B32" s="8" t="str">
        <f>'[1]2. NACIONAL'!A33</f>
        <v>CPS-031-N-2019</v>
      </c>
      <c r="C32" s="9" t="s">
        <v>179</v>
      </c>
      <c r="D32" s="9" t="s">
        <v>180</v>
      </c>
      <c r="E32" s="10">
        <f>VLOOKUP(B32,'[1]2. NACIONAL'!A:BK,21,0)</f>
        <v>79985802</v>
      </c>
      <c r="F32" s="9" t="s">
        <v>78</v>
      </c>
      <c r="G32" s="21">
        <v>28857</v>
      </c>
      <c r="H32" s="12" t="s">
        <v>78</v>
      </c>
      <c r="I32" s="20" t="s">
        <v>57</v>
      </c>
      <c r="J32" s="20" t="s">
        <v>181</v>
      </c>
      <c r="K32" s="8" t="str">
        <f>VLOOKUP(B32,'[1]2. NACIONAL'!A:BK,7,0)</f>
        <v>Prestación de servicios técnicos y de apoyo a la gestión para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toma de fotografías y realización de videos generales de las áreas protegidas, para dar a conocer el Sistema de Parques Nacionales; y en la capacitación a la población objeto de la estrategia para la realización de material educativo audiovisual con los “Ecoparches” colectivos de comunicación comunitaria</v>
      </c>
      <c r="L32" s="9" t="s">
        <v>182</v>
      </c>
      <c r="M32" s="19">
        <v>3002752700</v>
      </c>
      <c r="N32" s="15">
        <f>VLOOKUP(B32,'[1]2. NACIONAL'!A:BK,16,0)</f>
        <v>2586262</v>
      </c>
      <c r="O32" s="8" t="str">
        <f>VLOOKUP(B32,'[1]2. NACIONAL'!A:BK,31,0)</f>
        <v>GRUPO DE COMUNICACIONES Y EDUCACION AMBIENTAL</v>
      </c>
      <c r="P32" s="8">
        <f>VLOOKUP(B32,'[1]2. NACIONAL'!A:BK,36,0)</f>
        <v>330</v>
      </c>
      <c r="Q32" s="9" t="s">
        <v>15</v>
      </c>
      <c r="R32" s="12" t="s">
        <v>183</v>
      </c>
      <c r="S32" s="13" t="s">
        <v>27</v>
      </c>
      <c r="T32" s="16" t="s">
        <v>28</v>
      </c>
      <c r="U32" s="17">
        <f>VLOOKUP(B32,'[1]2. NACIONAL'!A:AT,45,0)</f>
        <v>43487</v>
      </c>
    </row>
    <row r="33" spans="1:21" ht="15" customHeight="1" x14ac:dyDescent="0.2">
      <c r="A33" s="7">
        <v>32</v>
      </c>
      <c r="B33" s="8" t="str">
        <f>'[1]2. NACIONAL'!A34</f>
        <v>CPS-032-N-2019</v>
      </c>
      <c r="C33" s="9" t="s">
        <v>184</v>
      </c>
      <c r="D33" s="9" t="s">
        <v>185</v>
      </c>
      <c r="E33" s="10">
        <f>VLOOKUP(B33,'[1]2. NACIONAL'!A:BK,21,0)</f>
        <v>16072644</v>
      </c>
      <c r="F33" s="9" t="s">
        <v>186</v>
      </c>
      <c r="G33" s="11">
        <v>30223</v>
      </c>
      <c r="H33" s="12" t="s">
        <v>187</v>
      </c>
      <c r="I33" s="13" t="s">
        <v>23</v>
      </c>
      <c r="J33" s="20" t="s">
        <v>188</v>
      </c>
      <c r="K33" s="8" t="str">
        <f>VLOOKUP(B33,'[1]2. NACIONAL'!A:BK,7,0)</f>
        <v>Prestación de servicios profesionales y de apoyo a la gestión para posicionar a Parques Nacionales Naturales de Colombia en el marco de la implementación del Mecanismo de Comunicación Externa, en la formulación de la estrategia de redes sociales, su administración, manejo, monitoreo permanente y ejecución de campañas On line. Así como realizar la administración manejo y actualización de la página web de Parques Nacionales Naturales de Colombia</v>
      </c>
      <c r="L33" s="9" t="s">
        <v>189</v>
      </c>
      <c r="M33" s="9">
        <v>3137508266</v>
      </c>
      <c r="N33" s="15">
        <f>VLOOKUP(B33,'[1]2. NACIONAL'!A:BK,16,0)</f>
        <v>5240183</v>
      </c>
      <c r="O33" s="8" t="str">
        <f>VLOOKUP(B33,'[1]2. NACIONAL'!A:BK,31,0)</f>
        <v>GRUPO DE COMUNICACIONES Y EDUCACION AMBIENTAL</v>
      </c>
      <c r="P33" s="8">
        <f>VLOOKUP(B33,'[1]2. NACIONAL'!A:BK,36,0)</f>
        <v>330</v>
      </c>
      <c r="Q33" s="9" t="s">
        <v>15</v>
      </c>
      <c r="R33" s="12" t="s">
        <v>125</v>
      </c>
      <c r="S33" s="13" t="s">
        <v>27</v>
      </c>
      <c r="T33" s="16" t="s">
        <v>28</v>
      </c>
      <c r="U33" s="17">
        <f>VLOOKUP(B33,'[1]2. NACIONAL'!A:AT,45,0)</f>
        <v>43487</v>
      </c>
    </row>
    <row r="34" spans="1:21" ht="15" customHeight="1" x14ac:dyDescent="0.2">
      <c r="A34" s="7">
        <v>33</v>
      </c>
      <c r="B34" s="8" t="str">
        <f>'[1]2. NACIONAL'!A35</f>
        <v>CPS-033-N-2019</v>
      </c>
      <c r="C34" s="9" t="s">
        <v>190</v>
      </c>
      <c r="D34" s="9" t="s">
        <v>191</v>
      </c>
      <c r="E34" s="10">
        <f>VLOOKUP(B34,'[1]2. NACIONAL'!A:BK,21,0)</f>
        <v>28549107</v>
      </c>
      <c r="F34" s="9" t="s">
        <v>138</v>
      </c>
      <c r="G34" s="21">
        <v>29191</v>
      </c>
      <c r="H34" s="12" t="s">
        <v>192</v>
      </c>
      <c r="I34" s="13" t="s">
        <v>23</v>
      </c>
      <c r="J34" s="20" t="s">
        <v>193</v>
      </c>
      <c r="K34" s="8" t="str">
        <f>VLOOKUP(B34,'[1]2. NACIONAL'!A:BK,7,0)</f>
        <v>Prestación de servicios profesionales y de apoyo a la gestión para liderar e implementar efectivamente el modelo de Planeación, Seguimiento Institucional y Sistema de Gestión de Calidad establecido para Parques Nacionales Naturales de Colombia en la Subdirección de Sostenibilidad y Negocios Ambientales; Gestionar y Formular proyectos de cooperación a nivel local, regional, nacional o internacional con el fin de favorecer la conservación y el reconocimiento de la importancia de las áreas protegidas para la sociedad.</v>
      </c>
      <c r="L34" s="9" t="s">
        <v>194</v>
      </c>
      <c r="M34" s="19">
        <v>3188312285</v>
      </c>
      <c r="N34" s="15">
        <f>VLOOKUP(B34,'[1]2. NACIONAL'!A:BK,16,0)</f>
        <v>5240183</v>
      </c>
      <c r="O34" s="8" t="str">
        <f>VLOOKUP(B34,'[1]2. NACIONAL'!A:BK,31,0)</f>
        <v>SUBDIRECCIÓN DE SOSTENIBILIDAD Y NEGOCIOS AMBIENTALES</v>
      </c>
      <c r="P34" s="8">
        <f>VLOOKUP(B34,'[1]2. NACIONAL'!A:BK,36,0)</f>
        <v>339</v>
      </c>
      <c r="Q34" s="9" t="s">
        <v>15</v>
      </c>
      <c r="R34" s="12" t="s">
        <v>195</v>
      </c>
      <c r="S34" s="13" t="s">
        <v>27</v>
      </c>
      <c r="T34" s="16" t="s">
        <v>28</v>
      </c>
      <c r="U34" s="17">
        <f>VLOOKUP(B34,'[1]2. NACIONAL'!A:AT,45,0)</f>
        <v>43487</v>
      </c>
    </row>
    <row r="35" spans="1:21" ht="15" customHeight="1" x14ac:dyDescent="0.2">
      <c r="A35" s="7">
        <v>34</v>
      </c>
      <c r="B35" s="8" t="str">
        <f>'[1]2. NACIONAL'!A36</f>
        <v>CPS-034-N-2019</v>
      </c>
      <c r="C35" s="9" t="s">
        <v>196</v>
      </c>
      <c r="D35" s="9" t="s">
        <v>62</v>
      </c>
      <c r="E35" s="10">
        <f>VLOOKUP(B35,'[1]2. NACIONAL'!A:BK,21,0)</f>
        <v>79896417</v>
      </c>
      <c r="F35" s="9" t="s">
        <v>78</v>
      </c>
      <c r="G35" s="21">
        <v>28674</v>
      </c>
      <c r="H35" s="12" t="s">
        <v>78</v>
      </c>
      <c r="I35" s="13" t="s">
        <v>23</v>
      </c>
      <c r="J35" s="20" t="s">
        <v>197</v>
      </c>
      <c r="K35" s="8" t="str">
        <f>VLOOKUP(B35,'[1]2. NACIONAL'!A:BK,7,0)</f>
        <v>Prestación de servicios profesionales y de apoyo a la gestión en la Subdirección Administrativa y Financiera - Grupo de Infraestructura para ejecutar y desarrollar las actividades propias de la Ingeniería Eléctrica.</v>
      </c>
      <c r="L35" s="9" t="s">
        <v>198</v>
      </c>
      <c r="M35" s="19">
        <v>3118349754</v>
      </c>
      <c r="N35" s="15">
        <f>VLOOKUP(B35,'[1]2. NACIONAL'!A:BK,16,0)</f>
        <v>4682944</v>
      </c>
      <c r="O35" s="8" t="str">
        <f>VLOOKUP(B35,'[1]2. NACIONAL'!A:BK,31,0)</f>
        <v>GRUPO DE INFRAESTRUCTURA</v>
      </c>
      <c r="P35" s="8">
        <f>VLOOKUP(B35,'[1]2. NACIONAL'!A:BK,36,0)</f>
        <v>330</v>
      </c>
      <c r="Q35" s="9" t="s">
        <v>15</v>
      </c>
      <c r="R35" s="12" t="s">
        <v>199</v>
      </c>
      <c r="S35" s="13" t="s">
        <v>27</v>
      </c>
      <c r="T35" s="16" t="s">
        <v>28</v>
      </c>
      <c r="U35" s="17">
        <f>VLOOKUP(B35,'[1]2. NACIONAL'!A:AT,45,0)</f>
        <v>43488</v>
      </c>
    </row>
    <row r="36" spans="1:21" ht="15" customHeight="1" x14ac:dyDescent="0.2">
      <c r="A36" s="7">
        <v>35</v>
      </c>
      <c r="B36" s="8" t="str">
        <f>'[1]2. NACIONAL'!A37</f>
        <v>CPS-035-N-2019</v>
      </c>
      <c r="C36" s="9" t="s">
        <v>200</v>
      </c>
      <c r="D36" s="9" t="s">
        <v>201</v>
      </c>
      <c r="E36" s="10">
        <f>VLOOKUP(B36,'[1]2. NACIONAL'!A:BK,21,0)</f>
        <v>1072365766</v>
      </c>
      <c r="F36" s="9" t="s">
        <v>202</v>
      </c>
      <c r="G36" s="11">
        <v>33193</v>
      </c>
      <c r="H36" s="12" t="s">
        <v>203</v>
      </c>
      <c r="I36" s="13" t="s">
        <v>23</v>
      </c>
      <c r="J36" s="20" t="s">
        <v>204</v>
      </c>
      <c r="K36" s="8" t="str">
        <f>VLOOKUP(B36,'[1]2. NACIONAL'!A:BK,7,0)</f>
        <v>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normatividad establecida por las entidades competentes</v>
      </c>
      <c r="L36" s="9" t="s">
        <v>205</v>
      </c>
      <c r="M36" s="9">
        <v>3125930232</v>
      </c>
      <c r="N36" s="15">
        <f>VLOOKUP(B36,'[1]2. NACIONAL'!A:BK,16,0)</f>
        <v>5240183</v>
      </c>
      <c r="O36" s="8" t="str">
        <f>VLOOKUP(B36,'[1]2. NACIONAL'!A:BK,31,0)</f>
        <v>GRUPO DE GESTIÓN FINANCIERA</v>
      </c>
      <c r="P36" s="8">
        <f>VLOOKUP(B36,'[1]2. NACIONAL'!A:BK,36,0)</f>
        <v>300</v>
      </c>
      <c r="Q36" s="9" t="s">
        <v>15</v>
      </c>
      <c r="R36" s="12" t="s">
        <v>50</v>
      </c>
      <c r="S36" s="13" t="s">
        <v>27</v>
      </c>
      <c r="T36" s="16" t="s">
        <v>28</v>
      </c>
      <c r="U36" s="17">
        <f>VLOOKUP(B36,'[1]2. NACIONAL'!A:AT,45,0)</f>
        <v>43487</v>
      </c>
    </row>
    <row r="37" spans="1:21" ht="15" customHeight="1" x14ac:dyDescent="0.2">
      <c r="A37" s="7">
        <v>36</v>
      </c>
      <c r="B37" s="8" t="str">
        <f>'[1]2. NACIONAL'!A38</f>
        <v>CPS-036-N-2019</v>
      </c>
      <c r="C37" s="9" t="s">
        <v>206</v>
      </c>
      <c r="D37" s="9" t="s">
        <v>207</v>
      </c>
      <c r="E37" s="10">
        <f>VLOOKUP(B37,'[1]2. NACIONAL'!A:BK,21,0)</f>
        <v>1032452082</v>
      </c>
      <c r="F37" s="9" t="s">
        <v>78</v>
      </c>
      <c r="G37" s="11">
        <v>33862</v>
      </c>
      <c r="H37" s="12" t="s">
        <v>78</v>
      </c>
      <c r="I37" s="13" t="s">
        <v>23</v>
      </c>
      <c r="J37" s="20" t="s">
        <v>208</v>
      </c>
      <c r="K37" s="8" t="str">
        <f>VLOOKUP(B37,'[1]2. NACIONAL'!A:BK,7,0)</f>
        <v>Prestación de servicios profesionales para apoyar en la implementación y seguimiento de los diferentes programas, planes y actividades que se adelantan en el Grupo de Gestión Humana, conforme a las políticas contenidas en el Plan Estratégico del Talento Humano y los lineamientos de la entidad.</v>
      </c>
      <c r="L37" s="9" t="s">
        <v>209</v>
      </c>
      <c r="M37" s="9">
        <v>3105830570</v>
      </c>
      <c r="N37" s="15">
        <f>VLOOKUP(B37,'[1]2. NACIONAL'!A:BK,16,0)</f>
        <v>4682944</v>
      </c>
      <c r="O37" s="8" t="str">
        <f>VLOOKUP(B37,'[1]2. NACIONAL'!A:BK,31,0)</f>
        <v>GRUPO DE GESTIÓN HUMANA</v>
      </c>
      <c r="P37" s="8">
        <f>VLOOKUP(B37,'[1]2. NACIONAL'!A:BK,36,0)</f>
        <v>339</v>
      </c>
      <c r="Q37" s="9" t="s">
        <v>15</v>
      </c>
      <c r="R37" s="12" t="s">
        <v>210</v>
      </c>
      <c r="S37" s="13" t="s">
        <v>27</v>
      </c>
      <c r="T37" s="16" t="s">
        <v>28</v>
      </c>
      <c r="U37" s="17">
        <f>VLOOKUP(B37,'[1]2. NACIONAL'!A:AT,45,0)</f>
        <v>43487</v>
      </c>
    </row>
    <row r="38" spans="1:21" ht="15" customHeight="1" x14ac:dyDescent="0.2">
      <c r="A38" s="7">
        <v>37</v>
      </c>
      <c r="B38" s="8" t="str">
        <f>'[1]2. NACIONAL'!A39</f>
        <v>CPS-037-N-2019</v>
      </c>
      <c r="C38" s="9" t="s">
        <v>211</v>
      </c>
      <c r="D38" s="9" t="s">
        <v>212</v>
      </c>
      <c r="E38" s="10">
        <f>VLOOKUP(B38,'[1]2. NACIONAL'!A:BK,21,0)</f>
        <v>1049621201</v>
      </c>
      <c r="F38" s="9" t="s">
        <v>213</v>
      </c>
      <c r="G38" s="11">
        <v>33001</v>
      </c>
      <c r="H38" s="12" t="s">
        <v>214</v>
      </c>
      <c r="I38" s="13" t="s">
        <v>31</v>
      </c>
      <c r="J38" s="20" t="s">
        <v>215</v>
      </c>
      <c r="K38" s="8" t="str">
        <f>VLOOKUP(B38,'[1]2. NACIONAL'!A:BK,7,0)</f>
        <v>Prestación de servicios profesionales en el área jurídica, para el impulso del proceso de registro de las iniciativas de conservación privadas denominadas Reservas Naturales de la Sociedad Civil y la sustanciación de procesos sancionatorios ambientales, en el marco de las competencias de Parques Nacionales Naturales.</v>
      </c>
      <c r="L38" s="9" t="s">
        <v>216</v>
      </c>
      <c r="M38" s="9">
        <v>3163983435</v>
      </c>
      <c r="N38" s="15">
        <f>VLOOKUP(B38,'[1]2. NACIONAL'!A:BK,16,0)</f>
        <v>3739926</v>
      </c>
      <c r="O38" s="8" t="str">
        <f>VLOOKUP(B38,'[1]2. NACIONAL'!A:BK,31,0)</f>
        <v>GRUPO DE TRÁMITES Y EVALUACIÓN AMBIENTAL</v>
      </c>
      <c r="P38" s="8">
        <f>VLOOKUP(B38,'[1]2. NACIONAL'!A:BK,36,0)</f>
        <v>339</v>
      </c>
      <c r="Q38" s="9" t="s">
        <v>15</v>
      </c>
      <c r="R38" s="12" t="s">
        <v>26</v>
      </c>
      <c r="S38" s="13" t="s">
        <v>27</v>
      </c>
      <c r="T38" s="16" t="s">
        <v>28</v>
      </c>
      <c r="U38" s="17">
        <f>VLOOKUP(B38,'[1]2. NACIONAL'!A:AT,45,0)</f>
        <v>43487</v>
      </c>
    </row>
    <row r="39" spans="1:21" ht="15" customHeight="1" x14ac:dyDescent="0.2">
      <c r="A39" s="7">
        <v>38</v>
      </c>
      <c r="B39" s="8" t="str">
        <f>'[1]2. NACIONAL'!A40</f>
        <v>CPS-038-N-2019</v>
      </c>
      <c r="C39" s="9" t="s">
        <v>217</v>
      </c>
      <c r="D39" s="9" t="s">
        <v>218</v>
      </c>
      <c r="E39" s="10">
        <f>VLOOKUP(B39,'[1]2. NACIONAL'!A:BK,21,0)</f>
        <v>52760096</v>
      </c>
      <c r="F39" s="9" t="s">
        <v>78</v>
      </c>
      <c r="G39" s="21">
        <v>30571</v>
      </c>
      <c r="H39" s="12" t="s">
        <v>78</v>
      </c>
      <c r="I39" s="13" t="s">
        <v>31</v>
      </c>
      <c r="J39" s="20" t="s">
        <v>219</v>
      </c>
      <c r="K39" s="8" t="str">
        <f>VLOOKUP(B39,'[1]2. NACIONAL'!A:BK,7,0)</f>
        <v>Prestación de servicios profesionales para el diseño e implementación del Plan de Bienestar Social e incentivos y acompañamiento e Intervención de Riesgo Psicosocial para la vigencia 2019, en el Nivel central y en articulación con las Direcciones Territoriales de Parques Nacionales Naturales de Colombia.</v>
      </c>
      <c r="L39" s="9" t="s">
        <v>220</v>
      </c>
      <c r="M39" s="9">
        <v>3103338123</v>
      </c>
      <c r="N39" s="15">
        <f>VLOOKUP(B39,'[1]2. NACIONAL'!A:BK,16,0)</f>
        <v>4297164</v>
      </c>
      <c r="O39" s="8" t="str">
        <f>VLOOKUP(B39,'[1]2. NACIONAL'!A:BK,31,0)</f>
        <v>GRUPO DE GESTIÓN HUMANA</v>
      </c>
      <c r="P39" s="8">
        <f>VLOOKUP(B39,'[1]2. NACIONAL'!A:BK,36,0)</f>
        <v>339</v>
      </c>
      <c r="Q39" s="9" t="s">
        <v>15</v>
      </c>
      <c r="R39" s="12" t="s">
        <v>221</v>
      </c>
      <c r="S39" s="13" t="s">
        <v>27</v>
      </c>
      <c r="T39" s="16" t="s">
        <v>28</v>
      </c>
      <c r="U39" s="17">
        <f>VLOOKUP(B39,'[1]2. NACIONAL'!A:AT,45,0)</f>
        <v>43487</v>
      </c>
    </row>
    <row r="40" spans="1:21" ht="15" customHeight="1" x14ac:dyDescent="0.2">
      <c r="A40" s="7">
        <v>39</v>
      </c>
      <c r="B40" s="8" t="str">
        <f>'[1]2. NACIONAL'!A41</f>
        <v>CPS-039-N-2019</v>
      </c>
      <c r="C40" s="9" t="s">
        <v>222</v>
      </c>
      <c r="D40" s="9" t="s">
        <v>223</v>
      </c>
      <c r="E40" s="10">
        <f>VLOOKUP(B40,'[1]2. NACIONAL'!A:BK,21,0)</f>
        <v>1010171738</v>
      </c>
      <c r="F40" s="9" t="s">
        <v>78</v>
      </c>
      <c r="G40" s="21">
        <v>31931</v>
      </c>
      <c r="H40" s="12" t="s">
        <v>78</v>
      </c>
      <c r="I40" s="13" t="s">
        <v>23</v>
      </c>
      <c r="J40" s="20" t="s">
        <v>224</v>
      </c>
      <c r="K40" s="8" t="str">
        <f>VLOOKUP(B40,'[1]2. NACIONAL'!A:BK,7,0)</f>
        <v>Prestación de servicios profesionales especializados para realizar la gestión jurídica, administrativa y financiera en el proceso de seguimiento del programa de apoyo de la Unión Europea, así como en la incorporación de recursos mediante adición presupuestal de la implementación del cuarto año del Programa Desarrollo Local Sostenible.</v>
      </c>
      <c r="L40" s="9" t="s">
        <v>225</v>
      </c>
      <c r="M40" s="9">
        <v>3208453922</v>
      </c>
      <c r="N40" s="15">
        <f>VLOOKUP(B40,'[1]2. NACIONAL'!A:BK,16,0)</f>
        <v>6247498</v>
      </c>
      <c r="O40" s="8" t="str">
        <f>VLOOKUP(B40,'[1]2. NACIONAL'!A:BK,31,0)</f>
        <v>GRUPO DE PLANEACIÓN Y MANEJO</v>
      </c>
      <c r="P40" s="8">
        <f>VLOOKUP(B40,'[1]2. NACIONAL'!A:BK,36,0)</f>
        <v>117</v>
      </c>
      <c r="Q40" s="9" t="s">
        <v>15</v>
      </c>
      <c r="R40" s="12" t="s">
        <v>26</v>
      </c>
      <c r="S40" s="13" t="s">
        <v>27</v>
      </c>
      <c r="T40" s="16" t="s">
        <v>28</v>
      </c>
      <c r="U40" s="17">
        <f>VLOOKUP(B40,'[1]2. NACIONAL'!A:AT,45,0)</f>
        <v>43487</v>
      </c>
    </row>
    <row r="41" spans="1:21" ht="15" customHeight="1" x14ac:dyDescent="0.2">
      <c r="A41" s="7">
        <v>40</v>
      </c>
      <c r="B41" s="6" t="str">
        <f>'[1]2. NACIONAL'!A42</f>
        <v>CPS-040-N-2019</v>
      </c>
      <c r="C41" s="9" t="s">
        <v>226</v>
      </c>
      <c r="D41" s="9" t="s">
        <v>227</v>
      </c>
      <c r="E41" s="10">
        <f>VLOOKUP(B41,'[1]2. NACIONAL'!A:BK,21,0)</f>
        <v>46669762</v>
      </c>
      <c r="F41" s="9" t="s">
        <v>228</v>
      </c>
      <c r="G41" s="21">
        <v>27031</v>
      </c>
      <c r="H41" s="12" t="s">
        <v>229</v>
      </c>
      <c r="I41" s="13" t="s">
        <v>31</v>
      </c>
      <c r="J41" s="20" t="s">
        <v>230</v>
      </c>
      <c r="K41" s="8" t="str">
        <f>VLOOKUP(B41,'[1]2. NACIONAL'!A:BK,7,0)</f>
        <v>Prestación de servicios profesionales, realizando actividades orientadas al diligenciamiento del sistema de información de planeación, incluyendo el componente del seguimiento administrativo a los planes de manejo de la Subdirección de Gestión y Manejo en las diferentes estrategias de administración tales como, restauración de sistemas sostenibles de conservación, monitoreo entre otros</v>
      </c>
      <c r="L41" s="9" t="s">
        <v>231</v>
      </c>
      <c r="M41" s="9">
        <v>3118081477</v>
      </c>
      <c r="N41" s="15">
        <f>VLOOKUP(B41,'[1]2. NACIONAL'!A:BK,16,0)</f>
        <v>6129621</v>
      </c>
      <c r="O41" s="8" t="str">
        <f>VLOOKUP(B41,'[1]2. NACIONAL'!A:BK,31,0)</f>
        <v>SUBDIRECCIÓN DE GESTIÓN Y MANEJO DE AREAS PROTEGIDAS</v>
      </c>
      <c r="P41" s="8">
        <f>VLOOKUP(B41,'[1]2. NACIONAL'!A:BK,36,0)</f>
        <v>339</v>
      </c>
      <c r="Q41" s="9" t="s">
        <v>15</v>
      </c>
      <c r="R41" s="12" t="s">
        <v>232</v>
      </c>
      <c r="S41" s="13" t="s">
        <v>27</v>
      </c>
      <c r="T41" s="16" t="s">
        <v>28</v>
      </c>
      <c r="U41" s="17">
        <f>VLOOKUP(B41,'[1]2. NACIONAL'!A:AT,45,0)</f>
        <v>43487</v>
      </c>
    </row>
    <row r="42" spans="1:21" ht="15" customHeight="1" x14ac:dyDescent="0.2">
      <c r="A42" s="7">
        <v>41</v>
      </c>
      <c r="B42" s="8" t="str">
        <f>'[1]2. NACIONAL'!A43</f>
        <v>CPS-041-N-2019</v>
      </c>
      <c r="C42" s="9" t="s">
        <v>233</v>
      </c>
      <c r="D42" s="9" t="s">
        <v>234</v>
      </c>
      <c r="E42" s="10">
        <f>VLOOKUP(B42,'[1]2. NACIONAL'!A:BK,21,0)</f>
        <v>51748041</v>
      </c>
      <c r="F42" s="9" t="s">
        <v>78</v>
      </c>
      <c r="G42" s="11">
        <v>23663</v>
      </c>
      <c r="H42" s="12" t="s">
        <v>78</v>
      </c>
      <c r="I42" s="13" t="s">
        <v>31</v>
      </c>
      <c r="J42" s="20" t="s">
        <v>235</v>
      </c>
      <c r="K42" s="8" t="str">
        <f>VLOOKUP(B42,'[1]2. NACIONAL'!A:BK,7,0)</f>
        <v>Prestación de servicios profesionales para la planeación y gestión de los diferentes procesos organizacionales que se adelantan en el Grupo de Gestión Humana, conforme las políticas contenidas en el Plan Estratégico del Talento Humano y los lineamientos la entidad.</v>
      </c>
      <c r="L42" s="9" t="s">
        <v>236</v>
      </c>
      <c r="M42" s="19">
        <v>2693706</v>
      </c>
      <c r="N42" s="15">
        <f>VLOOKUP(B42,'[1]2. NACIONAL'!A:BK,16,0)</f>
        <v>6247498</v>
      </c>
      <c r="O42" s="8" t="str">
        <f>VLOOKUP(B42,'[1]2. NACIONAL'!A:BK,31,0)</f>
        <v>GRUPO DE GESTIÓN HUMANA</v>
      </c>
      <c r="P42" s="8">
        <f>VLOOKUP(B42,'[1]2. NACIONAL'!A:BK,36,0)</f>
        <v>338</v>
      </c>
      <c r="Q42" s="9" t="s">
        <v>15</v>
      </c>
      <c r="R42" s="12" t="s">
        <v>221</v>
      </c>
      <c r="S42" s="13" t="s">
        <v>27</v>
      </c>
      <c r="T42" s="16" t="s">
        <v>28</v>
      </c>
      <c r="U42" s="17">
        <f>VLOOKUP(B42,'[1]2. NACIONAL'!A:AT,45,0)</f>
        <v>43488</v>
      </c>
    </row>
    <row r="43" spans="1:21" ht="15" customHeight="1" x14ac:dyDescent="0.2">
      <c r="A43" s="7">
        <v>42</v>
      </c>
      <c r="B43" s="8" t="str">
        <f>'[1]2. NACIONAL'!A44</f>
        <v>CPS-042-N-2019</v>
      </c>
      <c r="C43" s="9" t="s">
        <v>237</v>
      </c>
      <c r="D43" s="9" t="s">
        <v>238</v>
      </c>
      <c r="E43" s="10">
        <f>VLOOKUP(B43,'[1]2. NACIONAL'!A:BK,21,0)</f>
        <v>52419515</v>
      </c>
      <c r="F43" s="9" t="s">
        <v>78</v>
      </c>
      <c r="G43" s="11">
        <v>28238</v>
      </c>
      <c r="H43" s="12" t="s">
        <v>78</v>
      </c>
      <c r="I43" s="13" t="s">
        <v>23</v>
      </c>
      <c r="J43" s="20" t="s">
        <v>239</v>
      </c>
      <c r="K43" s="8" t="str">
        <f>VLOOKUP(B43,'[1]2. NACIONAL'!A:BK,7,0)</f>
        <v>Prestación de servicios profesionales y de apoyo a la gestión para la revisión, seguimiento e implementación técnica de programas y proyectos que tienen relación con la Sostenibilidad financiera y Negocios Ambientales de la subdirección, en consideración de los instrumentos de planeación de la entidad para el cumplimiento misional y de los objetivos institucionales.</v>
      </c>
      <c r="L43" s="9" t="s">
        <v>240</v>
      </c>
      <c r="M43" s="19">
        <v>3103343535</v>
      </c>
      <c r="N43" s="15">
        <f>VLOOKUP(B43,'[1]2. NACIONAL'!A:BK,16,0)</f>
        <v>8251412</v>
      </c>
      <c r="O43" s="8" t="str">
        <f>VLOOKUP(B43,'[1]2. NACIONAL'!A:BK,31,0)</f>
        <v>SUBDIRECCIÓN DE SOSTENIBILIDAD Y NEGOCIOS AMBIENTALES</v>
      </c>
      <c r="P43" s="8">
        <f>VLOOKUP(B43,'[1]2. NACIONAL'!A:BK,36,0)</f>
        <v>338</v>
      </c>
      <c r="Q43" s="9" t="s">
        <v>15</v>
      </c>
      <c r="R43" s="12" t="s">
        <v>241</v>
      </c>
      <c r="S43" s="13" t="s">
        <v>27</v>
      </c>
      <c r="T43" s="16" t="s">
        <v>28</v>
      </c>
      <c r="U43" s="17">
        <f>VLOOKUP(B43,'[1]2. NACIONAL'!A:AT,45,0)</f>
        <v>43488</v>
      </c>
    </row>
    <row r="44" spans="1:21" ht="12.75" x14ac:dyDescent="0.2">
      <c r="A44" s="7">
        <v>43</v>
      </c>
      <c r="B44" s="8" t="str">
        <f>'[1]2. NACIONAL'!A45</f>
        <v>CPS-043-N-2019</v>
      </c>
      <c r="C44" s="9" t="s">
        <v>242</v>
      </c>
      <c r="D44" s="9" t="s">
        <v>243</v>
      </c>
      <c r="E44" s="10">
        <f>VLOOKUP(B44,'[1]2. NACIONAL'!A:BK,21,0)</f>
        <v>1020745397</v>
      </c>
      <c r="F44" s="9" t="s">
        <v>78</v>
      </c>
      <c r="G44" s="11">
        <v>32769</v>
      </c>
      <c r="H44" s="12" t="s">
        <v>78</v>
      </c>
      <c r="I44" s="13" t="s">
        <v>31</v>
      </c>
      <c r="J44" s="20" t="s">
        <v>244</v>
      </c>
      <c r="K44" s="8" t="str">
        <f>VLOOKUP(B44,'[1]2. NACIONAL'!A:BK,7,0)</f>
        <v>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v>
      </c>
      <c r="L44" s="9" t="s">
        <v>245</v>
      </c>
      <c r="M44" s="19">
        <v>3113529639</v>
      </c>
      <c r="N44" s="15">
        <f>VLOOKUP(B44,'[1]2. NACIONAL'!A:BK,16,0)</f>
        <v>3461307</v>
      </c>
      <c r="O44" s="8" t="str">
        <f>VLOOKUP(B44,'[1]2. NACIONAL'!A:BK,31,0)</f>
        <v>SUBDIRECCIÓN DE SOSTENIBILIDAD Y NEGOCIOS AMBIENTALES</v>
      </c>
      <c r="P44" s="8">
        <f>VLOOKUP(B44,'[1]2. NACIONAL'!A:BK,36,0)</f>
        <v>338</v>
      </c>
      <c r="Q44" s="9" t="s">
        <v>15</v>
      </c>
      <c r="R44" s="12" t="s">
        <v>232</v>
      </c>
      <c r="S44" s="13" t="s">
        <v>27</v>
      </c>
      <c r="T44" s="16" t="s">
        <v>28</v>
      </c>
      <c r="U44" s="17">
        <f>VLOOKUP(B44,'[1]2. NACIONAL'!A:AT,45,0)</f>
        <v>43488</v>
      </c>
    </row>
    <row r="45" spans="1:21" ht="12.75" x14ac:dyDescent="0.2">
      <c r="A45" s="7">
        <v>44</v>
      </c>
      <c r="B45" s="8" t="str">
        <f>'[1]2. NACIONAL'!A46</f>
        <v>CPS-044-N-2019</v>
      </c>
      <c r="C45" s="9" t="s">
        <v>246</v>
      </c>
      <c r="D45" s="9" t="s">
        <v>247</v>
      </c>
      <c r="E45" s="10">
        <f>VLOOKUP(B45,'[1]2. NACIONAL'!A:BK,21,0)</f>
        <v>74371263</v>
      </c>
      <c r="F45" s="9" t="s">
        <v>228</v>
      </c>
      <c r="G45" s="11">
        <v>27961</v>
      </c>
      <c r="H45" s="12" t="s">
        <v>229</v>
      </c>
      <c r="I45" s="13" t="s">
        <v>23</v>
      </c>
      <c r="J45" s="20" t="s">
        <v>248</v>
      </c>
      <c r="K45" s="8" t="str">
        <f>VLOOKUP(B45,'[1]2. NACIONAL'!A:BK,7,0)</f>
        <v>Prestación de servicios profesionales y de apoyo a la gestión en la Subdirección Administrativa y Financiera – Grupo de Infraestructura para ejecutar y desarrollar las actividades propias de la Ingeniería Civil</v>
      </c>
      <c r="L45" s="9" t="s">
        <v>249</v>
      </c>
      <c r="M45" s="19">
        <v>3003869627</v>
      </c>
      <c r="N45" s="15">
        <f>VLOOKUP(B45,'[1]2. NACIONAL'!A:BK,16,0)</f>
        <v>5240183</v>
      </c>
      <c r="O45" s="8" t="str">
        <f>VLOOKUP(B45,'[1]2. NACIONAL'!A:BK,31,0)</f>
        <v>GRUPO DE INFRAESTRUCTURA</v>
      </c>
      <c r="P45" s="8">
        <f>VLOOKUP(B45,'[1]2. NACIONAL'!A:BK,36,0)</f>
        <v>330</v>
      </c>
      <c r="Q45" s="9" t="s">
        <v>15</v>
      </c>
      <c r="R45" s="12" t="s">
        <v>241</v>
      </c>
      <c r="S45" s="13" t="s">
        <v>27</v>
      </c>
      <c r="T45" s="16" t="s">
        <v>28</v>
      </c>
      <c r="U45" s="17">
        <f>VLOOKUP(B45,'[1]2. NACIONAL'!A:AT,45,0)</f>
        <v>43488</v>
      </c>
    </row>
    <row r="46" spans="1:21" ht="12.75" x14ac:dyDescent="0.2">
      <c r="A46" s="7">
        <v>45</v>
      </c>
      <c r="B46" s="8" t="str">
        <f>'[1]2. NACIONAL'!A47</f>
        <v>CPS-045-N-2019</v>
      </c>
      <c r="C46" s="9" t="s">
        <v>250</v>
      </c>
      <c r="D46" s="9" t="s">
        <v>251</v>
      </c>
      <c r="E46" s="10">
        <v>427735</v>
      </c>
      <c r="F46" s="9" t="s">
        <v>252</v>
      </c>
      <c r="G46" s="11">
        <v>31387</v>
      </c>
      <c r="H46" s="12" t="s">
        <v>252</v>
      </c>
      <c r="I46" s="13" t="s">
        <v>99</v>
      </c>
      <c r="J46" s="20" t="s">
        <v>253</v>
      </c>
      <c r="K46" s="8" t="str">
        <f>VLOOKUP(B46,'[1]2. NACIONAL'!A:BK,7,0)</f>
        <v>Prestación de servicios profesionales y de apoyo a la gestión en la Subdirección Administrativa y Financiera – Grupo de Infraestructura para el fortalecimiento, ejecución y desarrollo de las actividades propias de la Arquitectura e Infraestructura.</v>
      </c>
      <c r="L46" s="9" t="s">
        <v>254</v>
      </c>
      <c r="M46" s="19">
        <v>3203135896</v>
      </c>
      <c r="N46" s="15">
        <f>VLOOKUP(B46,'[1]2. NACIONAL'!A:BK,16,0)</f>
        <v>5240183</v>
      </c>
      <c r="O46" s="8" t="str">
        <f>VLOOKUP(B46,'[1]2. NACIONAL'!A:BK,31,0)</f>
        <v>GRUPO DE INFRAESTRUCTURA</v>
      </c>
      <c r="P46" s="8">
        <f>VLOOKUP(B46,'[1]2. NACIONAL'!A:BK,36,0)</f>
        <v>330</v>
      </c>
      <c r="Q46" s="9" t="s">
        <v>15</v>
      </c>
      <c r="R46" s="12" t="s">
        <v>255</v>
      </c>
      <c r="S46" s="13" t="s">
        <v>27</v>
      </c>
      <c r="T46" s="16" t="s">
        <v>28</v>
      </c>
      <c r="U46" s="17">
        <f>VLOOKUP(B46,'[1]2. NACIONAL'!A:AT,45,0)</f>
        <v>43488</v>
      </c>
    </row>
    <row r="47" spans="1:21" ht="12.75" x14ac:dyDescent="0.2">
      <c r="A47" s="7">
        <v>46</v>
      </c>
      <c r="B47" s="8" t="str">
        <f>'[1]2. NACIONAL'!A48</f>
        <v>CPS-046-N-2019</v>
      </c>
      <c r="C47" s="9" t="s">
        <v>256</v>
      </c>
      <c r="D47" s="9" t="s">
        <v>257</v>
      </c>
      <c r="E47" s="10">
        <f>VLOOKUP(B47,'[1]2. NACIONAL'!A:BK,21,0)</f>
        <v>79368519</v>
      </c>
      <c r="F47" s="9" t="s">
        <v>78</v>
      </c>
      <c r="G47" s="11">
        <v>24100</v>
      </c>
      <c r="H47" s="12" t="s">
        <v>78</v>
      </c>
      <c r="I47" s="13" t="s">
        <v>258</v>
      </c>
      <c r="J47" s="20" t="s">
        <v>259</v>
      </c>
      <c r="K47" s="8" t="str">
        <f>VLOOKUP(B47,'[1]2. NACIONAL'!A:BK,7,0)</f>
        <v>Prestación de servicios técnicos en la Subdirección Administrativa y Financiera - Grupo de Infraestructura, para el mantenimiento de la infraestructura perteneciente al Sistema de Parques Nacionales Naturales de Colombia.</v>
      </c>
      <c r="L47" s="9" t="s">
        <v>260</v>
      </c>
      <c r="M47" s="19">
        <v>3114568261</v>
      </c>
      <c r="N47" s="15">
        <f>VLOOKUP(B47,'[1]2. NACIONAL'!A:BK,16,0)</f>
        <v>2586262</v>
      </c>
      <c r="O47" s="8" t="str">
        <f>VLOOKUP(B47,'[1]2. NACIONAL'!A:BK,31,0)</f>
        <v>GRUPO DE INFRAESTRUCTURA</v>
      </c>
      <c r="P47" s="8">
        <f>VLOOKUP(B47,'[1]2. NACIONAL'!A:BK,36,0)</f>
        <v>330</v>
      </c>
      <c r="Q47" s="9" t="s">
        <v>15</v>
      </c>
      <c r="R47" s="12" t="s">
        <v>261</v>
      </c>
      <c r="S47" s="13" t="s">
        <v>27</v>
      </c>
      <c r="T47" s="16" t="s">
        <v>28</v>
      </c>
      <c r="U47" s="17">
        <f>VLOOKUP(B47,'[1]2. NACIONAL'!A:AT,45,0)</f>
        <v>43490</v>
      </c>
    </row>
    <row r="48" spans="1:21" ht="12.75" x14ac:dyDescent="0.2">
      <c r="A48" s="7">
        <v>47</v>
      </c>
      <c r="B48" s="8" t="str">
        <f>'[1]2. NACIONAL'!A49</f>
        <v>CPS-047-N-2019</v>
      </c>
      <c r="C48" s="9" t="s">
        <v>262</v>
      </c>
      <c r="D48" s="9" t="s">
        <v>263</v>
      </c>
      <c r="E48" s="10">
        <f>VLOOKUP(B48,'[1]2. NACIONAL'!A:BK,21,0)</f>
        <v>41360693</v>
      </c>
      <c r="F48" s="9" t="s">
        <v>78</v>
      </c>
      <c r="G48" s="11">
        <v>17042</v>
      </c>
      <c r="H48" s="12" t="s">
        <v>264</v>
      </c>
      <c r="I48" s="13" t="s">
        <v>23</v>
      </c>
      <c r="J48" s="20" t="s">
        <v>265</v>
      </c>
      <c r="K48" s="8" t="str">
        <f>VLOOKUP(B48,'[1]2. NACIONAL'!A:BK,7,0)</f>
        <v>Prestación de servicios profesionales de apoyo a la gestión de la Dirección General de Parques Nacionales Naturales, para la integración de esfuerzos e iniciativas institucionales dirigidas a la articulación y movilización de la gestión inter institucional e intersectorial, en el marco de las políticas del Gobierno Nacional, para mitigar los riesgos asociados al deterioro de la biodiversidad y sus servicios ecosistémicos en las áreas protegidas del Sistema de Parques Nacionales Naturales, así como asesorar y apoyar las iniciativas e intervenciones de los organismos gubernamentales dirigidas a la atención de la vulnerabilidad en las áreas protegidas, ocasionadas por situaciones económicas, políticas, sociales o culturales</v>
      </c>
      <c r="L48" s="9" t="s">
        <v>266</v>
      </c>
      <c r="M48" s="19">
        <v>8606268</v>
      </c>
      <c r="N48" s="15">
        <f>VLOOKUP(B48,'[1]2. NACIONAL'!A:BK,16,0)</f>
        <v>11316223</v>
      </c>
      <c r="O48" s="8" t="str">
        <f>VLOOKUP(B48,'[1]2. NACIONAL'!A:BK,31,0)</f>
        <v>DIRECCIÓN GENERAL</v>
      </c>
      <c r="P48" s="8">
        <f>VLOOKUP(B48,'[1]2. NACIONAL'!A:BK,36,0)</f>
        <v>338</v>
      </c>
      <c r="Q48" s="9" t="s">
        <v>15</v>
      </c>
      <c r="R48" s="12" t="s">
        <v>255</v>
      </c>
      <c r="S48" s="13" t="s">
        <v>27</v>
      </c>
      <c r="T48" s="16" t="s">
        <v>28</v>
      </c>
      <c r="U48" s="17">
        <f>VLOOKUP(B48,'[1]2. NACIONAL'!A:AT,45,0)</f>
        <v>43488</v>
      </c>
    </row>
    <row r="49" spans="1:21" ht="12.75" x14ac:dyDescent="0.2">
      <c r="A49" s="7">
        <v>48</v>
      </c>
      <c r="B49" s="8" t="str">
        <f>'[1]2. NACIONAL'!A50</f>
        <v>CPS-048-N-2019</v>
      </c>
      <c r="C49" s="9" t="s">
        <v>267</v>
      </c>
      <c r="D49" s="9" t="s">
        <v>268</v>
      </c>
      <c r="E49" s="10">
        <f>VLOOKUP(B49,'[1]2. NACIONAL'!A:BK,21,0)</f>
        <v>80037842</v>
      </c>
      <c r="F49" s="9" t="s">
        <v>78</v>
      </c>
      <c r="G49" s="11">
        <v>29363</v>
      </c>
      <c r="H49" s="12" t="s">
        <v>78</v>
      </c>
      <c r="I49" s="13" t="s">
        <v>99</v>
      </c>
      <c r="J49" s="20" t="s">
        <v>269</v>
      </c>
      <c r="K49" s="8" t="str">
        <f>VLOOKUP(B49,'[1]2. NACIONAL'!A:BK,7,0)</f>
        <v>Prestación de Servicios Profesionales de apoyo en procesos de Educación para implementar el mecanismo de acción de comunicación comunitaria de la estrategia de comunicación y educación de los Parques Nacionales Naturales de Colombia</v>
      </c>
      <c r="L49" s="9" t="s">
        <v>270</v>
      </c>
      <c r="M49" s="19">
        <v>8133589</v>
      </c>
      <c r="N49" s="15">
        <f>VLOOKUP(B49,'[1]2. NACIONAL'!A:BK,16,0)</f>
        <v>6129621</v>
      </c>
      <c r="O49" s="8" t="str">
        <f>VLOOKUP(B49,'[1]2. NACIONAL'!A:BK,31,0)</f>
        <v>GRUPO DE COMUNICACIONES Y EDUCACION AMBIENTAL</v>
      </c>
      <c r="P49" s="8">
        <f>VLOOKUP(B49,'[1]2. NACIONAL'!A:BK,36,0)</f>
        <v>330</v>
      </c>
      <c r="Q49" s="9" t="s">
        <v>15</v>
      </c>
      <c r="R49" s="12" t="s">
        <v>125</v>
      </c>
      <c r="S49" s="13" t="s">
        <v>27</v>
      </c>
      <c r="T49" s="16" t="s">
        <v>28</v>
      </c>
      <c r="U49" s="17">
        <f>VLOOKUP(B49,'[1]2. NACIONAL'!A:AT,45,0)</f>
        <v>43488</v>
      </c>
    </row>
    <row r="50" spans="1:21" ht="12.75" x14ac:dyDescent="0.2">
      <c r="A50" s="7">
        <v>49</v>
      </c>
      <c r="B50" s="8" t="str">
        <f>'[1]2. NACIONAL'!A51</f>
        <v>CPS-049-N-2019</v>
      </c>
      <c r="C50" s="9" t="s">
        <v>271</v>
      </c>
      <c r="D50" s="9" t="s">
        <v>272</v>
      </c>
      <c r="E50" s="10">
        <f>VLOOKUP(B50,'[1]2. NACIONAL'!A:BK,21,0)</f>
        <v>1015399346</v>
      </c>
      <c r="F50" s="9" t="s">
        <v>78</v>
      </c>
      <c r="G50" s="11">
        <v>31900</v>
      </c>
      <c r="H50" s="12" t="s">
        <v>78</v>
      </c>
      <c r="I50" s="13" t="s">
        <v>99</v>
      </c>
      <c r="J50" s="20" t="s">
        <v>273</v>
      </c>
      <c r="K50" s="8" t="str">
        <f>VLOOKUP(B50,'[1]2. NACIONAL'!A:BK,7,0)</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manejo del archivo audiovisual de la entidad y liderar desde la producción audiovisual el proceso de Comunicación y Educación virtual de Parques Nacionales.</v>
      </c>
      <c r="L50" s="9" t="s">
        <v>274</v>
      </c>
      <c r="M50" s="19">
        <v>7313176</v>
      </c>
      <c r="N50" s="15">
        <f>VLOOKUP(B50,'[1]2. NACIONAL'!A:BK,16,0)</f>
        <v>4297164</v>
      </c>
      <c r="O50" s="8" t="str">
        <f>VLOOKUP(B50,'[1]2. NACIONAL'!A:BK,31,0)</f>
        <v>GRUPO DE COMUNICACIONES Y EDUCACION AMBIENTAL</v>
      </c>
      <c r="P50" s="8">
        <f>VLOOKUP(B50,'[1]2. NACIONAL'!A:BK,36,0)</f>
        <v>270</v>
      </c>
      <c r="Q50" s="9" t="s">
        <v>15</v>
      </c>
      <c r="R50" s="12" t="s">
        <v>275</v>
      </c>
      <c r="S50" s="13" t="s">
        <v>27</v>
      </c>
      <c r="T50" s="16" t="s">
        <v>28</v>
      </c>
      <c r="U50" s="17">
        <f>VLOOKUP(B50,'[1]2. NACIONAL'!A:AT,45,0)</f>
        <v>43489</v>
      </c>
    </row>
    <row r="51" spans="1:21" ht="12.75" x14ac:dyDescent="0.2">
      <c r="A51" s="7">
        <v>50</v>
      </c>
      <c r="B51" s="6" t="str">
        <f>'[1]2. NACIONAL'!A52</f>
        <v>CPS-050-N-2019</v>
      </c>
      <c r="C51" s="9" t="s">
        <v>276</v>
      </c>
      <c r="D51" s="9" t="s">
        <v>277</v>
      </c>
      <c r="E51" s="10">
        <f>VLOOKUP(B51,'[1]2. NACIONAL'!A:BK,21,0)</f>
        <v>93437545</v>
      </c>
      <c r="F51" s="9" t="s">
        <v>278</v>
      </c>
      <c r="G51" s="11">
        <v>29132</v>
      </c>
      <c r="H51" s="12" t="s">
        <v>279</v>
      </c>
      <c r="I51" s="13" t="s">
        <v>23</v>
      </c>
      <c r="J51" s="20" t="s">
        <v>280</v>
      </c>
      <c r="K51" s="8" t="str">
        <f>VLOOKUP(B51,'[1]2. NACIONAL'!A:BK,7,0)</f>
        <v>Prestación de servicios profesionales de apoyo a la gestión de la Oficina de Gestión del Riesgo en la identificación y análisis de los aspectos técnicos de las presiones y amenazas sobre la conservación de los recursos naturales en las áreas protegidas del Sistema de Parques Nacionales Naturales, así como las acciones interagenciales de intervención para el control y mitigación de sus efectos en las áreas protegidas del Sistema de Parques Nacionales Naturales.</v>
      </c>
      <c r="L51" s="9" t="s">
        <v>281</v>
      </c>
      <c r="M51" s="19">
        <v>3214525401</v>
      </c>
      <c r="N51" s="15">
        <f>VLOOKUP(B51,'[1]2. NACIONAL'!A:BK,16,0)</f>
        <v>5240183</v>
      </c>
      <c r="O51" s="8" t="str">
        <f>VLOOKUP(B51,'[1]2. NACIONAL'!A:BK,31,0)</f>
        <v>OFICINA DE GESTION DEL RIESGO</v>
      </c>
      <c r="P51" s="8">
        <f>VLOOKUP(B51,'[1]2. NACIONAL'!A:BK,36,0)</f>
        <v>337</v>
      </c>
      <c r="Q51" s="9" t="s">
        <v>15</v>
      </c>
      <c r="R51" s="12" t="s">
        <v>282</v>
      </c>
      <c r="S51" s="13" t="s">
        <v>27</v>
      </c>
      <c r="T51" s="16" t="s">
        <v>28</v>
      </c>
      <c r="U51" s="17">
        <f>VLOOKUP(B51,'[1]2. NACIONAL'!A:AT,45,0)</f>
        <v>43489</v>
      </c>
    </row>
    <row r="52" spans="1:21" ht="12.75" x14ac:dyDescent="0.2">
      <c r="A52" s="7">
        <v>51</v>
      </c>
      <c r="B52" s="8" t="str">
        <f>'[1]2. NACIONAL'!A53</f>
        <v>CPS-051-N-2019</v>
      </c>
      <c r="C52" s="9" t="s">
        <v>283</v>
      </c>
      <c r="D52" s="9" t="s">
        <v>284</v>
      </c>
      <c r="E52" s="10">
        <f>VLOOKUP(B52,'[1]2. NACIONAL'!A:BK,21,0)</f>
        <v>52896623</v>
      </c>
      <c r="F52" s="9" t="s">
        <v>78</v>
      </c>
      <c r="G52" s="11">
        <v>29793</v>
      </c>
      <c r="H52" s="12" t="s">
        <v>78</v>
      </c>
      <c r="I52" s="13" t="s">
        <v>31</v>
      </c>
      <c r="J52" s="20" t="s">
        <v>285</v>
      </c>
      <c r="K52" s="8" t="str">
        <f>VLOOKUP(B52,'[1]2. NACIONAL'!A:BK,7,0)</f>
        <v>Prestación de servicios profesionales y de apoyo a la gestión para el mantenimiento y mejora de los instrumentos de evaluación y control adoptados por Parques Nacionales Naturales de Colombia en la Subdirección Administrativa y Financiera.</v>
      </c>
      <c r="L52" s="9" t="s">
        <v>286</v>
      </c>
      <c r="M52" s="9">
        <v>5385495</v>
      </c>
      <c r="N52" s="15">
        <f>VLOOKUP(B52,'[1]2. NACIONAL'!A:BK,16,0)</f>
        <v>4682944</v>
      </c>
      <c r="O52" s="8" t="str">
        <f>VLOOKUP(B52,'[1]2. NACIONAL'!A:BK,31,0)</f>
        <v>SUBDIRECCIÓN ADMINISTRATIVA Y FINANCIERA</v>
      </c>
      <c r="P52" s="8">
        <f>VLOOKUP(B52,'[1]2. NACIONAL'!A:BK,36,0)</f>
        <v>337</v>
      </c>
      <c r="Q52" s="9" t="s">
        <v>15</v>
      </c>
      <c r="R52" s="12" t="s">
        <v>232</v>
      </c>
      <c r="S52" s="13" t="s">
        <v>27</v>
      </c>
      <c r="T52" s="16" t="s">
        <v>28</v>
      </c>
      <c r="U52" s="17">
        <f>VLOOKUP(B52,'[1]2. NACIONAL'!A:AT,45,0)</f>
        <v>43489</v>
      </c>
    </row>
    <row r="53" spans="1:21" ht="12.75" x14ac:dyDescent="0.2">
      <c r="A53" s="7">
        <v>52</v>
      </c>
      <c r="B53" s="8" t="str">
        <f>'[1]2. NACIONAL'!A54</f>
        <v>CPS-052-N-2019</v>
      </c>
      <c r="C53" s="9" t="s">
        <v>287</v>
      </c>
      <c r="D53" s="9" t="s">
        <v>288</v>
      </c>
      <c r="E53" s="10">
        <f>VLOOKUP(B53,'[1]2. NACIONAL'!A:BK,21,0)</f>
        <v>52807982</v>
      </c>
      <c r="F53" s="9" t="s">
        <v>78</v>
      </c>
      <c r="G53" s="11">
        <v>29577</v>
      </c>
      <c r="H53" s="12" t="s">
        <v>78</v>
      </c>
      <c r="I53" s="13" t="s">
        <v>99</v>
      </c>
      <c r="J53" s="20" t="s">
        <v>289</v>
      </c>
      <c r="K53" s="8" t="str">
        <f>VLOOKUP(B53,'[1]2. NACIONAL'!A:BK,7,0)</f>
        <v>Prestación de servicios profesionales y de apoyo a la gestión para el Fortalecimiento del ecoturismo, favorecer los procesos de mejoramiento de la calidad en la prestación de servicios ecoturísticos de las áreas protegidas de Parques Nacionales Naturales con vocación ecoturística; así como la generación de alianzas en pro del reconocimiento y apropiación de los bienes y servicios ecosistémicos de las áreas protegidas</v>
      </c>
      <c r="L53" s="9" t="s">
        <v>290</v>
      </c>
      <c r="M53" s="9">
        <v>2629068</v>
      </c>
      <c r="N53" s="8">
        <v>5240183</v>
      </c>
      <c r="O53" s="8" t="s">
        <v>291</v>
      </c>
      <c r="P53" s="8">
        <v>337</v>
      </c>
      <c r="Q53" s="9" t="s">
        <v>15</v>
      </c>
      <c r="R53" s="12" t="s">
        <v>292</v>
      </c>
      <c r="S53" s="13" t="s">
        <v>27</v>
      </c>
      <c r="T53" s="16" t="s">
        <v>28</v>
      </c>
      <c r="U53" s="17">
        <f>VLOOKUP(B53,'[1]2. NACIONAL'!A:AT,45,0)</f>
        <v>43489</v>
      </c>
    </row>
    <row r="54" spans="1:21" ht="12.75" x14ac:dyDescent="0.2">
      <c r="A54" s="7">
        <v>53</v>
      </c>
      <c r="B54" s="8" t="str">
        <f>'[1]2. NACIONAL'!A55</f>
        <v>CPS-053-N-2019</v>
      </c>
      <c r="C54" s="9" t="s">
        <v>293</v>
      </c>
      <c r="D54" s="9" t="s">
        <v>294</v>
      </c>
      <c r="E54" s="10">
        <f>VLOOKUP(B54,'[1]2. NACIONAL'!A:BK,21,0)</f>
        <v>1071348647</v>
      </c>
      <c r="F54" s="9" t="s">
        <v>295</v>
      </c>
      <c r="G54" s="11">
        <v>31281</v>
      </c>
      <c r="H54" s="12" t="s">
        <v>295</v>
      </c>
      <c r="I54" s="13" t="s">
        <v>23</v>
      </c>
      <c r="J54" s="20" t="s">
        <v>296</v>
      </c>
      <c r="K54" s="8" t="str">
        <f>VLOOKUP(B54,'[1]2. NACIONAL'!A:BK,7,0)</f>
        <v>Prestación de servicios profesionales de apoyo a la gestión de la Oficina de Gestión del Riesgo de la Dirección General para analizar e interpretar la información geoespacial asociada a las actividades ilícitas al interior de las áreas protegidas del Sistema de Parques Nacionales Naturales, así como para apoyar los asuntos relacionados con la planeación y seguimiento a la gestión de la Oficina de la Gestión del Riesgo, en el marco de los instrumentos definidos por la entidad en el Sistema de Gestión Integrado</v>
      </c>
      <c r="L54" s="9" t="s">
        <v>297</v>
      </c>
      <c r="M54" s="9">
        <v>3117287702</v>
      </c>
      <c r="N54" s="8">
        <v>5240183</v>
      </c>
      <c r="O54" s="8" t="s">
        <v>298</v>
      </c>
      <c r="P54" s="8">
        <v>330</v>
      </c>
      <c r="Q54" s="9" t="s">
        <v>15</v>
      </c>
      <c r="R54" s="12" t="s">
        <v>299</v>
      </c>
      <c r="S54" s="13" t="s">
        <v>27</v>
      </c>
      <c r="T54" s="16" t="s">
        <v>28</v>
      </c>
      <c r="U54" s="17">
        <f>VLOOKUP(B54,'[1]2. NACIONAL'!A:AT,45,0)</f>
        <v>43489</v>
      </c>
    </row>
    <row r="55" spans="1:21" ht="12.75" x14ac:dyDescent="0.2">
      <c r="A55" s="7">
        <v>54</v>
      </c>
      <c r="B55" s="8" t="str">
        <f>'[1]2. NACIONAL'!A56</f>
        <v>CPS-054-N-2019</v>
      </c>
      <c r="C55" s="9" t="s">
        <v>300</v>
      </c>
      <c r="D55" s="9" t="s">
        <v>301</v>
      </c>
      <c r="E55" s="10">
        <f>VLOOKUP(B55,'[1]2. NACIONAL'!A:BK,21,0)</f>
        <v>35530986</v>
      </c>
      <c r="F55" s="9" t="s">
        <v>302</v>
      </c>
      <c r="G55" s="11">
        <v>28942</v>
      </c>
      <c r="H55" s="12" t="s">
        <v>303</v>
      </c>
      <c r="I55" s="13" t="s">
        <v>31</v>
      </c>
      <c r="J55" s="20" t="s">
        <v>304</v>
      </c>
      <c r="K55" s="8" t="str">
        <f>VLOOKUP(B55,'[1]2. NACIONAL'!A:BK,7,0)</f>
        <v>Prestación de Servicios profesionales y de apoyo a la gestión en la Subdirección Administrativa y Financiera - Grupo de Infraestructura para el fortalecimiento, ejecución y desarrollo de las actividades propias de la arquitectura e infraestructura.</v>
      </c>
      <c r="L55" s="9" t="s">
        <v>305</v>
      </c>
      <c r="M55" s="9">
        <v>3124505253</v>
      </c>
      <c r="N55" s="8">
        <v>3064810</v>
      </c>
      <c r="O55" s="8" t="s">
        <v>298</v>
      </c>
      <c r="P55" s="8">
        <v>330</v>
      </c>
      <c r="Q55" s="9" t="s">
        <v>15</v>
      </c>
      <c r="R55" s="12" t="s">
        <v>255</v>
      </c>
      <c r="S55" s="13" t="s">
        <v>27</v>
      </c>
      <c r="T55" s="16" t="s">
        <v>28</v>
      </c>
      <c r="U55" s="17">
        <f>VLOOKUP(B55,'[1]2. NACIONAL'!A:AT,45,0)</f>
        <v>43489</v>
      </c>
    </row>
    <row r="56" spans="1:21" ht="12.75" x14ac:dyDescent="0.2">
      <c r="A56" s="7">
        <v>55</v>
      </c>
      <c r="B56" s="8" t="str">
        <f>'[1]2. NACIONAL'!A57</f>
        <v>CPS-055-N-2019</v>
      </c>
      <c r="C56" s="9" t="s">
        <v>306</v>
      </c>
      <c r="D56" s="9" t="s">
        <v>307</v>
      </c>
      <c r="E56" s="10">
        <f>VLOOKUP(B56,'[1]2. NACIONAL'!A:BK,21,0)</f>
        <v>75086969</v>
      </c>
      <c r="F56" s="9" t="s">
        <v>308</v>
      </c>
      <c r="G56" s="11">
        <v>28589</v>
      </c>
      <c r="H56" s="12" t="s">
        <v>279</v>
      </c>
      <c r="I56" s="25" t="s">
        <v>258</v>
      </c>
      <c r="J56" s="20" t="s">
        <v>309</v>
      </c>
      <c r="K56" s="8" t="str">
        <f>VLOOKUP(B56,'[1]2. NACIONAL'!A:BK,7,0)</f>
        <v>Prestación de servicios profesionales y de apoyo a la gestión en la Subdirección Administrativa y Financiera - Grupo de Infraestructura para el fortalecimiento, ejecución y desarrollo de las actividades propias de la Arquitectura e Infraestructura</v>
      </c>
      <c r="L56" s="9" t="s">
        <v>310</v>
      </c>
      <c r="M56" s="9">
        <v>3103347801</v>
      </c>
      <c r="N56" s="8">
        <v>2142594</v>
      </c>
      <c r="O56" s="8" t="s">
        <v>311</v>
      </c>
      <c r="P56" s="8">
        <v>330</v>
      </c>
      <c r="Q56" s="9" t="s">
        <v>15</v>
      </c>
      <c r="R56" s="12" t="s">
        <v>312</v>
      </c>
      <c r="S56" s="13" t="s">
        <v>27</v>
      </c>
      <c r="T56" s="16" t="s">
        <v>28</v>
      </c>
      <c r="U56" s="17">
        <f>VLOOKUP(B56,'[1]2. NACIONAL'!A:AT,45,0)</f>
        <v>43489</v>
      </c>
    </row>
    <row r="57" spans="1:21" ht="12.75" x14ac:dyDescent="0.2">
      <c r="A57" s="7">
        <v>56</v>
      </c>
      <c r="B57" s="8" t="str">
        <f>'[1]2. NACIONAL'!A58</f>
        <v>CPS-056-N-2019</v>
      </c>
      <c r="C57" s="9" t="s">
        <v>313</v>
      </c>
      <c r="D57" s="9" t="s">
        <v>314</v>
      </c>
      <c r="E57" s="10">
        <f>VLOOKUP(B57,'[1]2. NACIONAL'!A:BK,21,0)</f>
        <v>52277869</v>
      </c>
      <c r="F57" s="9" t="s">
        <v>78</v>
      </c>
      <c r="G57" s="11">
        <v>27771</v>
      </c>
      <c r="H57" s="12" t="s">
        <v>78</v>
      </c>
      <c r="I57" s="13" t="s">
        <v>41</v>
      </c>
      <c r="J57" s="20" t="s">
        <v>315</v>
      </c>
      <c r="K57" s="8" t="str">
        <f>VLOOKUP(B57,'[1]2. NACIONAL'!A:BK,7,0)</f>
        <v>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v>
      </c>
      <c r="L57" s="9" t="s">
        <v>316</v>
      </c>
      <c r="M57" s="9">
        <v>3216219960</v>
      </c>
      <c r="N57" s="8">
        <v>3064810</v>
      </c>
      <c r="O57" s="8" t="s">
        <v>311</v>
      </c>
      <c r="P57" s="8">
        <v>332</v>
      </c>
      <c r="Q57" s="9" t="s">
        <v>15</v>
      </c>
      <c r="R57" s="12" t="s">
        <v>317</v>
      </c>
      <c r="S57" s="13" t="s">
        <v>27</v>
      </c>
      <c r="T57" s="16" t="s">
        <v>28</v>
      </c>
      <c r="U57" s="17">
        <f>VLOOKUP(B57,'[1]2. NACIONAL'!A:AT,45,0)</f>
        <v>43489</v>
      </c>
    </row>
    <row r="58" spans="1:21" ht="12.75" x14ac:dyDescent="0.2">
      <c r="A58" s="7">
        <v>57</v>
      </c>
      <c r="B58" s="8" t="str">
        <f>'[1]2. NACIONAL'!A59</f>
        <v>CPS-057-N-2019</v>
      </c>
      <c r="C58" s="9" t="s">
        <v>318</v>
      </c>
      <c r="D58" s="9" t="s">
        <v>319</v>
      </c>
      <c r="E58" s="10">
        <f>VLOOKUP(B58,'[1]2. NACIONAL'!A:BK,21,0)</f>
        <v>52072983</v>
      </c>
      <c r="F58" s="9" t="s">
        <v>78</v>
      </c>
      <c r="G58" s="11">
        <v>26378</v>
      </c>
      <c r="H58" s="12" t="s">
        <v>320</v>
      </c>
      <c r="I58" s="13" t="s">
        <v>31</v>
      </c>
      <c r="J58" s="20" t="s">
        <v>321</v>
      </c>
      <c r="K58" s="8" t="str">
        <f>VLOOKUP(B58,'[1]2. NACIONAL'!A:BK,7,0)</f>
        <v>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v>
      </c>
      <c r="L58" s="9" t="s">
        <v>322</v>
      </c>
      <c r="M58" s="9">
        <v>3102622167</v>
      </c>
      <c r="N58" s="8">
        <v>2586262</v>
      </c>
      <c r="O58" s="8" t="s">
        <v>311</v>
      </c>
      <c r="P58" s="8">
        <v>330</v>
      </c>
      <c r="Q58" s="9" t="s">
        <v>15</v>
      </c>
      <c r="R58" s="12" t="s">
        <v>232</v>
      </c>
      <c r="S58" s="13" t="s">
        <v>27</v>
      </c>
      <c r="T58" s="16" t="s">
        <v>28</v>
      </c>
      <c r="U58" s="17">
        <f>VLOOKUP(B58,'[1]2. NACIONAL'!A:AT,45,0)</f>
        <v>43494</v>
      </c>
    </row>
    <row r="59" spans="1:21" ht="12.75" x14ac:dyDescent="0.2">
      <c r="A59" s="7">
        <v>58</v>
      </c>
      <c r="B59" s="8" t="str">
        <f>'[1]2. NACIONAL'!A60</f>
        <v>CPS-058-N-2019</v>
      </c>
      <c r="C59" s="9" t="s">
        <v>323</v>
      </c>
      <c r="D59" s="9" t="s">
        <v>324</v>
      </c>
      <c r="E59" s="10">
        <f>VLOOKUP(B59,'[1]2. NACIONAL'!A:BK,21,0)</f>
        <v>1032462158</v>
      </c>
      <c r="F59" s="9" t="s">
        <v>78</v>
      </c>
      <c r="G59" s="11">
        <v>34377</v>
      </c>
      <c r="H59" s="12" t="s">
        <v>78</v>
      </c>
      <c r="I59" s="13" t="s">
        <v>31</v>
      </c>
      <c r="J59" s="20" t="s">
        <v>325</v>
      </c>
      <c r="K59" s="8" t="str">
        <f>VLOOKUP(B59,'[1]2. NACIONAL'!A:BK,7,0)</f>
        <v>Prestar servicios técnicos y de apoyo a la gestión para la preparación, organización, depuración y digitalización de los documentos del Centro de Documentación y del archivo central y el archivo del Grupo de Procesos Corporativos articulados con la normatividad archivística y los lineamientos en Gestión Documental de PNNC y que son objeto de digitalización.</v>
      </c>
      <c r="L59" s="9" t="s">
        <v>326</v>
      </c>
      <c r="M59" s="9">
        <v>3057812877</v>
      </c>
      <c r="N59" s="8">
        <v>3739926</v>
      </c>
      <c r="O59" s="8" t="s">
        <v>327</v>
      </c>
      <c r="P59" s="8">
        <v>330</v>
      </c>
      <c r="Q59" s="9" t="s">
        <v>15</v>
      </c>
      <c r="R59" s="12" t="s">
        <v>26</v>
      </c>
      <c r="S59" s="13" t="s">
        <v>27</v>
      </c>
      <c r="T59" s="16" t="s">
        <v>28</v>
      </c>
      <c r="U59" s="17">
        <f>VLOOKUP(B59,'[1]2. NACIONAL'!A:AT,45,0)</f>
        <v>43490</v>
      </c>
    </row>
    <row r="60" spans="1:21" ht="12.75" x14ac:dyDescent="0.2">
      <c r="A60" s="7">
        <v>59</v>
      </c>
      <c r="B60" s="8" t="str">
        <f>'[1]2. NACIONAL'!A61</f>
        <v>CPS-059-N-2019</v>
      </c>
      <c r="C60" s="9" t="s">
        <v>328</v>
      </c>
      <c r="D60" s="9" t="s">
        <v>329</v>
      </c>
      <c r="E60" s="10">
        <f>VLOOKUP(B60,'[1]2. NACIONAL'!A:BK,21,0)</f>
        <v>57462775</v>
      </c>
      <c r="F60" s="9" t="s">
        <v>330</v>
      </c>
      <c r="G60" s="18">
        <v>30969</v>
      </c>
      <c r="H60" s="12" t="s">
        <v>331</v>
      </c>
      <c r="I60" s="13" t="s">
        <v>31</v>
      </c>
      <c r="J60" s="20" t="s">
        <v>332</v>
      </c>
      <c r="K60" s="8" t="str">
        <f>VLOOKUP(B60,'[1]2. NACIONAL'!A:BK,7,0)</f>
        <v>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niveles nacionales, regionales y locales.</v>
      </c>
      <c r="L60" s="9" t="s">
        <v>333</v>
      </c>
      <c r="M60" s="9">
        <v>3177887358</v>
      </c>
      <c r="N60" s="8">
        <v>2586262</v>
      </c>
      <c r="O60" s="8" t="s">
        <v>334</v>
      </c>
      <c r="P60" s="8">
        <v>336</v>
      </c>
      <c r="Q60" s="9" t="s">
        <v>15</v>
      </c>
      <c r="R60" s="12" t="s">
        <v>335</v>
      </c>
      <c r="S60" s="13" t="s">
        <v>27</v>
      </c>
      <c r="T60" s="16" t="s">
        <v>28</v>
      </c>
      <c r="U60" s="17">
        <f>VLOOKUP(B60,'[1]2. NACIONAL'!A:AT,45,0)</f>
        <v>43490</v>
      </c>
    </row>
    <row r="61" spans="1:21" ht="12.75" x14ac:dyDescent="0.2">
      <c r="A61" s="7">
        <v>60</v>
      </c>
      <c r="B61" s="8" t="str">
        <f>'[1]2. NACIONAL'!A62</f>
        <v>CPS-060-N-2019</v>
      </c>
      <c r="C61" s="9" t="s">
        <v>336</v>
      </c>
      <c r="D61" s="9" t="s">
        <v>337</v>
      </c>
      <c r="E61" s="10">
        <f>VLOOKUP(B61,'[1]2. NACIONAL'!A:BK,21,0)</f>
        <v>79657592</v>
      </c>
      <c r="F61" s="9" t="s">
        <v>78</v>
      </c>
      <c r="G61" s="11">
        <v>26546</v>
      </c>
      <c r="H61" s="12" t="s">
        <v>338</v>
      </c>
      <c r="I61" s="20" t="s">
        <v>57</v>
      </c>
      <c r="J61" s="20" t="s">
        <v>339</v>
      </c>
      <c r="K61" s="8" t="str">
        <f>VLOOKUP(B61,'[1]2. NACIONAL'!A:BK,7,0)</f>
        <v>Prestación de servicios técnicos y de apoyo a la gestión para adelantar las actividades, relacionadas con elaboración y seguimiento a las bases de datos, creación, apoyo y seguimiento de la Documentación del Sistema de Gestión de Calidad y Seguridad y Salud en Trabajo, así mismo liderar los procesos asociados con la documentación contractual y logística de eventos y apoyo para su estructuración</v>
      </c>
      <c r="L61" s="9" t="s">
        <v>340</v>
      </c>
      <c r="M61" s="9">
        <v>2093880</v>
      </c>
      <c r="N61" s="8">
        <v>5240183</v>
      </c>
      <c r="O61" s="8" t="s">
        <v>341</v>
      </c>
      <c r="P61" s="8">
        <v>336</v>
      </c>
      <c r="Q61" s="9" t="s">
        <v>15</v>
      </c>
      <c r="R61" s="12" t="s">
        <v>183</v>
      </c>
      <c r="S61" s="13" t="s">
        <v>27</v>
      </c>
      <c r="T61" s="16" t="s">
        <v>28</v>
      </c>
      <c r="U61" s="17">
        <f>VLOOKUP(B61,'[1]2. NACIONAL'!A:AT,45,0)</f>
        <v>43490</v>
      </c>
    </row>
    <row r="62" spans="1:21" ht="12.75" x14ac:dyDescent="0.2">
      <c r="A62" s="7">
        <v>61</v>
      </c>
      <c r="B62" s="8" t="str">
        <f>'[1]2. NACIONAL'!A63</f>
        <v>CPS-061-N-2019</v>
      </c>
      <c r="C62" s="9" t="s">
        <v>342</v>
      </c>
      <c r="D62" s="9" t="s">
        <v>343</v>
      </c>
      <c r="E62" s="10">
        <f>VLOOKUP(B62,'[1]2. NACIONAL'!A:BK,21,0)</f>
        <v>1020759512</v>
      </c>
      <c r="F62" s="9" t="s">
        <v>78</v>
      </c>
      <c r="G62" s="11">
        <v>33283</v>
      </c>
      <c r="H62" s="12" t="s">
        <v>344</v>
      </c>
      <c r="I62" s="13" t="s">
        <v>31</v>
      </c>
      <c r="J62" s="20" t="s">
        <v>345</v>
      </c>
      <c r="K62" s="8" t="str">
        <f>VLOOKUP(B62,'[1]2. NACIONAL'!A:BK,7,0)</f>
        <v>Prestación de servicios profesionales y de apoyo a la gestión de la Oficina Asesora Jurídica de Parques Nacionales Naturales para el desarrollo de diversos asuntos misionales de la entidad, en especial el apoyo jurídico en la proyección de conceptos y observaciones a proyectos normativos e instrumentos de planificación del sector ambiental; proyección de los conceptos jurídicos emitidos por la Oficina Asesora Jurídica, y acompañamiento jurídico en asuntos asociados con la resolución de conflictos socio ambientales, y el relacionamiento con grupos étnicos en territorios traslapados con áreas protegidas.</v>
      </c>
      <c r="L62" s="9" t="s">
        <v>346</v>
      </c>
      <c r="M62" s="9">
        <v>3163306728</v>
      </c>
      <c r="N62" s="8">
        <v>6965478</v>
      </c>
      <c r="O62" s="8" t="s">
        <v>347</v>
      </c>
      <c r="P62" s="8">
        <v>336</v>
      </c>
      <c r="Q62" s="9" t="s">
        <v>15</v>
      </c>
      <c r="R62" s="12" t="s">
        <v>26</v>
      </c>
      <c r="S62" s="13" t="s">
        <v>27</v>
      </c>
      <c r="T62" s="16" t="s">
        <v>28</v>
      </c>
      <c r="U62" s="17">
        <f>VLOOKUP(B62,'[1]2. NACIONAL'!A:AT,45,0)</f>
        <v>43490</v>
      </c>
    </row>
    <row r="63" spans="1:21" ht="12.75" x14ac:dyDescent="0.2">
      <c r="A63" s="7">
        <v>62</v>
      </c>
      <c r="B63" s="8" t="str">
        <f>'[1]2. NACIONAL'!A64</f>
        <v>CPS-062-N-2019</v>
      </c>
      <c r="C63" s="9" t="s">
        <v>348</v>
      </c>
      <c r="D63" s="9" t="s">
        <v>349</v>
      </c>
      <c r="E63" s="10">
        <f>VLOOKUP(B63,'[1]2. NACIONAL'!A:BK,21,0)</f>
        <v>79542169</v>
      </c>
      <c r="F63" s="9" t="s">
        <v>78</v>
      </c>
      <c r="G63" s="11">
        <v>25740</v>
      </c>
      <c r="H63" s="12" t="s">
        <v>78</v>
      </c>
      <c r="I63" s="13" t="s">
        <v>23</v>
      </c>
      <c r="J63" s="20" t="s">
        <v>350</v>
      </c>
      <c r="K63" s="8" t="str">
        <f>VLOOKUP(B63,'[1]2. NACIONAL'!A:BK,7,0)</f>
        <v>Prestación de servicios profesionales y de apoyo a la gestión para atender la formulación, seguimiento y evaluación de la planeación anual de la entidad, para el cumplimiento de la misión y objetivos institucionales.</v>
      </c>
      <c r="L63" s="9" t="s">
        <v>351</v>
      </c>
      <c r="M63" s="9">
        <v>3219419484</v>
      </c>
      <c r="N63" s="8">
        <v>4682944</v>
      </c>
      <c r="O63" s="8" t="s">
        <v>352</v>
      </c>
      <c r="P63" s="8">
        <v>336</v>
      </c>
      <c r="Q63" s="9" t="s">
        <v>15</v>
      </c>
      <c r="R63" s="12" t="s">
        <v>353</v>
      </c>
      <c r="S63" s="13" t="s">
        <v>27</v>
      </c>
      <c r="T63" s="16" t="s">
        <v>28</v>
      </c>
      <c r="U63" s="17">
        <f>VLOOKUP(B63,'[1]2. NACIONAL'!A:AT,45,0)</f>
        <v>43490</v>
      </c>
    </row>
    <row r="64" spans="1:21" ht="12.75" x14ac:dyDescent="0.2">
      <c r="A64" s="7">
        <v>63</v>
      </c>
      <c r="B64" s="8" t="str">
        <f>'[1]2. NACIONAL'!A65</f>
        <v>CPS-063-N-2019</v>
      </c>
      <c r="C64" s="9" t="s">
        <v>354</v>
      </c>
      <c r="D64" s="9" t="s">
        <v>288</v>
      </c>
      <c r="E64" s="10">
        <f>VLOOKUP(B64,'[1]2. NACIONAL'!A:BK,21,0)</f>
        <v>52487485</v>
      </c>
      <c r="F64" s="9" t="s">
        <v>78</v>
      </c>
      <c r="G64" s="11">
        <v>29509</v>
      </c>
      <c r="H64" s="12" t="s">
        <v>78</v>
      </c>
      <c r="I64" s="13" t="s">
        <v>99</v>
      </c>
      <c r="J64" s="20" t="s">
        <v>355</v>
      </c>
      <c r="K64" s="8" t="str">
        <f>VLOOKUP(B64,'[1]2. NACIONAL'!A:BK,7,0)</f>
        <v>Prestación de servicios profesionales para impulsar el manejo integral del procedimiento del trámite de Registro de Reservas Naturales de la Sociedad Civil como apoyo a la consolidación del Sistema Nacional de Áreas Protegidas, en desarrollo del Subprograma “Promover la participación de actores estratégicos, para el cumplimiento de la misión institucional”</v>
      </c>
      <c r="L64" s="9" t="s">
        <v>356</v>
      </c>
      <c r="M64" s="9">
        <v>3153407489</v>
      </c>
      <c r="N64" s="8">
        <v>4682944</v>
      </c>
      <c r="O64" s="8" t="s">
        <v>311</v>
      </c>
      <c r="P64" s="8">
        <v>336</v>
      </c>
      <c r="Q64" s="9" t="s">
        <v>15</v>
      </c>
      <c r="R64" s="12" t="s">
        <v>357</v>
      </c>
      <c r="S64" s="13" t="s">
        <v>27</v>
      </c>
      <c r="T64" s="16" t="s">
        <v>28</v>
      </c>
      <c r="U64" s="17">
        <f>VLOOKUP(B64,'[1]2. NACIONAL'!A:AT,45,0)</f>
        <v>43490</v>
      </c>
    </row>
    <row r="65" spans="1:21" ht="12.75" x14ac:dyDescent="0.2">
      <c r="A65" s="7">
        <v>64</v>
      </c>
      <c r="B65" s="8" t="str">
        <f>'[1]2. NACIONAL'!A66</f>
        <v>CPS-064-N-2019</v>
      </c>
      <c r="C65" s="9" t="s">
        <v>358</v>
      </c>
      <c r="D65" s="9" t="s">
        <v>359</v>
      </c>
      <c r="E65" s="10">
        <f>VLOOKUP(B65,'[1]2. NACIONAL'!A:BK,21,0)</f>
        <v>1018428725</v>
      </c>
      <c r="F65" s="9" t="s">
        <v>78</v>
      </c>
      <c r="G65" s="11">
        <v>32737</v>
      </c>
      <c r="H65" s="12" t="s">
        <v>78</v>
      </c>
      <c r="I65" s="13" t="s">
        <v>23</v>
      </c>
      <c r="J65" s="20" t="s">
        <v>360</v>
      </c>
      <c r="K65" s="8" t="str">
        <f>VLOOKUP(B65,'[1]2. NACIONAL'!A:BK,7,0)</f>
        <v>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misionales del organismo.</v>
      </c>
      <c r="L65" s="9" t="s">
        <v>361</v>
      </c>
      <c r="M65" s="9">
        <v>3094250</v>
      </c>
      <c r="N65" s="8">
        <v>4682944</v>
      </c>
      <c r="O65" s="8" t="s">
        <v>327</v>
      </c>
      <c r="P65" s="8">
        <v>330</v>
      </c>
      <c r="Q65" s="9" t="s">
        <v>15</v>
      </c>
      <c r="R65" s="12" t="s">
        <v>26</v>
      </c>
      <c r="S65" s="13" t="s">
        <v>27</v>
      </c>
      <c r="T65" s="16" t="s">
        <v>28</v>
      </c>
      <c r="U65" s="17">
        <f>VLOOKUP(B65,'[1]2. NACIONAL'!A:AT,45,0)</f>
        <v>43490</v>
      </c>
    </row>
    <row r="66" spans="1:21" ht="12.75" x14ac:dyDescent="0.2">
      <c r="A66" s="7">
        <v>65</v>
      </c>
      <c r="B66" s="8" t="str">
        <f>'[1]2. NACIONAL'!A67</f>
        <v>CPS-065-N-2019</v>
      </c>
      <c r="C66" s="9" t="s">
        <v>362</v>
      </c>
      <c r="D66" s="9" t="s">
        <v>363</v>
      </c>
      <c r="E66" s="10">
        <f>VLOOKUP(B66,'[1]2. NACIONAL'!A:BK,21,0)</f>
        <v>51984445</v>
      </c>
      <c r="F66" s="9" t="s">
        <v>78</v>
      </c>
      <c r="G66" s="11">
        <v>25294</v>
      </c>
      <c r="H66" s="12" t="s">
        <v>78</v>
      </c>
      <c r="I66" s="13" t="s">
        <v>99</v>
      </c>
      <c r="J66" s="20" t="s">
        <v>364</v>
      </c>
      <c r="K66" s="8" t="str">
        <f>VLOOKUP(B66,'[1]2. NACIONAL'!A:BK,7,0)</f>
        <v>Prestación de servicios profesionales de apoyo al grupo de comunicaciones y educación ambiental para la implementación, seguimiento y fortalecimiento de la Estrategia de comunicación y educación para la conservación de Parques Nacionales Naturales, respecto al SINAP, desde los temas estratégicos de la entidad y de los planes de manejo de los PNN, a través de los mecanismos de acción de la estrategia, y la elaboración de herramientas pedagógicas y didácticas, que permitan fortalecer los procesos de conservación, con actores sociales e institucionales diversos, y de acuerdo a las competencias propias de Parques Nacionales Naturales de Colombia.</v>
      </c>
      <c r="L66" s="9" t="s">
        <v>365</v>
      </c>
      <c r="M66" s="9">
        <v>3112067559</v>
      </c>
      <c r="N66" s="8">
        <v>6129621</v>
      </c>
      <c r="O66" s="8" t="s">
        <v>334</v>
      </c>
      <c r="P66" s="8">
        <v>336</v>
      </c>
      <c r="Q66" s="9" t="s">
        <v>15</v>
      </c>
      <c r="R66" s="12" t="s">
        <v>221</v>
      </c>
      <c r="S66" s="13" t="s">
        <v>27</v>
      </c>
      <c r="T66" s="16" t="s">
        <v>28</v>
      </c>
      <c r="U66" s="17">
        <f>VLOOKUP(B66,'[1]2. NACIONAL'!A:AT,45,0)</f>
        <v>43490</v>
      </c>
    </row>
    <row r="67" spans="1:21" ht="12.75" x14ac:dyDescent="0.2">
      <c r="A67" s="7">
        <v>66</v>
      </c>
      <c r="B67" s="8" t="str">
        <f>'[1]2. NACIONAL'!A68</f>
        <v>CPS-066-N-2019</v>
      </c>
      <c r="C67" s="9" t="s">
        <v>366</v>
      </c>
      <c r="D67" s="9" t="s">
        <v>367</v>
      </c>
      <c r="E67" s="10">
        <f>VLOOKUP(B67,'[1]2. NACIONAL'!A:BK,21,0)</f>
        <v>52933829</v>
      </c>
      <c r="F67" s="9" t="s">
        <v>78</v>
      </c>
      <c r="G67" s="11">
        <v>30365</v>
      </c>
      <c r="H67" s="12" t="s">
        <v>78</v>
      </c>
      <c r="I67" s="13" t="s">
        <v>23</v>
      </c>
      <c r="J67" s="20" t="s">
        <v>368</v>
      </c>
      <c r="K67" s="8" t="str">
        <f>VLOOKUP(B67,'[1]2. NACIONAL'!A:BK,7,0)</f>
        <v>Prestación de servicios profesionales y de apoyo a la gestión para el diseño e implementación de estrategias de negocios ambientales en las áreas protegidas y/o en sus zonas de influencia, y de fortalecimiento a otros productos de ordenamiento ecoturístico e interpretación del patrimonio natural y cultural.</v>
      </c>
      <c r="L67" s="9" t="s">
        <v>369</v>
      </c>
      <c r="M67" s="9">
        <v>3233460109</v>
      </c>
      <c r="N67" s="8">
        <v>4682944</v>
      </c>
      <c r="O67" s="8" t="s">
        <v>347</v>
      </c>
      <c r="P67" s="8">
        <v>336</v>
      </c>
      <c r="Q67" s="9" t="s">
        <v>15</v>
      </c>
      <c r="R67" s="12" t="s">
        <v>120</v>
      </c>
      <c r="S67" s="13" t="s">
        <v>27</v>
      </c>
      <c r="T67" s="16" t="s">
        <v>28</v>
      </c>
      <c r="U67" s="17">
        <f>VLOOKUP(B67,'[1]2. NACIONAL'!A:AT,45,0)</f>
        <v>43490</v>
      </c>
    </row>
    <row r="68" spans="1:21" ht="12.75" x14ac:dyDescent="0.2">
      <c r="A68" s="7">
        <v>67</v>
      </c>
      <c r="B68" s="8" t="str">
        <f>'[1]2. NACIONAL'!A69</f>
        <v>CPS-067-N-2019</v>
      </c>
      <c r="C68" s="9" t="s">
        <v>370</v>
      </c>
      <c r="D68" s="9" t="s">
        <v>371</v>
      </c>
      <c r="E68" s="10">
        <f>VLOOKUP(B68,'[1]2. NACIONAL'!A:BK,21,0)</f>
        <v>37292699</v>
      </c>
      <c r="F68" s="9" t="s">
        <v>372</v>
      </c>
      <c r="G68" s="11">
        <v>30449</v>
      </c>
      <c r="H68" s="12" t="s">
        <v>373</v>
      </c>
      <c r="I68" s="13" t="s">
        <v>23</v>
      </c>
      <c r="J68" s="20" t="s">
        <v>374</v>
      </c>
      <c r="K68" s="8" t="str">
        <f>VLOOKUP(B68,'[1]2. NACIONAL'!A:BK,7,0)</f>
        <v>Prestación de servicios profesionales y de apoyo a la gestión para articular, consolidar y reportar la información derivada de los procesos de planeación de la entidad.</v>
      </c>
      <c r="L68" s="9" t="s">
        <v>375</v>
      </c>
      <c r="M68" s="9">
        <v>3102011692</v>
      </c>
      <c r="N68" s="8">
        <v>5797421</v>
      </c>
      <c r="O68" s="8" t="s">
        <v>347</v>
      </c>
      <c r="P68" s="8">
        <v>20</v>
      </c>
      <c r="Q68" s="9" t="s">
        <v>15</v>
      </c>
      <c r="R68" s="12" t="s">
        <v>376</v>
      </c>
      <c r="S68" s="13" t="s">
        <v>27</v>
      </c>
      <c r="T68" s="16" t="s">
        <v>28</v>
      </c>
      <c r="U68" s="17">
        <f>VLOOKUP(B68,'[1]2. NACIONAL'!A:AT,45,0)</f>
        <v>43490</v>
      </c>
    </row>
    <row r="69" spans="1:21" ht="12.75" x14ac:dyDescent="0.2">
      <c r="A69" s="7">
        <v>68</v>
      </c>
      <c r="B69" s="8" t="str">
        <f>'[1]2. NACIONAL'!A70</f>
        <v>CPS-068-N-2019</v>
      </c>
      <c r="C69" s="9" t="s">
        <v>377</v>
      </c>
      <c r="D69" s="9" t="s">
        <v>378</v>
      </c>
      <c r="E69" s="10">
        <f>VLOOKUP(B69,'[1]2. NACIONAL'!A:BK,21,0)</f>
        <v>79953183</v>
      </c>
      <c r="F69" s="9" t="s">
        <v>78</v>
      </c>
      <c r="G69" s="18">
        <v>29134</v>
      </c>
      <c r="H69" s="12" t="s">
        <v>379</v>
      </c>
      <c r="I69" s="13" t="s">
        <v>23</v>
      </c>
      <c r="J69" s="20" t="s">
        <v>380</v>
      </c>
      <c r="K69" s="8" t="str">
        <f>VLOOKUP(B69,'[1]2. NACIONAL'!A:BK,7,0)</f>
        <v>Prestación de servicios profesionales y de apoyo a la gestión para la formulación, seguimiento y evaluación de los instrumentos de planeación de la entidad, a través del diseño y medición de indicadores, la formulación y seguimiento del plan operativo anual y el apoyo en el seguimiento de políticas.</v>
      </c>
      <c r="L69" s="9" t="s">
        <v>381</v>
      </c>
      <c r="M69" s="9">
        <v>3124725274</v>
      </c>
      <c r="N69" s="8">
        <v>2586262</v>
      </c>
      <c r="O69" s="8" t="s">
        <v>311</v>
      </c>
      <c r="P69" s="8">
        <v>333</v>
      </c>
      <c r="Q69" s="9" t="s">
        <v>15</v>
      </c>
      <c r="R69" s="12" t="s">
        <v>382</v>
      </c>
      <c r="S69" s="13" t="s">
        <v>27</v>
      </c>
      <c r="T69" s="16" t="s">
        <v>172</v>
      </c>
      <c r="U69" s="17">
        <f>VLOOKUP(B69,'[1]2. NACIONAL'!A:AT,45,0)</f>
        <v>43490</v>
      </c>
    </row>
    <row r="70" spans="1:21" ht="12.75" x14ac:dyDescent="0.2">
      <c r="A70" s="7">
        <v>69</v>
      </c>
      <c r="B70" s="8" t="str">
        <f>'[1]2. NACIONAL'!A71</f>
        <v>CPS-069-N-2019</v>
      </c>
      <c r="C70" s="9" t="s">
        <v>383</v>
      </c>
      <c r="D70" s="9" t="s">
        <v>384</v>
      </c>
      <c r="E70" s="10">
        <f>VLOOKUP(B70,'[1]2. NACIONAL'!A:BK,21,0)</f>
        <v>1015457972</v>
      </c>
      <c r="F70" s="9" t="s">
        <v>78</v>
      </c>
      <c r="G70" s="11">
        <v>34988</v>
      </c>
      <c r="H70" s="12" t="s">
        <v>385</v>
      </c>
      <c r="I70" s="13" t="s">
        <v>31</v>
      </c>
      <c r="J70" s="20" t="s">
        <v>386</v>
      </c>
      <c r="K70" s="8" t="str">
        <f>VLOOKUP(B70,'[1]2. NACIONAL'!A:BK,7,0)</f>
        <v>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v>
      </c>
      <c r="L70" s="9" t="s">
        <v>387</v>
      </c>
      <c r="M70" s="9">
        <v>3046688651</v>
      </c>
      <c r="N70" s="8">
        <v>3739926</v>
      </c>
      <c r="O70" s="8" t="s">
        <v>352</v>
      </c>
      <c r="P70" s="8">
        <v>333</v>
      </c>
      <c r="Q70" s="9" t="s">
        <v>15</v>
      </c>
      <c r="R70" s="12" t="s">
        <v>26</v>
      </c>
      <c r="S70" s="13" t="s">
        <v>27</v>
      </c>
      <c r="T70" s="16" t="s">
        <v>28</v>
      </c>
      <c r="U70" s="17">
        <f>VLOOKUP(B70,'[1]2. NACIONAL'!A:AT,45,0)</f>
        <v>43493</v>
      </c>
    </row>
    <row r="71" spans="1:21" ht="12.75" x14ac:dyDescent="0.2">
      <c r="A71" s="7">
        <v>70</v>
      </c>
      <c r="B71" s="8" t="str">
        <f>'[1]2. NACIONAL'!A72</f>
        <v>CPS-070-N-2019</v>
      </c>
      <c r="C71" s="9" t="s">
        <v>388</v>
      </c>
      <c r="D71" s="9" t="s">
        <v>389</v>
      </c>
      <c r="E71" s="10">
        <f>VLOOKUP(B71,'[1]2. NACIONAL'!A:BK,21,0)</f>
        <v>16621849</v>
      </c>
      <c r="F71" s="9" t="s">
        <v>390</v>
      </c>
      <c r="G71" s="11">
        <v>21594</v>
      </c>
      <c r="H71" s="12" t="s">
        <v>391</v>
      </c>
      <c r="I71" s="13" t="s">
        <v>31</v>
      </c>
      <c r="J71" s="20" t="s">
        <v>392</v>
      </c>
      <c r="K71" s="8" t="str">
        <f>VLOOKUP(B71,'[1]2. NACIONAL'!A:BK,7,0)</f>
        <v>Prestación de servicios profesionales para la ejecución de actividades técnicas en relación con la participación de la sociedad civil en acciones de conservación de la biodiversidad a partir del establecimiento de las denominadas Reservas Naturales de la Sociedad Civil, para lo cual se requiere hacer levantamiento y análisis de información que permita adoptar decisiones de fondo a la Entidad en el marco de sus competencias, como parte del desarrollo del Subprograma “Promover la participación de actores estratégicos, para el cumplimiento de la misión institucional</v>
      </c>
      <c r="L71" s="9" t="s">
        <v>393</v>
      </c>
      <c r="M71" s="9">
        <v>3138776256</v>
      </c>
      <c r="N71" s="8">
        <v>8251412</v>
      </c>
      <c r="O71" s="8" t="s">
        <v>394</v>
      </c>
      <c r="P71" s="8">
        <v>330</v>
      </c>
      <c r="Q71" s="9" t="s">
        <v>15</v>
      </c>
      <c r="R71" s="12" t="s">
        <v>357</v>
      </c>
      <c r="S71" s="13" t="s">
        <v>27</v>
      </c>
      <c r="T71" s="16" t="s">
        <v>28</v>
      </c>
      <c r="U71" s="17">
        <f>VLOOKUP(B71,'[1]2. NACIONAL'!A:AT,45,0)</f>
        <v>43493</v>
      </c>
    </row>
    <row r="72" spans="1:21" ht="12.75" x14ac:dyDescent="0.2">
      <c r="A72" s="7">
        <v>71</v>
      </c>
      <c r="B72" s="8" t="str">
        <f>'[1]2. NACIONAL'!A73</f>
        <v>CPS-071-N-2019</v>
      </c>
      <c r="C72" s="9" t="s">
        <v>395</v>
      </c>
      <c r="D72" s="9" t="s">
        <v>238</v>
      </c>
      <c r="E72" s="10">
        <f>VLOOKUP(B72,'[1]2. NACIONAL'!A:BK,21,0)</f>
        <v>35523975</v>
      </c>
      <c r="F72" s="9" t="s">
        <v>302</v>
      </c>
      <c r="G72" s="11">
        <v>26168</v>
      </c>
      <c r="H72" s="12" t="s">
        <v>78</v>
      </c>
      <c r="I72" s="13" t="s">
        <v>23</v>
      </c>
      <c r="J72" s="20" t="s">
        <v>396</v>
      </c>
      <c r="K72" s="8" t="str">
        <f>VLOOKUP(B72,'[1]2. NACIONAL'!A:BK,7,0)</f>
        <v>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v>
      </c>
      <c r="L72" s="9" t="s">
        <v>397</v>
      </c>
      <c r="M72" s="9">
        <v>3133966761</v>
      </c>
      <c r="N72" s="15">
        <f>VLOOKUP(B72,'[1]2. NACIONAL'!A:BK,16,0)</f>
        <v>8251412</v>
      </c>
      <c r="O72" s="8" t="str">
        <f>VLOOKUP(B72,'[1]2. NACIONAL'!A:BK,31,0)</f>
        <v>SUBDIRECCIÓN ADMINISTRATIVA Y FINANCIERA</v>
      </c>
      <c r="P72" s="8">
        <f>VLOOKUP(B72,'[1]2. NACIONAL'!A:BK,36,0)</f>
        <v>330</v>
      </c>
      <c r="Q72" s="9" t="s">
        <v>15</v>
      </c>
      <c r="R72" s="12" t="s">
        <v>26</v>
      </c>
      <c r="S72" s="13" t="s">
        <v>27</v>
      </c>
      <c r="T72" s="16" t="s">
        <v>28</v>
      </c>
      <c r="U72" s="17">
        <f>VLOOKUP(B72,'[1]2. NACIONAL'!A:AT,45,0)</f>
        <v>43494</v>
      </c>
    </row>
    <row r="73" spans="1:21" ht="12.75" x14ac:dyDescent="0.2">
      <c r="A73" s="7">
        <v>72</v>
      </c>
      <c r="B73" s="8" t="str">
        <f>'[1]2. NACIONAL'!A74</f>
        <v>CPS-072-N-2019</v>
      </c>
      <c r="C73" s="9" t="s">
        <v>398</v>
      </c>
      <c r="D73" s="9" t="s">
        <v>399</v>
      </c>
      <c r="E73" s="10">
        <f>VLOOKUP(B73,'[1]2. NACIONAL'!A:BK,21,0)</f>
        <v>51771530</v>
      </c>
      <c r="F73" s="9" t="s">
        <v>78</v>
      </c>
      <c r="G73" s="11">
        <v>23794</v>
      </c>
      <c r="H73" s="12" t="s">
        <v>78</v>
      </c>
      <c r="I73" s="20" t="s">
        <v>57</v>
      </c>
      <c r="J73" s="20" t="s">
        <v>400</v>
      </c>
      <c r="K73" s="8" t="str">
        <f>VLOOKUP(B73,'[1]2. NACIONAL'!A:BK,7,0)</f>
        <v>Prestación de servicios técnicos y de apoyo a la gestión para atender las actividades secretariales y administrativas como apoyo a la Oficina Asesora de Planeación</v>
      </c>
      <c r="L73" s="9" t="s">
        <v>401</v>
      </c>
      <c r="M73" s="9">
        <v>3125535195</v>
      </c>
      <c r="N73" s="15">
        <f>VLOOKUP(B73,'[1]2. NACIONAL'!A:BK,16,0)</f>
        <v>1801726</v>
      </c>
      <c r="O73" s="8" t="str">
        <f>VLOOKUP(B73,'[1]2. NACIONAL'!A:BK,31,0)</f>
        <v>OFICINA ASESORA PLANEACIÓN</v>
      </c>
      <c r="P73" s="8">
        <f>VLOOKUP(B73,'[1]2. NACIONAL'!A:BK,36,0)</f>
        <v>331</v>
      </c>
      <c r="Q73" s="9" t="s">
        <v>15</v>
      </c>
      <c r="R73" s="12" t="s">
        <v>183</v>
      </c>
      <c r="S73" s="13" t="s">
        <v>27</v>
      </c>
      <c r="T73" s="16" t="s">
        <v>28</v>
      </c>
      <c r="U73" s="17">
        <f>VLOOKUP(B73,'[1]2. NACIONAL'!A:AT,45,0)</f>
        <v>43495</v>
      </c>
    </row>
    <row r="74" spans="1:21" ht="12.75" x14ac:dyDescent="0.2">
      <c r="A74" s="7">
        <v>73</v>
      </c>
      <c r="B74" s="8" t="str">
        <f>'[1]2. NACIONAL'!A75</f>
        <v>CPS-073-N-2019</v>
      </c>
      <c r="C74" s="9" t="s">
        <v>402</v>
      </c>
      <c r="D74" s="9" t="s">
        <v>238</v>
      </c>
      <c r="E74" s="10">
        <f>VLOOKUP(B74,'[1]2. NACIONAL'!A:BK,21,0)</f>
        <v>52839261</v>
      </c>
      <c r="F74" s="9" t="s">
        <v>78</v>
      </c>
      <c r="G74" s="11">
        <v>29744</v>
      </c>
      <c r="H74" s="12" t="s">
        <v>78</v>
      </c>
      <c r="I74" s="13" t="s">
        <v>23</v>
      </c>
      <c r="J74" s="20" t="s">
        <v>403</v>
      </c>
      <c r="K74" s="8" t="str">
        <f>VLOOKUP(B74,'[1]2. NACIONAL'!A:BK,7,0)</f>
        <v>Prestación de servicios profesionales y de apoyo a la gestión para la implementación de los procesos de formulación, actualización, seguimiento y cierre de los proyectos de inversión de Parques Nacionales Naturales, así como de las metas y compromisos de la entidad en el Plan Nacional de Desarrollo.</v>
      </c>
      <c r="L74" s="9" t="s">
        <v>404</v>
      </c>
      <c r="M74" s="9">
        <v>3014651354</v>
      </c>
      <c r="N74" s="15">
        <f>VLOOKUP(B74,'[1]2. NACIONAL'!A:BK,16,0)</f>
        <v>6129621</v>
      </c>
      <c r="O74" s="8" t="str">
        <f>VLOOKUP(B74,'[1]2. NACIONAL'!A:BK,31,0)</f>
        <v>OFICINA ASESORA PLANEACIÓN</v>
      </c>
      <c r="P74" s="8">
        <f>VLOOKUP(B74,'[1]2. NACIONAL'!A:BK,36,0)</f>
        <v>127</v>
      </c>
      <c r="Q74" s="9" t="s">
        <v>15</v>
      </c>
      <c r="R74" s="12" t="s">
        <v>405</v>
      </c>
      <c r="S74" s="13" t="s">
        <v>27</v>
      </c>
      <c r="T74" s="16" t="s">
        <v>28</v>
      </c>
      <c r="U74" s="17">
        <f>VLOOKUP(B74,'[1]2. NACIONAL'!A:AT,45,0)</f>
        <v>43495</v>
      </c>
    </row>
    <row r="75" spans="1:21" ht="12.75" x14ac:dyDescent="0.2">
      <c r="A75" s="7">
        <v>74</v>
      </c>
      <c r="B75" s="8" t="str">
        <f>'[1]2. NACIONAL'!A76</f>
        <v>CPS-074-N-2019</v>
      </c>
      <c r="C75" s="9" t="s">
        <v>406</v>
      </c>
      <c r="D75" s="9" t="s">
        <v>407</v>
      </c>
      <c r="E75" s="10">
        <f>VLOOKUP(B75,'[1]2. NACIONAL'!A:BK,21,0)</f>
        <v>1018408126</v>
      </c>
      <c r="F75" s="9" t="s">
        <v>78</v>
      </c>
      <c r="G75" s="11">
        <v>31773</v>
      </c>
      <c r="H75" s="12" t="s">
        <v>78</v>
      </c>
      <c r="I75" s="13" t="s">
        <v>31</v>
      </c>
      <c r="J75" s="20" t="s">
        <v>408</v>
      </c>
      <c r="K75" s="8" t="str">
        <f>VLOOKUP(B75,'[1]2. NACIONAL'!A:BK,7,0)</f>
        <v>Prestación de servicios profesionales para apoyar el proceso de verificación y análisis de información técnica, que se encuentra dentro del procedimiento de registro de predios de gobernanza privada como Reservas Naturales de la Sociedad Civil como figura de conservación privada en la contribución al desarrollo del Subprograma “Promover la participación de actores estratégicos, para el cumplimiento de la misión institucional.</v>
      </c>
      <c r="L75" s="9" t="s">
        <v>409</v>
      </c>
      <c r="M75" s="9">
        <v>3164159703</v>
      </c>
      <c r="N75" s="15">
        <f>VLOOKUP(B75,'[1]2. NACIONAL'!A:BK,16,0)</f>
        <v>3461307</v>
      </c>
      <c r="O75" s="8" t="str">
        <f>VLOOKUP(B75,'[1]2. NACIONAL'!A:BK,31,0)</f>
        <v>GRUPO DE TRÁMITES Y EVALUACIÓN AMBIENTAL</v>
      </c>
      <c r="P75" s="8">
        <f>VLOOKUP(B75,'[1]2. NACIONAL'!A:BK,36,0)</f>
        <v>331</v>
      </c>
      <c r="Q75" s="9" t="s">
        <v>15</v>
      </c>
      <c r="R75" s="12" t="s">
        <v>410</v>
      </c>
      <c r="S75" s="13" t="s">
        <v>27</v>
      </c>
      <c r="T75" s="16" t="s">
        <v>28</v>
      </c>
      <c r="U75" s="17">
        <f>VLOOKUP(B75,'[1]2. NACIONAL'!A:AT,45,0)</f>
        <v>43495</v>
      </c>
    </row>
    <row r="76" spans="1:21" ht="12.75" x14ac:dyDescent="0.2">
      <c r="A76" s="7">
        <v>75</v>
      </c>
      <c r="B76" s="8" t="str">
        <f>'[1]2. NACIONAL'!A77</f>
        <v>CPS-075-N-2019</v>
      </c>
      <c r="C76" s="9" t="s">
        <v>411</v>
      </c>
      <c r="D76" s="9" t="s">
        <v>412</v>
      </c>
      <c r="E76" s="10">
        <f>VLOOKUP(B76,'[1]2. NACIONAL'!A:BK,21,0)</f>
        <v>52991749</v>
      </c>
      <c r="F76" s="9" t="s">
        <v>78</v>
      </c>
      <c r="G76" s="11">
        <v>30349</v>
      </c>
      <c r="H76" s="12" t="s">
        <v>78</v>
      </c>
      <c r="I76" s="13" t="s">
        <v>23</v>
      </c>
      <c r="J76" s="20" t="s">
        <v>413</v>
      </c>
      <c r="K76" s="8" t="str">
        <f>VLOOKUP(B76,'[1]2. NACIONAL'!A:BK,7,0)</f>
        <v>Prestación de servicios profesionales especializados para la realización de auditorías internas a los diferentes procesos y procedimientos que hacen parte del Sistema Integrado de Gestión al Nivel Central, Territorial, Local de Parques Nacionales Naturales de Colombia, que permitan el cumplimiento del plan de anual de auditorías y brindar apoyo a la Coordinación en la elaboración de los informes que le sean asignados.</v>
      </c>
      <c r="L76" s="12" t="s">
        <v>414</v>
      </c>
      <c r="M76" s="9">
        <v>3008961047</v>
      </c>
      <c r="N76" s="15">
        <f>VLOOKUP(B76,'[1]2. NACIONAL'!A:BK,16,0)</f>
        <v>4297164</v>
      </c>
      <c r="O76" s="8" t="str">
        <f>VLOOKUP(B76,'[1]2. NACIONAL'!A:BK,31,0)</f>
        <v>GRUPO DE CONTROL INTERNO</v>
      </c>
      <c r="P76" s="8">
        <f>VLOOKUP(B76,'[1]2. NACIONAL'!A:BK,36,0)</f>
        <v>332</v>
      </c>
      <c r="Q76" s="9" t="s">
        <v>15</v>
      </c>
      <c r="R76" s="12" t="s">
        <v>415</v>
      </c>
      <c r="S76" s="13" t="s">
        <v>27</v>
      </c>
      <c r="T76" s="16" t="s">
        <v>28</v>
      </c>
      <c r="U76" s="17">
        <f>VLOOKUP(B76,'[1]2. NACIONAL'!A:AT,45,0)</f>
        <v>43494</v>
      </c>
    </row>
    <row r="77" spans="1:21" ht="12.75" x14ac:dyDescent="0.2">
      <c r="A77" s="7">
        <v>76</v>
      </c>
      <c r="B77" s="8" t="str">
        <f>'[1]2. NACIONAL'!A78</f>
        <v>CPS-076-N-2019</v>
      </c>
      <c r="C77" s="9" t="s">
        <v>416</v>
      </c>
      <c r="D77" s="9" t="s">
        <v>417</v>
      </c>
      <c r="E77" s="10">
        <f>VLOOKUP(B77,'[1]2. NACIONAL'!A:BK,21,0)</f>
        <v>1110484375</v>
      </c>
      <c r="F77" s="9" t="s">
        <v>418</v>
      </c>
      <c r="G77" s="11">
        <v>32240</v>
      </c>
      <c r="H77" s="12" t="s">
        <v>78</v>
      </c>
      <c r="I77" s="13" t="s">
        <v>31</v>
      </c>
      <c r="J77" s="20" t="s">
        <v>419</v>
      </c>
      <c r="K77" s="8" t="str">
        <f>VLOOKUP(B77,'[1]2. NACIONAL'!A:BK,7,0)</f>
        <v>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v>
      </c>
      <c r="L77" s="9" t="s">
        <v>420</v>
      </c>
      <c r="M77" s="9">
        <v>9203882</v>
      </c>
      <c r="N77" s="15">
        <f>VLOOKUP(B77,'[1]2. NACIONAL'!A:BK,16,0)</f>
        <v>1801726</v>
      </c>
      <c r="O77" s="8" t="str">
        <f>VLOOKUP(B77,'[1]2. NACIONAL'!A:BK,31,0)</f>
        <v>OFICINA ASESORA JURIDICA</v>
      </c>
      <c r="P77" s="8">
        <f>VLOOKUP(B77,'[1]2. NACIONAL'!A:BK,36,0)</f>
        <v>300</v>
      </c>
      <c r="Q77" s="9" t="s">
        <v>15</v>
      </c>
      <c r="R77" s="12" t="s">
        <v>421</v>
      </c>
      <c r="S77" s="13" t="s">
        <v>27</v>
      </c>
      <c r="T77" s="16" t="s">
        <v>28</v>
      </c>
      <c r="U77" s="17">
        <f>VLOOKUP(B77,'[1]2. NACIONAL'!A:AT,45,0)</f>
        <v>43495</v>
      </c>
    </row>
    <row r="78" spans="1:21" ht="12.75" x14ac:dyDescent="0.2">
      <c r="A78" s="7">
        <v>77</v>
      </c>
      <c r="B78" s="8" t="str">
        <f>'[1]2. NACIONAL'!A79</f>
        <v>CPS-077-N-2019</v>
      </c>
      <c r="C78" s="9" t="s">
        <v>422</v>
      </c>
      <c r="D78" s="9" t="s">
        <v>423</v>
      </c>
      <c r="E78" s="10">
        <f>VLOOKUP(B78,'[1]2. NACIONAL'!A:BK,21,0)</f>
        <v>79379515</v>
      </c>
      <c r="F78" s="9" t="s">
        <v>78</v>
      </c>
      <c r="G78" s="11">
        <v>24072</v>
      </c>
      <c r="H78" s="12" t="s">
        <v>78</v>
      </c>
      <c r="I78" s="13" t="s">
        <v>31</v>
      </c>
      <c r="J78" s="20" t="s">
        <v>424</v>
      </c>
      <c r="K78" s="8" t="str">
        <f>VLOOKUP(B78,'[1]2. NACIONAL'!A:BK,7,0)</f>
        <v>Prestación de servicios profesionales para realizar orientación técnica en la generación y fortalecimiento de espacios de diálogo con comunidades locales en la construcción de acuerdos para la implementación de Sistemas de rehabilitación y recuperación de áreas afectadas por actividades no permitidas en los Parques Nacionales Naturales.</v>
      </c>
      <c r="L78" s="9" t="s">
        <v>425</v>
      </c>
      <c r="M78" s="9">
        <v>3503384085</v>
      </c>
      <c r="N78" s="15">
        <f>VLOOKUP(B78,'[1]2. NACIONAL'!A:BK,16,0)</f>
        <v>6247498</v>
      </c>
      <c r="O78" s="8" t="str">
        <f>VLOOKUP(B78,'[1]2. NACIONAL'!A:BK,31,0)</f>
        <v>GRUPO DE PLANEACIÓN Y MANEJO</v>
      </c>
      <c r="P78" s="8">
        <f>VLOOKUP(B78,'[1]2. NACIONAL'!A:BK,36,0)</f>
        <v>331</v>
      </c>
      <c r="Q78" s="9" t="s">
        <v>15</v>
      </c>
      <c r="R78" s="12" t="s">
        <v>426</v>
      </c>
      <c r="S78" s="13" t="s">
        <v>27</v>
      </c>
      <c r="T78" s="16" t="s">
        <v>28</v>
      </c>
      <c r="U78" s="17">
        <f>VLOOKUP(B78,'[1]2. NACIONAL'!A:AT,45,0)</f>
        <v>43495</v>
      </c>
    </row>
    <row r="79" spans="1:21" ht="12.75" x14ac:dyDescent="0.2">
      <c r="A79" s="7">
        <v>78</v>
      </c>
      <c r="B79" s="8" t="str">
        <f>'[1]2. NACIONAL'!A80</f>
        <v>CPS-078-N-2019</v>
      </c>
      <c r="C79" s="9" t="s">
        <v>427</v>
      </c>
      <c r="D79" s="9" t="s">
        <v>428</v>
      </c>
      <c r="E79" s="10">
        <f>VLOOKUP(B79,'[1]2. NACIONAL'!A:BK,21,0)</f>
        <v>1010214918</v>
      </c>
      <c r="F79" s="9" t="s">
        <v>78</v>
      </c>
      <c r="G79" s="11">
        <v>34422</v>
      </c>
      <c r="H79" s="12" t="s">
        <v>78</v>
      </c>
      <c r="I79" s="13" t="s">
        <v>23</v>
      </c>
      <c r="J79" s="20" t="s">
        <v>429</v>
      </c>
      <c r="K79" s="8" t="str">
        <f>VLOOKUP(B79,'[1]2. NACIONAL'!A:BK,7,0)</f>
        <v>Prestación de servicios profesionales en el campo de la ingeniería ambiental, para conceptuar y realizar el correspondiente seguimiento a permisos, concesiones y autorizaciones de competencia de la Subdirección de Gestión y Manejo de Áreas Protegidas</v>
      </c>
      <c r="L79" s="9" t="s">
        <v>430</v>
      </c>
      <c r="M79" s="9">
        <v>6616197</v>
      </c>
      <c r="N79" s="15">
        <f>VLOOKUP(B79,'[1]2. NACIONAL'!A:BK,16,0)</f>
        <v>3461307</v>
      </c>
      <c r="O79" s="8" t="str">
        <f>VLOOKUP(B79,'[1]2. NACIONAL'!A:BK,31,0)</f>
        <v>GRUPO DE TRÁMITES Y EVALUACIÓN AMBIENTAL</v>
      </c>
      <c r="P79" s="8">
        <f>VLOOKUP(B79,'[1]2. NACIONAL'!A:BK,36,0)</f>
        <v>331</v>
      </c>
      <c r="Q79" s="9" t="s">
        <v>15</v>
      </c>
      <c r="R79" s="12" t="s">
        <v>415</v>
      </c>
      <c r="S79" s="13" t="s">
        <v>27</v>
      </c>
      <c r="T79" s="16" t="s">
        <v>28</v>
      </c>
      <c r="U79" s="17">
        <f>VLOOKUP(B79,'[1]2. NACIONAL'!A:AT,45,0)</f>
        <v>43495</v>
      </c>
    </row>
    <row r="80" spans="1:21" ht="12.75" x14ac:dyDescent="0.2">
      <c r="A80" s="7">
        <v>79</v>
      </c>
      <c r="B80" s="8" t="str">
        <f>'[1]2. NACIONAL'!A81</f>
        <v>CPS-079-N-2019</v>
      </c>
      <c r="C80" s="9" t="s">
        <v>431</v>
      </c>
      <c r="D80" s="9" t="s">
        <v>432</v>
      </c>
      <c r="E80" s="10">
        <f>VLOOKUP(B80,'[1]2. NACIONAL'!A:BK,21,0)</f>
        <v>80732924</v>
      </c>
      <c r="F80" s="9" t="s">
        <v>78</v>
      </c>
      <c r="G80" s="11">
        <v>30145</v>
      </c>
      <c r="H80" s="12" t="s">
        <v>78</v>
      </c>
      <c r="I80" s="13" t="s">
        <v>23</v>
      </c>
      <c r="J80" s="20" t="s">
        <v>188</v>
      </c>
      <c r="K80" s="8" t="str">
        <f>VLOOKUP(B80,'[1]2. NACIONAL'!A:BK,7,0)</f>
        <v>Prestación de servicios profesionales para la gestión y evaluación de los trámites ambientales relacionados con el recurso hídrico, así como la evaluación de proyectos ambientales al interior de las Áreas Protegidas, en el marco del Subprograma de Regulación de Recursos Naturales.</v>
      </c>
      <c r="L80" s="9" t="s">
        <v>433</v>
      </c>
      <c r="M80" s="9">
        <v>3103300512</v>
      </c>
      <c r="N80" s="15">
        <f>VLOOKUP(B80,'[1]2. NACIONAL'!A:BK,16,0)</f>
        <v>4682944</v>
      </c>
      <c r="O80" s="8" t="str">
        <f>VLOOKUP(B80,'[1]2. NACIONAL'!A:BK,31,0)</f>
        <v>GRUPO DE TRÁMITES Y EVALUACIÓN AMBIENTAL</v>
      </c>
      <c r="P80" s="8">
        <f>VLOOKUP(B80,'[1]2. NACIONAL'!A:BK,36,0)</f>
        <v>332</v>
      </c>
      <c r="Q80" s="9" t="s">
        <v>15</v>
      </c>
      <c r="R80" s="12" t="s">
        <v>415</v>
      </c>
      <c r="S80" s="13" t="s">
        <v>27</v>
      </c>
      <c r="T80" s="16" t="s">
        <v>28</v>
      </c>
      <c r="U80" s="17">
        <f>VLOOKUP(B80,'[1]2. NACIONAL'!A:AT,45,0)</f>
        <v>43494</v>
      </c>
    </row>
    <row r="81" spans="1:21" ht="12.75" x14ac:dyDescent="0.2">
      <c r="A81" s="7">
        <v>80</v>
      </c>
      <c r="B81" s="8" t="str">
        <f>'[1]2. NACIONAL'!A82</f>
        <v>CPS-080-N-2019</v>
      </c>
      <c r="C81" s="9" t="s">
        <v>434</v>
      </c>
      <c r="D81" s="9" t="s">
        <v>435</v>
      </c>
      <c r="E81" s="10">
        <f>VLOOKUP(B81,'[1]2. NACIONAL'!A:BK,21,0)</f>
        <v>1016006974</v>
      </c>
      <c r="F81" s="9" t="s">
        <v>78</v>
      </c>
      <c r="G81" s="11">
        <v>32021</v>
      </c>
      <c r="H81" s="12" t="s">
        <v>78</v>
      </c>
      <c r="I81" s="13" t="s">
        <v>23</v>
      </c>
      <c r="J81" s="20" t="s">
        <v>436</v>
      </c>
      <c r="K81" s="8" t="str">
        <f>VLOOKUP(B81,'[1]2. NACIONAL'!A:BK,7,0)</f>
        <v>Prestación de servicios profesionales en el área del derecho para gestionar lo relacionado a los permisos, concesiones y autorizaciones en el marco de las competencias de Parques Nacionales Naturales de Colombia y en desarrollo del Subprograma de regulación de recursos naturales.</v>
      </c>
      <c r="L81" s="9" t="s">
        <v>437</v>
      </c>
      <c r="M81" s="9">
        <v>3104800678</v>
      </c>
      <c r="N81" s="15">
        <f>VLOOKUP(B81,'[1]2. NACIONAL'!A:BK,16,0)</f>
        <v>4682944</v>
      </c>
      <c r="O81" s="8" t="str">
        <f>VLOOKUP(B81,'[1]2. NACIONAL'!A:BK,31,0)</f>
        <v>GRUPO DE TRÁMITES Y EVALUACIÓN AMBIENTAL</v>
      </c>
      <c r="P81" s="8">
        <f>VLOOKUP(B81,'[1]2. NACIONAL'!A:BK,36,0)</f>
        <v>331</v>
      </c>
      <c r="Q81" s="9" t="s">
        <v>15</v>
      </c>
      <c r="R81" s="12" t="s">
        <v>26</v>
      </c>
      <c r="S81" s="13" t="s">
        <v>27</v>
      </c>
      <c r="T81" s="16" t="s">
        <v>28</v>
      </c>
      <c r="U81" s="17">
        <f>VLOOKUP(B81,'[1]2. NACIONAL'!A:AT,45,0)</f>
        <v>43495</v>
      </c>
    </row>
    <row r="82" spans="1:21" ht="12.75" x14ac:dyDescent="0.2">
      <c r="A82" s="7">
        <v>81</v>
      </c>
      <c r="B82" s="8" t="str">
        <f>'[1]2. NACIONAL'!A83</f>
        <v>CPS-081-N-2019</v>
      </c>
      <c r="C82" s="9" t="s">
        <v>438</v>
      </c>
      <c r="D82" s="9" t="s">
        <v>439</v>
      </c>
      <c r="E82" s="10">
        <f>VLOOKUP(B82,'[1]2. NACIONAL'!A:BK,21,0)</f>
        <v>52414077</v>
      </c>
      <c r="F82" s="9" t="s">
        <v>78</v>
      </c>
      <c r="G82" s="11">
        <v>27968</v>
      </c>
      <c r="H82" s="12" t="s">
        <v>78</v>
      </c>
      <c r="I82" s="13" t="s">
        <v>31</v>
      </c>
      <c r="J82" s="20" t="s">
        <v>440</v>
      </c>
      <c r="K82" s="8" t="str">
        <f>VLOOKUP(B82,'[1]2. NACIONAL'!A:BK,7,0)</f>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los Parques, a través del desarrollo de los mecanismos de acción de la estrategia y el diseño de herramientas pedagógicas y didácticas, que permitan fortalecer los procesos de conservación, con actores sociales e institucionales diversos, y de acuerdo a las competencias propias de Parques Nacionales Naturales de Colombia.</v>
      </c>
      <c r="L82" s="9" t="s">
        <v>441</v>
      </c>
      <c r="M82" s="9">
        <v>8062986</v>
      </c>
      <c r="N82" s="15">
        <f>VLOOKUP(B82,'[1]2. NACIONAL'!A:BK,16,0)</f>
        <v>4297164</v>
      </c>
      <c r="O82" s="8" t="str">
        <f>VLOOKUP(B82,'[1]2. NACIONAL'!A:BK,31,0)</f>
        <v>GRUPO DE COMUNICACIONES Y EDUCACION AMBIENTAL</v>
      </c>
      <c r="P82" s="8">
        <f>VLOOKUP(B82,'[1]2. NACIONAL'!A:BK,36,0)</f>
        <v>330</v>
      </c>
      <c r="Q82" s="9" t="s">
        <v>15</v>
      </c>
      <c r="R82" s="12" t="s">
        <v>357</v>
      </c>
      <c r="S82" s="13" t="s">
        <v>27</v>
      </c>
      <c r="T82" s="16" t="s">
        <v>28</v>
      </c>
      <c r="U82" s="17">
        <f>VLOOKUP(B82,'[1]2. NACIONAL'!A:AT,45,0)</f>
        <v>43495</v>
      </c>
    </row>
    <row r="83" spans="1:21" ht="12.75" x14ac:dyDescent="0.2">
      <c r="A83" s="7">
        <v>82</v>
      </c>
      <c r="B83" s="8" t="str">
        <f>'[1]2. NACIONAL'!A84</f>
        <v>CPS-082-N-2019</v>
      </c>
      <c r="C83" s="9" t="s">
        <v>442</v>
      </c>
      <c r="D83" s="9" t="s">
        <v>443</v>
      </c>
      <c r="E83" s="10">
        <f>VLOOKUP(B83,'[1]2. NACIONAL'!A:BK,21,0)</f>
        <v>1016071808</v>
      </c>
      <c r="F83" s="9" t="s">
        <v>78</v>
      </c>
      <c r="G83" s="11">
        <v>34674</v>
      </c>
      <c r="H83" s="12" t="s">
        <v>78</v>
      </c>
      <c r="I83" s="13" t="s">
        <v>31</v>
      </c>
      <c r="J83" s="20" t="s">
        <v>444</v>
      </c>
      <c r="K83" s="8" t="str">
        <f>VLOOKUP(B83,'[1]2. NACIONAL'!A:BK,7,0)</f>
        <v>Prestación de Servicios Profesionales y de apoyo a la gestión para adelantar en el área de contratos los diversos procedimientos legales relacionados con los trámites precontractuales, contractuales y poscontractuales en el Nivel Central.</v>
      </c>
      <c r="L83" s="9" t="s">
        <v>445</v>
      </c>
      <c r="M83" s="9">
        <v>3118703648</v>
      </c>
      <c r="N83" s="15">
        <f>VLOOKUP(B83,'[1]2. NACIONAL'!A:BK,16,0)</f>
        <v>3064810</v>
      </c>
      <c r="O83" s="8" t="str">
        <f>VLOOKUP(B83,'[1]2. NACIONAL'!A:BK,31,0)</f>
        <v>GRUPO DE CONTRATOS</v>
      </c>
      <c r="P83" s="8">
        <f>VLOOKUP(B83,'[1]2. NACIONAL'!A:BK,36,0)</f>
        <v>330</v>
      </c>
      <c r="Q83" s="9" t="s">
        <v>15</v>
      </c>
      <c r="R83" s="12" t="s">
        <v>26</v>
      </c>
      <c r="S83" s="13" t="s">
        <v>27</v>
      </c>
      <c r="T83" s="16" t="s">
        <v>28</v>
      </c>
      <c r="U83" s="17">
        <f>VLOOKUP(B83,'[1]2. NACIONAL'!A:AT,45,0)</f>
        <v>43496</v>
      </c>
    </row>
    <row r="84" spans="1:21" ht="12.75" x14ac:dyDescent="0.2">
      <c r="A84" s="7">
        <v>83</v>
      </c>
      <c r="B84" s="8" t="str">
        <f>'[1]2. NACIONAL'!A85</f>
        <v>CPS-083-N-2019</v>
      </c>
      <c r="C84" s="9" t="s">
        <v>446</v>
      </c>
      <c r="D84" s="9" t="s">
        <v>447</v>
      </c>
      <c r="E84" s="10">
        <f>VLOOKUP(B84,'[1]2. NACIONAL'!A:BK,21,0)</f>
        <v>79296673</v>
      </c>
      <c r="F84" s="9" t="s">
        <v>78</v>
      </c>
      <c r="G84" s="11">
        <v>23422</v>
      </c>
      <c r="H84" s="12" t="s">
        <v>78</v>
      </c>
      <c r="I84" s="13" t="s">
        <v>31</v>
      </c>
      <c r="J84" s="20" t="s">
        <v>448</v>
      </c>
      <c r="K84" s="8" t="str">
        <f>VLOOKUP(B84,'[1]2. NACIONAL'!A:BK,7,0)</f>
        <v>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 así mismo integrar y analizar información proveniente de cada sector y realizar seguimiento a los diferentes compromisos, a fin de establecer acuerdos intersectoriales que viabilicen la declaratoria en cada proceso.</v>
      </c>
      <c r="L84" s="9" t="s">
        <v>449</v>
      </c>
      <c r="M84" s="9">
        <v>7006732</v>
      </c>
      <c r="N84" s="15">
        <f>VLOOKUP(B84,'[1]2. NACIONAL'!A:BK,16,0)</f>
        <v>6247498</v>
      </c>
      <c r="O84" s="8" t="str">
        <f>VLOOKUP(B84,'[1]2. NACIONAL'!A:BK,31,0)</f>
        <v>GRUPO DE GESTIÓN E INTEGRACIÓN DEL SINAP</v>
      </c>
      <c r="P84" s="8">
        <f>VLOOKUP(B84,'[1]2. NACIONAL'!A:BK,36,0)</f>
        <v>331</v>
      </c>
      <c r="Q84" s="9" t="s">
        <v>15</v>
      </c>
      <c r="R84" s="12" t="s">
        <v>450</v>
      </c>
      <c r="S84" s="13" t="s">
        <v>27</v>
      </c>
      <c r="T84" s="16" t="s">
        <v>28</v>
      </c>
      <c r="U84" s="17">
        <f>VLOOKUP(B84,'[1]2. NACIONAL'!A:AT,45,0)</f>
        <v>43495</v>
      </c>
    </row>
    <row r="85" spans="1:21" ht="12.75" x14ac:dyDescent="0.2">
      <c r="A85" s="7">
        <v>84</v>
      </c>
      <c r="B85" s="8" t="str">
        <f>'[1]2. NACIONAL'!A86</f>
        <v>CPS-084-N-2019</v>
      </c>
      <c r="C85" s="9" t="s">
        <v>451</v>
      </c>
      <c r="D85" s="9" t="s">
        <v>452</v>
      </c>
      <c r="E85" s="10">
        <f>VLOOKUP(B85,'[1]2. NACIONAL'!A:BK,21,0)</f>
        <v>16936850</v>
      </c>
      <c r="F85" s="9" t="s">
        <v>390</v>
      </c>
      <c r="G85" s="11">
        <v>29936</v>
      </c>
      <c r="H85" s="12" t="s">
        <v>344</v>
      </c>
      <c r="I85" s="13" t="s">
        <v>41</v>
      </c>
      <c r="J85" s="20" t="s">
        <v>453</v>
      </c>
      <c r="K85" s="8" t="str">
        <f>VLOOKUP(B85,'[1]2. NACIONAL'!A:BK,7,0)</f>
        <v>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v>
      </c>
      <c r="L85" s="9" t="s">
        <v>454</v>
      </c>
      <c r="M85" s="9">
        <v>3117484895</v>
      </c>
      <c r="N85" s="15">
        <f>VLOOKUP(B85,'[1]2. NACIONAL'!A:BK,16,0)</f>
        <v>2586262</v>
      </c>
      <c r="O85" s="8" t="str">
        <f>VLOOKUP(B85,'[1]2. NACIONAL'!A:BK,31,0)</f>
        <v>GRUPO DE COMUNICACIONES Y EDUCACION AMBIENTAL</v>
      </c>
      <c r="P85" s="8">
        <f>VLOOKUP(B85,'[1]2. NACIONAL'!A:BK,36,0)</f>
        <v>330</v>
      </c>
      <c r="Q85" s="9" t="s">
        <v>15</v>
      </c>
      <c r="R85" s="12" t="s">
        <v>455</v>
      </c>
      <c r="S85" s="13" t="s">
        <v>27</v>
      </c>
      <c r="T85" s="16" t="s">
        <v>28</v>
      </c>
      <c r="U85" s="17">
        <f>VLOOKUP(B85,'[1]2. NACIONAL'!A:AT,45,0)</f>
        <v>43496</v>
      </c>
    </row>
    <row r="86" spans="1:21" ht="12.75" x14ac:dyDescent="0.2">
      <c r="A86" s="7">
        <v>85</v>
      </c>
      <c r="B86" s="8" t="str">
        <f>'[1]2. NACIONAL'!A87</f>
        <v>CPS-085-N-2019</v>
      </c>
      <c r="C86" s="9" t="s">
        <v>456</v>
      </c>
      <c r="D86" s="9" t="s">
        <v>457</v>
      </c>
      <c r="E86" s="10">
        <f>VLOOKUP(B86,'[1]2. NACIONAL'!A:BK,21,0)</f>
        <v>79600811</v>
      </c>
      <c r="F86" s="9" t="s">
        <v>78</v>
      </c>
      <c r="G86" s="11">
        <v>26809</v>
      </c>
      <c r="H86" s="12" t="s">
        <v>78</v>
      </c>
      <c r="I86" s="13" t="s">
        <v>99</v>
      </c>
      <c r="J86" s="20" t="s">
        <v>458</v>
      </c>
      <c r="K86" s="8" t="str">
        <f>VLOOKUP(B86,'[1]2. NACIONAL'!A:BK,7,0)</f>
        <v>Prestación de servicios profesionales y de apoyo a la gestión para el desarrollo del componente financiero de concesiones de servicios ecoturísticos, la estructuración de programas de ecoturismo comunitario, y liderar los demás elementos requeridos para el desarrollo y seguimiento en la estructuración de instrumentos y negocios ambientales, en las áreas del Sistema de Parques Nacionales Naturales de Colombia priorizadas.</v>
      </c>
      <c r="L86" s="9" t="s">
        <v>459</v>
      </c>
      <c r="M86" s="9">
        <v>3212010567</v>
      </c>
      <c r="N86" s="15">
        <f>VLOOKUP(B86,'[1]2. NACIONAL'!A:BK,16,0)</f>
        <v>8251412</v>
      </c>
      <c r="O86" s="8" t="str">
        <f>VLOOKUP(B86,'[1]2. NACIONAL'!A:BK,31,0)</f>
        <v>SUBDIRECCIÓN DE SOSTENIBILIDAD Y NEGOCIOS AMBIENTALES</v>
      </c>
      <c r="P86" s="8">
        <f>VLOOKUP(B86,'[1]2. NACIONAL'!A:BK,36,0)</f>
        <v>330</v>
      </c>
      <c r="Q86" s="9" t="s">
        <v>15</v>
      </c>
      <c r="R86" s="12" t="s">
        <v>460</v>
      </c>
      <c r="S86" s="13" t="s">
        <v>27</v>
      </c>
      <c r="T86" s="16" t="s">
        <v>28</v>
      </c>
      <c r="U86" s="17">
        <f>VLOOKUP(B86,'[1]2. NACIONAL'!A:AT,45,0)</f>
        <v>43496</v>
      </c>
    </row>
    <row r="87" spans="1:21" ht="12.75" x14ac:dyDescent="0.2">
      <c r="A87" s="7">
        <v>86</v>
      </c>
      <c r="B87" s="8" t="str">
        <f>'[1]2. NACIONAL'!A88</f>
        <v>CPS-086-N-2019</v>
      </c>
      <c r="C87" s="9" t="s">
        <v>461</v>
      </c>
      <c r="D87" s="9" t="s">
        <v>462</v>
      </c>
      <c r="E87" s="10">
        <f>VLOOKUP(B87,'[1]2. NACIONAL'!A:BK,21,0)</f>
        <v>1030590636</v>
      </c>
      <c r="F87" s="9" t="s">
        <v>78</v>
      </c>
      <c r="G87" s="11">
        <v>33352</v>
      </c>
      <c r="H87" s="12" t="s">
        <v>78</v>
      </c>
      <c r="I87" s="13" t="s">
        <v>31</v>
      </c>
      <c r="J87" s="20" t="s">
        <v>463</v>
      </c>
      <c r="K87" s="8" t="str">
        <f>VLOOKUP(B87,'[1]2. NACIONAL'!A:BK,7,0)</f>
        <v>Prestación de servicios profesionales juridicos, para el desarrollo de los procedimientos relacionados con trámites ambientales de competencia de la Subdirección de Gestión y Manejo de Áreas Protegidas</v>
      </c>
      <c r="L87" s="9" t="s">
        <v>464</v>
      </c>
      <c r="M87" s="9">
        <v>7494774</v>
      </c>
      <c r="N87" s="15">
        <f>VLOOKUP(B87,'[1]2. NACIONAL'!A:BK,16,0)</f>
        <v>3064810</v>
      </c>
      <c r="O87" s="8" t="str">
        <f>VLOOKUP(B87,'[1]2. NACIONAL'!A:BK,31,0)</f>
        <v>GRUPO DE TRÁMITES Y EVALUACIÓN AMBIENTAL</v>
      </c>
      <c r="P87" s="8">
        <f>VLOOKUP(B87,'[1]2. NACIONAL'!A:BK,36,0)</f>
        <v>331</v>
      </c>
      <c r="Q87" s="9" t="s">
        <v>15</v>
      </c>
      <c r="R87" s="12" t="s">
        <v>26</v>
      </c>
      <c r="S87" s="13" t="s">
        <v>27</v>
      </c>
      <c r="T87" s="16" t="s">
        <v>28</v>
      </c>
      <c r="U87" s="17">
        <f>VLOOKUP(B87,'[1]2. NACIONAL'!A:AT,45,0)</f>
        <v>43495</v>
      </c>
    </row>
    <row r="88" spans="1:21" ht="12.75" x14ac:dyDescent="0.2">
      <c r="A88" s="7">
        <v>87</v>
      </c>
      <c r="B88" s="8" t="str">
        <f>'[1]2. NACIONAL'!A89</f>
        <v>CPS-087-N-2019</v>
      </c>
      <c r="C88" s="9" t="s">
        <v>465</v>
      </c>
      <c r="D88" s="9" t="s">
        <v>466</v>
      </c>
      <c r="E88" s="10">
        <f>VLOOKUP(B88,'[1]2. NACIONAL'!A:BK,21,0)</f>
        <v>1083887163</v>
      </c>
      <c r="F88" s="9" t="s">
        <v>467</v>
      </c>
      <c r="G88" s="11">
        <v>33078</v>
      </c>
      <c r="H88" s="12" t="s">
        <v>468</v>
      </c>
      <c r="I88" s="13" t="s">
        <v>31</v>
      </c>
      <c r="J88" s="20" t="s">
        <v>469</v>
      </c>
      <c r="K88" s="8" t="str">
        <f>VLOOKUP(B88,'[1]2. NACIONAL'!A:BK,7,0)</f>
        <v>Prestación de servicios profesionales y de apoyo a la gestión en la Subdirección de Gestión y Manejo de Áreas Protegidas para la administración del registro único nacional de áreas protegidas - RUNAP, a fin de mantener la consolidación de información asociada al proceso de contraste de correspondencia de las áreas remitidas con la regulación aplicable a cada categoría, analizar y recomendar acciones de mejora que requiera la plataforma del RUNAP y orientar técnicamente a las Autoridades Ambientales en el proceso de inscripción y registro de las áreas protegidas; así como consolidar información de los avances en la declaración de nuevas áreas de los diferentes ámbitos de gestión.</v>
      </c>
      <c r="L88" s="9" t="s">
        <v>470</v>
      </c>
      <c r="M88" s="9">
        <v>3102049421</v>
      </c>
      <c r="N88" s="15">
        <f>VLOOKUP(B88,'[1]2. NACIONAL'!A:BK,16,0)</f>
        <v>4297164</v>
      </c>
      <c r="O88" s="8" t="str">
        <f>VLOOKUP(B88,'[1]2. NACIONAL'!A:BK,31,0)</f>
        <v>GRUPO DE GESTIÓN E INTEGRACIÓN DEL SINAP</v>
      </c>
      <c r="P88" s="8">
        <f>VLOOKUP(B88,'[1]2. NACIONAL'!A:BK,36,0)</f>
        <v>330</v>
      </c>
      <c r="Q88" s="9" t="s">
        <v>15</v>
      </c>
      <c r="R88" s="12" t="s">
        <v>415</v>
      </c>
      <c r="S88" s="13" t="s">
        <v>27</v>
      </c>
      <c r="T88" s="16" t="s">
        <v>28</v>
      </c>
      <c r="U88" s="17">
        <f>VLOOKUP(B88,'[1]2. NACIONAL'!A:AT,45,0)</f>
        <v>43495</v>
      </c>
    </row>
    <row r="89" spans="1:21" ht="12.75" x14ac:dyDescent="0.2">
      <c r="A89" s="7">
        <v>88</v>
      </c>
      <c r="B89" s="8" t="str">
        <f>'[1]2. NACIONAL'!A90</f>
        <v>CPS-088-N-2019</v>
      </c>
      <c r="C89" s="9" t="s">
        <v>471</v>
      </c>
      <c r="D89" s="9" t="s">
        <v>472</v>
      </c>
      <c r="E89" s="10">
        <f>VLOOKUP(B89,'[1]2. NACIONAL'!A:BK,21,0)</f>
        <v>79139548</v>
      </c>
      <c r="F89" s="9" t="s">
        <v>473</v>
      </c>
      <c r="G89" s="11">
        <v>26582</v>
      </c>
      <c r="H89" s="12" t="s">
        <v>78</v>
      </c>
      <c r="I89" s="13" t="s">
        <v>31</v>
      </c>
      <c r="J89" s="20" t="s">
        <v>474</v>
      </c>
      <c r="K89" s="8" t="str">
        <f>VLOOKUP(B89,'[1]2. NACIONAL'!A:BK,7,0)</f>
        <v>Prestación de servicios profesionales y de apoyo a la gestión en la Subdirección de Gestión y Manejo de Áreas Protegidas,a fin de continuar la implementación de la ruta para la declaratoria de nuevas áreas protegidas y ampliación de las ya existentes, priorizadas por Parques Nacionales Naturales de Colombia, con énfasis en la aplicación de los criterios socioeconómicos y culturales para el desarrollo de estrategias de información, educación y comunicación con los diferentes Actores vinculados a los diferentes procesos.</v>
      </c>
      <c r="L89" s="9" t="s">
        <v>475</v>
      </c>
      <c r="M89" s="9">
        <v>3112364765</v>
      </c>
      <c r="N89" s="15">
        <f>VLOOKUP(B89,'[1]2. NACIONAL'!A:BK,16,0)</f>
        <v>6247498</v>
      </c>
      <c r="O89" s="8" t="str">
        <f>VLOOKUP(B89,'[1]2. NACIONAL'!A:BK,31,0)</f>
        <v>GRUPO DE GESTIÓN E INTEGRACIÓN DEL SINAP</v>
      </c>
      <c r="P89" s="8">
        <f>VLOOKUP(B89,'[1]2. NACIONAL'!A:BK,36,0)</f>
        <v>331</v>
      </c>
      <c r="Q89" s="9" t="s">
        <v>15</v>
      </c>
      <c r="R89" s="12" t="s">
        <v>125</v>
      </c>
      <c r="S89" s="13" t="s">
        <v>27</v>
      </c>
      <c r="T89" s="16" t="s">
        <v>28</v>
      </c>
      <c r="U89" s="17">
        <f>VLOOKUP(B89,'[1]2. NACIONAL'!A:AT,45,0)</f>
        <v>43495</v>
      </c>
    </row>
    <row r="90" spans="1:21" ht="12.75" x14ac:dyDescent="0.2">
      <c r="A90" s="7">
        <v>89</v>
      </c>
      <c r="B90" s="8" t="str">
        <f>'[1]2. NACIONAL'!A91</f>
        <v>CPS-089-N-2019</v>
      </c>
      <c r="C90" s="9" t="s">
        <v>476</v>
      </c>
      <c r="D90" s="9" t="s">
        <v>477</v>
      </c>
      <c r="E90" s="10">
        <f>VLOOKUP(B90,'[1]2. NACIONAL'!A:BK,21,0)</f>
        <v>22585571</v>
      </c>
      <c r="F90" s="9" t="s">
        <v>478</v>
      </c>
      <c r="G90" s="11">
        <v>30215</v>
      </c>
      <c r="H90" s="12" t="s">
        <v>479</v>
      </c>
      <c r="I90" s="13" t="s">
        <v>99</v>
      </c>
      <c r="J90" s="20" t="s">
        <v>480</v>
      </c>
      <c r="K90" s="8" t="str">
        <f>VLOOKUP(B90,'[1]2. NACIONAL'!A:BK,7,0)</f>
        <v>Prestación de servicios de apoyo jurídico para impulsar los procesos sancionatorios ambientales de competencia de la Subdirección de Gestión y Manejo de Áreas Protegidas de Parques Nacionales Naturales y liderar y orientar el componente sancionatorio ambiental en la Entidad.</v>
      </c>
      <c r="L90" s="9" t="s">
        <v>481</v>
      </c>
      <c r="M90" s="9">
        <v>3008170079</v>
      </c>
      <c r="N90" s="15">
        <f>VLOOKUP(B90,'[1]2. NACIONAL'!A:BK,16,0)</f>
        <v>5240183</v>
      </c>
      <c r="O90" s="8" t="str">
        <f>VLOOKUP(B90,'[1]2. NACIONAL'!A:BK,31,0)</f>
        <v>GRUPO DE TRÁMITES Y EVALUACIÓN AMBIENTAL</v>
      </c>
      <c r="P90" s="8">
        <f>VLOOKUP(B90,'[1]2. NACIONAL'!A:BK,36,0)</f>
        <v>331</v>
      </c>
      <c r="Q90" s="9" t="s">
        <v>15</v>
      </c>
      <c r="R90" s="12" t="s">
        <v>26</v>
      </c>
      <c r="S90" s="13" t="s">
        <v>27</v>
      </c>
      <c r="T90" s="16" t="s">
        <v>28</v>
      </c>
      <c r="U90" s="17">
        <f>VLOOKUP(B90,'[1]2. NACIONAL'!A:AT,45,0)</f>
        <v>43495</v>
      </c>
    </row>
    <row r="91" spans="1:21" ht="12.75" x14ac:dyDescent="0.2">
      <c r="A91" s="7">
        <v>90</v>
      </c>
      <c r="B91" s="8" t="str">
        <f>'[1]2. NACIONAL'!A92</f>
        <v>CPS-090-N-2019</v>
      </c>
      <c r="C91" s="9" t="s">
        <v>482</v>
      </c>
      <c r="D91" s="9" t="s">
        <v>483</v>
      </c>
      <c r="E91" s="10">
        <f>VLOOKUP(B91,'[1]2. NACIONAL'!A:BK,21,0)</f>
        <v>1019016083</v>
      </c>
      <c r="F91" s="9" t="s">
        <v>78</v>
      </c>
      <c r="G91" s="11">
        <v>31930</v>
      </c>
      <c r="H91" s="12" t="s">
        <v>78</v>
      </c>
      <c r="I91" s="13" t="s">
        <v>31</v>
      </c>
      <c r="J91" s="20" t="s">
        <v>484</v>
      </c>
      <c r="K91" s="8" t="str">
        <f>VLOOKUP(B91,'[1]2. NACIONAL'!A:BK,7,0)</f>
        <v>Prestación de servicios profesionales de carácter técnico, como apoyo al seguimiento administrativo de los trámites ambientales de competencia de la Subdirección de Gestión y Manejo de Áreas Protegidas y la evaluación ambiental de proyectos en el componente biótico.</v>
      </c>
      <c r="L91" s="9" t="s">
        <v>485</v>
      </c>
      <c r="M91" s="9">
        <v>3132345780</v>
      </c>
      <c r="N91" s="15">
        <f>VLOOKUP(B91,'[1]2. NACIONAL'!A:BK,16,0)</f>
        <v>3064810</v>
      </c>
      <c r="O91" s="8" t="str">
        <f>VLOOKUP(B91,'[1]2. NACIONAL'!A:BK,31,0)</f>
        <v>GRUPO DE TRÁMITES Y EVALUACIÓN AMBIENTAL</v>
      </c>
      <c r="P91" s="8">
        <f>VLOOKUP(B91,'[1]2. NACIONAL'!A:BK,36,0)</f>
        <v>330</v>
      </c>
      <c r="Q91" s="9" t="s">
        <v>15</v>
      </c>
      <c r="R91" s="12" t="s">
        <v>357</v>
      </c>
      <c r="S91" s="13" t="s">
        <v>27</v>
      </c>
      <c r="T91" s="16" t="s">
        <v>28</v>
      </c>
      <c r="U91" s="17">
        <f>VLOOKUP(B91,'[1]2. NACIONAL'!A:AT,45,0)</f>
        <v>43496</v>
      </c>
    </row>
    <row r="92" spans="1:21" ht="12.75" x14ac:dyDescent="0.2">
      <c r="A92" s="7">
        <v>91</v>
      </c>
      <c r="B92" s="8" t="str">
        <f>'[1]2. NACIONAL'!A93</f>
        <v>CPS-091-N-2019</v>
      </c>
      <c r="C92" s="9" t="s">
        <v>486</v>
      </c>
      <c r="D92" s="9" t="s">
        <v>487</v>
      </c>
      <c r="E92" s="10">
        <f>VLOOKUP(B92,'[1]2. NACIONAL'!A:BK,21,0)</f>
        <v>1015393325</v>
      </c>
      <c r="F92" s="9" t="s">
        <v>78</v>
      </c>
      <c r="G92" s="11">
        <v>31479</v>
      </c>
      <c r="H92" s="12" t="s">
        <v>78</v>
      </c>
      <c r="I92" s="13" t="s">
        <v>23</v>
      </c>
      <c r="J92" s="20" t="s">
        <v>488</v>
      </c>
      <c r="K92" s="8" t="str">
        <f>VLOOKUP(B92,'[1]2.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mantener el seguimiento a planes de trabajo y agendas y compromisos programados en las mesas técnicas para cada proceso y preparación y consolidación de informes asociados; así mismo apoyar la gestión administrativa, logística y operativa y de seguimiento a convenios relacionados.</v>
      </c>
      <c r="L92" s="9" t="s">
        <v>489</v>
      </c>
      <c r="M92" s="9">
        <v>3134553074</v>
      </c>
      <c r="N92" s="15">
        <f>VLOOKUP(B92,'[1]2. NACIONAL'!A:BK,16,0)</f>
        <v>5240183</v>
      </c>
      <c r="O92" s="8" t="str">
        <f>VLOOKUP(B92,'[1]2. NACIONAL'!A:BK,31,0)</f>
        <v>GRUPO DE GESTIÓN E INTEGRACIÓN DEL SINAP</v>
      </c>
      <c r="P92" s="8">
        <f>VLOOKUP(B92,'[1]2. NACIONAL'!A:BK,36,0)</f>
        <v>330</v>
      </c>
      <c r="Q92" s="9" t="s">
        <v>15</v>
      </c>
      <c r="R92" s="12" t="s">
        <v>490</v>
      </c>
      <c r="S92" s="13" t="s">
        <v>27</v>
      </c>
      <c r="T92" s="16" t="s">
        <v>28</v>
      </c>
      <c r="U92" s="17">
        <f>VLOOKUP(B92,'[1]2. NACIONAL'!A:AT,45,0)</f>
        <v>43496</v>
      </c>
    </row>
    <row r="93" spans="1:21" ht="12.75" x14ac:dyDescent="0.2">
      <c r="A93" s="7">
        <v>92</v>
      </c>
      <c r="B93" s="8" t="str">
        <f>'[1]2. NACIONAL'!A94</f>
        <v>CPS-092-N-2019</v>
      </c>
      <c r="C93" s="9" t="s">
        <v>491</v>
      </c>
      <c r="D93" s="9" t="s">
        <v>492</v>
      </c>
      <c r="E93" s="10">
        <f>VLOOKUP(B93,'[1]2. NACIONAL'!A:BK,21,0)</f>
        <v>1024463984</v>
      </c>
      <c r="F93" s="9" t="s">
        <v>78</v>
      </c>
      <c r="G93" s="11">
        <v>31547</v>
      </c>
      <c r="H93" s="12" t="s">
        <v>78</v>
      </c>
      <c r="I93" s="13" t="s">
        <v>31</v>
      </c>
      <c r="J93" s="20" t="s">
        <v>493</v>
      </c>
      <c r="K93" s="8" t="str">
        <f>VLOOKUP(B93,'[1]2. NACIONAL'!A:BK,7,0)</f>
        <v>Prestación de servicios en el área de la ingeniería, para conceptuar sobre los proyectos, obras o actividades que se pretendan desarrollar dentro de las áreas del Sistema de Parques Nacionales Naturales, en sus áreas de influencia y en otras áreas protegidas bajo la administración de Parques Nacionales Naturales, así como para llevar a cabo el seguimiento de proyectos en desarrollo o en operación, en el marco del Subprograma de Regulación de Recursos Naturales en las áreas del SPNN.</v>
      </c>
      <c r="L93" s="9" t="s">
        <v>494</v>
      </c>
      <c r="M93" s="9">
        <v>3003091893</v>
      </c>
      <c r="N93" s="15">
        <f>VLOOKUP(B93,'[1]2. NACIONAL'!A:BK,16,0)</f>
        <v>5797421</v>
      </c>
      <c r="O93" s="8" t="str">
        <f>VLOOKUP(B93,'[1]2. NACIONAL'!A:BK,31,0)</f>
        <v>GRUPO DE TRÁMITES Y EVALUACIÓN AMBIENTAL</v>
      </c>
      <c r="P93" s="8">
        <f>VLOOKUP(B93,'[1]2. NACIONAL'!A:BK,36,0)</f>
        <v>330</v>
      </c>
      <c r="Q93" s="9" t="s">
        <v>15</v>
      </c>
      <c r="R93" s="12" t="s">
        <v>495</v>
      </c>
      <c r="S93" s="13" t="s">
        <v>27</v>
      </c>
      <c r="T93" s="16" t="s">
        <v>28</v>
      </c>
      <c r="U93" s="17">
        <f>VLOOKUP(B93,'[1]2. NACIONAL'!A:AT,45,0)</f>
        <v>43496</v>
      </c>
    </row>
    <row r="94" spans="1:21" ht="12.75" x14ac:dyDescent="0.2">
      <c r="A94" s="7">
        <v>93</v>
      </c>
      <c r="B94" s="8" t="str">
        <f>'[1]2. NACIONAL'!A95</f>
        <v>CPS-093-N-2019</v>
      </c>
      <c r="C94" s="9" t="s">
        <v>496</v>
      </c>
      <c r="D94" s="9" t="s">
        <v>497</v>
      </c>
      <c r="E94" s="10">
        <f>VLOOKUP(B94,'[1]2. NACIONAL'!A:BK,21,0)</f>
        <v>52083505</v>
      </c>
      <c r="F94" s="9" t="s">
        <v>78</v>
      </c>
      <c r="G94" s="11">
        <v>26298</v>
      </c>
      <c r="H94" s="12" t="s">
        <v>78</v>
      </c>
      <c r="I94" s="13" t="s">
        <v>23</v>
      </c>
      <c r="J94" s="20" t="s">
        <v>498</v>
      </c>
      <c r="K94" s="8" t="str">
        <f>VLOOKUP(B94,'[1]2. NACIONAL'!A:BK,7,0)</f>
        <v>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v>
      </c>
      <c r="L94" s="9" t="s">
        <v>499</v>
      </c>
      <c r="M94" s="9">
        <v>3153501140</v>
      </c>
      <c r="N94" s="15">
        <f>VLOOKUP(B94,'[1]2. NACIONAL'!A:BK,16,0)</f>
        <v>6129621</v>
      </c>
      <c r="O94" s="8" t="str">
        <f>VLOOKUP(B94,'[1]2. NACIONAL'!A:BK,31,0)</f>
        <v>GRUPO DE CONTROL INTERNO</v>
      </c>
      <c r="P94" s="8">
        <f>VLOOKUP(B94,'[1]2. NACIONAL'!A:BK,36,0)</f>
        <v>330</v>
      </c>
      <c r="Q94" s="9" t="s">
        <v>15</v>
      </c>
      <c r="R94" s="12" t="s">
        <v>50</v>
      </c>
      <c r="S94" s="13" t="s">
        <v>27</v>
      </c>
      <c r="T94" s="16" t="s">
        <v>28</v>
      </c>
      <c r="U94" s="17">
        <f>VLOOKUP(B94,'[1]2. NACIONAL'!A:AT,45,0)</f>
        <v>43496</v>
      </c>
    </row>
    <row r="95" spans="1:21" ht="12.75" x14ac:dyDescent="0.2">
      <c r="A95" s="7">
        <v>94</v>
      </c>
      <c r="B95" s="8" t="str">
        <f>'[1]2. NACIONAL'!A96</f>
        <v>CPS-094-N-2019</v>
      </c>
      <c r="C95" s="9" t="s">
        <v>500</v>
      </c>
      <c r="D95" s="9" t="s">
        <v>501</v>
      </c>
      <c r="E95" s="10">
        <f>VLOOKUP(B95,'[1]2. NACIONAL'!A:BK,21,0)</f>
        <v>80198100</v>
      </c>
      <c r="F95" s="9" t="s">
        <v>78</v>
      </c>
      <c r="G95" s="11">
        <v>30672</v>
      </c>
      <c r="H95" s="12" t="s">
        <v>78</v>
      </c>
      <c r="I95" s="13" t="s">
        <v>31</v>
      </c>
      <c r="J95" s="20" t="s">
        <v>502</v>
      </c>
      <c r="K95" s="8" t="str">
        <f>VLOOKUP(B95,'[1]2. NACIONAL'!A:BK,7,0)</f>
        <v>Prestación de servicios profesionales y de apoyo a la gestión de la Oficina de Gestión del Riesgo de la Dirección General en la representación judicial que demanden las intervenciones ante los organismos de control y demás autoridades, con la finalidad de atender los procesos relacionados con situaciones o actividades que contravengan la normatividad ambiental, policiva y/o penal en las áreas protegidas del Sistema de Parques Nacionales Naturales, así como apoyar jurídicamente a la Oficina de Gestión del Riesgo en las acciones operacionales que se requieran adelantar</v>
      </c>
      <c r="L95" s="9" t="s">
        <v>503</v>
      </c>
      <c r="M95" s="9">
        <v>3105604746</v>
      </c>
      <c r="N95" s="15">
        <f>VLOOKUP(B95,'[1]2. NACIONAL'!A:BK,16,0)</f>
        <v>4682944</v>
      </c>
      <c r="O95" s="8" t="str">
        <f>VLOOKUP(B95,'[1]2. NACIONAL'!A:BK,31,0)</f>
        <v>OFICINA DE GESTION DEL RIESGO</v>
      </c>
      <c r="P95" s="8">
        <f>VLOOKUP(B95,'[1]2. NACIONAL'!A:BK,36,0)</f>
        <v>330</v>
      </c>
      <c r="Q95" s="9" t="s">
        <v>15</v>
      </c>
      <c r="R95" s="12" t="s">
        <v>26</v>
      </c>
      <c r="S95" s="13" t="s">
        <v>27</v>
      </c>
      <c r="T95" s="16" t="s">
        <v>28</v>
      </c>
      <c r="U95" s="17">
        <f>VLOOKUP(B95,'[1]2. NACIONAL'!A:AT,45,0)</f>
        <v>43497</v>
      </c>
    </row>
    <row r="96" spans="1:21" ht="12.75" x14ac:dyDescent="0.2">
      <c r="A96" s="7">
        <v>95</v>
      </c>
      <c r="B96" s="8" t="str">
        <f>'[1]2. NACIONAL'!A97</f>
        <v>CPS-095-N-2019</v>
      </c>
      <c r="C96" s="9" t="s">
        <v>504</v>
      </c>
      <c r="D96" s="9" t="s">
        <v>505</v>
      </c>
      <c r="E96" s="10">
        <f>VLOOKUP(B96,'[1]2. NACIONAL'!A:BK,21,0)</f>
        <v>82392676</v>
      </c>
      <c r="F96" s="9" t="s">
        <v>506</v>
      </c>
      <c r="G96" s="11">
        <v>28497</v>
      </c>
      <c r="H96" s="12" t="s">
        <v>507</v>
      </c>
      <c r="I96" s="13" t="s">
        <v>31</v>
      </c>
      <c r="J96" s="20" t="s">
        <v>508</v>
      </c>
      <c r="K96" s="8" t="str">
        <f>VLOOKUP(B96,'[1]2. NACIONAL'!A:BK,7,0)</f>
        <v>Prestación de servicios profesionales para administrar, monitorear, soportar e implementar la seguridad perimetral en los componentes de la red de Parques Nacionales y liderar la implementación del modelo de seguridad de la información junto con los procesos de Auditorias de Seguridad en el marco de gobierno digital realizando el proceso de monitoreo e integración de incidentes con el CSIRT de Gobierno.</v>
      </c>
      <c r="L96" s="9" t="s">
        <v>509</v>
      </c>
      <c r="M96" s="9">
        <v>3004069787</v>
      </c>
      <c r="N96" s="15">
        <f>VLOOKUP(B96,'[1]2. NACIONAL'!A:BK,16,0)</f>
        <v>6965478</v>
      </c>
      <c r="O96" s="8" t="str">
        <f>VLOOKUP(B96,'[1]2. NACIONAL'!A:BK,31,0)</f>
        <v>GRUPO SISTEMAS DE INFORMACIÓN Y RADIOCOMUNICACIONES</v>
      </c>
      <c r="P96" s="8">
        <f>VLOOKUP(B96,'[1]2. NACIONAL'!A:BK,36,0)</f>
        <v>330</v>
      </c>
      <c r="Q96" s="9" t="s">
        <v>15</v>
      </c>
      <c r="R96" s="12" t="s">
        <v>50</v>
      </c>
      <c r="S96" s="13" t="s">
        <v>27</v>
      </c>
      <c r="T96" s="16" t="s">
        <v>28</v>
      </c>
      <c r="U96" s="17">
        <f>VLOOKUP(B96,'[1]2. NACIONAL'!A:AT,45,0)</f>
        <v>43497</v>
      </c>
    </row>
    <row r="97" spans="1:21" ht="12.75" x14ac:dyDescent="0.2">
      <c r="A97" s="7">
        <v>96</v>
      </c>
      <c r="B97" s="8" t="str">
        <f>'[1]2. NACIONAL'!A98</f>
        <v>CPS-096-N-2019</v>
      </c>
      <c r="C97" s="9" t="s">
        <v>510</v>
      </c>
      <c r="D97" s="9" t="s">
        <v>511</v>
      </c>
      <c r="E97" s="10">
        <f>VLOOKUP(B97,'[1]2. NACIONAL'!A:BK,21,0)</f>
        <v>16709168</v>
      </c>
      <c r="F97" s="9" t="s">
        <v>390</v>
      </c>
      <c r="G97" s="11">
        <v>23155</v>
      </c>
      <c r="H97" s="12" t="s">
        <v>390</v>
      </c>
      <c r="I97" s="13" t="s">
        <v>23</v>
      </c>
      <c r="J97" s="20" t="s">
        <v>512</v>
      </c>
      <c r="K97" s="8" t="str">
        <f>VLOOKUP(B97,'[1]2.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la evaluación y seguimiento a la información generada en el componente de biología de la conservación; así como apoyar el desarrollo de modelos de gobernanza con grupos de comunidades étnicas y campesinas, a fin de establecer acuerdos que viabilicen la declaratoria en cada proceso y el seguimiento a los pactados para las áreas recién declaradas</v>
      </c>
      <c r="L97" s="9" t="s">
        <v>513</v>
      </c>
      <c r="M97" s="9">
        <v>3117850763</v>
      </c>
      <c r="N97" s="15">
        <f>VLOOKUP(B97,'[1]2. NACIONAL'!A:BK,16,0)</f>
        <v>6247498</v>
      </c>
      <c r="O97" s="8" t="str">
        <f>VLOOKUP(B97,'[1]2. NACIONAL'!A:BK,31,0)</f>
        <v>GRUPO DE GESTIÓN E INTEGRACIÓN DEL SINAP</v>
      </c>
      <c r="P97" s="8">
        <f>VLOOKUP(B97,'[1]2. NACIONAL'!A:BK,36,0)</f>
        <v>330</v>
      </c>
      <c r="Q97" s="9" t="s">
        <v>15</v>
      </c>
      <c r="R97" s="12" t="s">
        <v>357</v>
      </c>
      <c r="S97" s="13" t="s">
        <v>27</v>
      </c>
      <c r="T97" s="16" t="s">
        <v>28</v>
      </c>
      <c r="U97" s="17">
        <f>VLOOKUP(B97,'[1]2. NACIONAL'!A:AT,45,0)</f>
        <v>43497</v>
      </c>
    </row>
    <row r="98" spans="1:21" ht="12.75" x14ac:dyDescent="0.2">
      <c r="A98" s="7">
        <v>97</v>
      </c>
      <c r="B98" s="8" t="str">
        <f>'[1]2. NACIONAL'!A99</f>
        <v>CPS-097-N-2019</v>
      </c>
      <c r="C98" s="9" t="s">
        <v>514</v>
      </c>
      <c r="D98" s="9" t="s">
        <v>515</v>
      </c>
      <c r="E98" s="10">
        <f>VLOOKUP(B98,'[1]2. NACIONAL'!A:BK,21,0)</f>
        <v>51985434</v>
      </c>
      <c r="F98" s="9" t="s">
        <v>78</v>
      </c>
      <c r="G98" s="11">
        <v>25504</v>
      </c>
      <c r="H98" s="12" t="s">
        <v>78</v>
      </c>
      <c r="I98" s="13" t="s">
        <v>31</v>
      </c>
      <c r="J98" s="20" t="s">
        <v>516</v>
      </c>
      <c r="K98" s="8" t="str">
        <f>VLOOKUP(B98,'[1]2. NACIONAL'!A:BK,7,0)</f>
        <v>Prestación de servicios profesionales y de apoyo a la gestión para liderar el componente técnico de Uso, Ocupación y Tenencia de las AP del SPNN en la generación de acuerdos con familias campesinas, la vinculación del tema en la formulación del CONPES SINAP y del Plan de Acción Institucional de PNNC.</v>
      </c>
      <c r="L98" s="9" t="s">
        <v>517</v>
      </c>
      <c r="M98" s="9">
        <v>3134109498</v>
      </c>
      <c r="N98" s="15">
        <f>VLOOKUP(B98,'[1]2. NACIONAL'!A:BK,16,0)</f>
        <v>6965478</v>
      </c>
      <c r="O98" s="8" t="str">
        <f>VLOOKUP(B98,'[1]2. NACIONAL'!A:BK,31,0)</f>
        <v>GRUPO DE PLANEACIÓN Y MANEJO</v>
      </c>
      <c r="P98" s="8">
        <f>VLOOKUP(B98,'[1]2. NACIONAL'!A:BK,36,0)</f>
        <v>330</v>
      </c>
      <c r="Q98" s="9" t="s">
        <v>15</v>
      </c>
      <c r="R98" s="12" t="s">
        <v>426</v>
      </c>
      <c r="S98" s="13" t="s">
        <v>27</v>
      </c>
      <c r="T98" s="16" t="s">
        <v>28</v>
      </c>
      <c r="U98" s="17">
        <f>VLOOKUP(B98,'[1]2. NACIONAL'!A:AT,45,0)</f>
        <v>43497</v>
      </c>
    </row>
    <row r="99" spans="1:21" ht="12.75" x14ac:dyDescent="0.2">
      <c r="A99" s="7">
        <v>98</v>
      </c>
      <c r="B99" s="8" t="str">
        <f>'[1]2. NACIONAL'!A100</f>
        <v>CPS-098-N-2019</v>
      </c>
      <c r="C99" s="9" t="s">
        <v>518</v>
      </c>
      <c r="D99" s="9" t="s">
        <v>519</v>
      </c>
      <c r="E99" s="10">
        <f>VLOOKUP(B99,'[1]2. NACIONAL'!A:BK,21,0)</f>
        <v>9930291</v>
      </c>
      <c r="F99" s="9" t="s">
        <v>520</v>
      </c>
      <c r="G99" s="11">
        <v>30600</v>
      </c>
      <c r="H99" s="12" t="s">
        <v>521</v>
      </c>
      <c r="I99" s="13" t="s">
        <v>31</v>
      </c>
      <c r="J99" s="20" t="s">
        <v>522</v>
      </c>
      <c r="K99" s="8" t="str">
        <f>VLOOKUP(B99,'[1]2. NACIONAL'!A:BK,7,0)</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en la realización de material audiovisual para dar a conocer el Sistema de Parques Nacionales; y en la capacitación a la población objeto de la estrategia para la realización de material educativo audiovisual.</v>
      </c>
      <c r="L99" s="9" t="s">
        <v>523</v>
      </c>
      <c r="M99" s="9">
        <v>3006568991</v>
      </c>
      <c r="N99" s="15">
        <f>VLOOKUP(B99,'[1]2. NACIONAL'!A:BK,16,0)</f>
        <v>5240183</v>
      </c>
      <c r="O99" s="8" t="str">
        <f>VLOOKUP(B99,'[1]2. NACIONAL'!A:BK,31,0)</f>
        <v>GRUPO DE COMUNICACIONES Y EDUCACION AMBIENTAL</v>
      </c>
      <c r="P99" s="8">
        <f>VLOOKUP(B99,'[1]2. NACIONAL'!A:BK,36,0)</f>
        <v>270</v>
      </c>
      <c r="Q99" s="9" t="s">
        <v>15</v>
      </c>
      <c r="R99" s="12" t="s">
        <v>120</v>
      </c>
      <c r="S99" s="13" t="s">
        <v>27</v>
      </c>
      <c r="T99" s="16" t="s">
        <v>28</v>
      </c>
      <c r="U99" s="17">
        <f>VLOOKUP(B99,'[1]2. NACIONAL'!A:AT,45,0)</f>
        <v>43497</v>
      </c>
    </row>
    <row r="100" spans="1:21" ht="12.75" x14ac:dyDescent="0.2">
      <c r="A100" s="7">
        <v>99</v>
      </c>
      <c r="B100" s="8" t="str">
        <f>'[1]2. NACIONAL'!A101</f>
        <v>CPS-099-N-2019</v>
      </c>
      <c r="C100" s="9" t="s">
        <v>524</v>
      </c>
      <c r="D100" s="9" t="s">
        <v>525</v>
      </c>
      <c r="E100" s="10">
        <f>VLOOKUP(B100,'[1]2. NACIONAL'!A:BK,21,0)</f>
        <v>13861878</v>
      </c>
      <c r="F100" s="9" t="s">
        <v>84</v>
      </c>
      <c r="G100" s="11">
        <v>29660</v>
      </c>
      <c r="H100" s="12" t="s">
        <v>526</v>
      </c>
      <c r="I100" s="13" t="s">
        <v>23</v>
      </c>
      <c r="J100" s="20" t="s">
        <v>527</v>
      </c>
      <c r="K100" s="8" t="str">
        <f>VLOOKUP(B100,'[1]2. NACIONAL'!A:BK,7,0)</f>
        <v>Prestación de servicios profesionales y de apoyo a la gestión de la Oficina Asesora Jurídica de Parques Nacionales Naturales para el cumplimiento de sus funciones, en especial, el apoyo jurídico con las actividades relacionadas con la coordinación y consolidación del Sistema Nacional de Áreas Protegidas, el apoyo a los procesos de revisión y actualización de los planes de manejo y el apoyo a los procesos de precisión de límites de las áreas del SPNN.</v>
      </c>
      <c r="L100" s="9" t="s">
        <v>528</v>
      </c>
      <c r="M100" s="9">
        <v>3153086865</v>
      </c>
      <c r="N100" s="15">
        <f>VLOOKUP(B100,'[1]2. NACIONAL'!A:BK,16,0)</f>
        <v>5797421</v>
      </c>
      <c r="O100" s="8" t="str">
        <f>VLOOKUP(B100,'[1]2. NACIONAL'!A:BK,31,0)</f>
        <v>OFICINA ASESORA JURIDICA</v>
      </c>
      <c r="P100" s="8">
        <f>VLOOKUP(B100,'[1]2. NACIONAL'!A:BK,36,0)</f>
        <v>330</v>
      </c>
      <c r="Q100" s="9" t="s">
        <v>15</v>
      </c>
      <c r="R100" s="12" t="s">
        <v>26</v>
      </c>
      <c r="S100" s="13" t="s">
        <v>27</v>
      </c>
      <c r="T100" s="16" t="s">
        <v>28</v>
      </c>
      <c r="U100" s="17">
        <f>VLOOKUP(B100,'[1]2. NACIONAL'!A:AT,45,0)</f>
        <v>43497</v>
      </c>
    </row>
    <row r="101" spans="1:21" ht="12.75" x14ac:dyDescent="0.2">
      <c r="A101" s="7">
        <v>100</v>
      </c>
      <c r="B101" s="8" t="str">
        <f>'[1]2. NACIONAL'!A102</f>
        <v>CPS-100-N-2019</v>
      </c>
      <c r="C101" s="9" t="s">
        <v>529</v>
      </c>
      <c r="D101" s="9" t="s">
        <v>530</v>
      </c>
      <c r="E101" s="10">
        <f>VLOOKUP(B101,'[1]2. NACIONAL'!A:BK,21,0)</f>
        <v>35197846</v>
      </c>
      <c r="F101" s="9" t="s">
        <v>531</v>
      </c>
      <c r="G101" s="11">
        <v>29878</v>
      </c>
      <c r="H101" s="12" t="s">
        <v>78</v>
      </c>
      <c r="I101" s="13" t="s">
        <v>99</v>
      </c>
      <c r="J101" s="20" t="s">
        <v>532</v>
      </c>
      <c r="K101" s="8" t="str">
        <f>VLOOKUP(B101,'[1]2. NACIONAL'!A:BK,7,0)</f>
        <v>Prestación de servicios profesionales y de apoyo a la gestión para la implementación de planes de compensaciones ambientales e inversión del 1%, la actualización de portafolios de proyectos y el relacionamiento con empresas para fortalecer los programas y proyectos de la SSNA</v>
      </c>
      <c r="L101" s="9" t="s">
        <v>533</v>
      </c>
      <c r="M101" s="9">
        <v>8634667</v>
      </c>
      <c r="N101" s="15">
        <f>VLOOKUP(B101,'[1]2. NACIONAL'!A:BK,16,0)</f>
        <v>5240183</v>
      </c>
      <c r="O101" s="8" t="str">
        <f>VLOOKUP(B101,'[1]2. NACIONAL'!A:BK,31,0)</f>
        <v>SUBDIRECCIÓN DE SOSTENIBILIDAD Y NEGOCIOS AMBIENTALES</v>
      </c>
      <c r="P101" s="8">
        <f>VLOOKUP(B101,'[1]2. NACIONAL'!A:BK,36,0)</f>
        <v>330</v>
      </c>
      <c r="Q101" s="9" t="s">
        <v>15</v>
      </c>
      <c r="R101" s="12" t="s">
        <v>357</v>
      </c>
      <c r="S101" s="13" t="s">
        <v>27</v>
      </c>
      <c r="T101" s="16" t="s">
        <v>28</v>
      </c>
      <c r="U101" s="17">
        <f>VLOOKUP(B101,'[1]2. NACIONAL'!A:AT,45,0)</f>
        <v>43497</v>
      </c>
    </row>
    <row r="102" spans="1:21" ht="12.75" x14ac:dyDescent="0.2">
      <c r="A102" s="7">
        <v>101</v>
      </c>
      <c r="B102" s="8" t="str">
        <f>'[1]2. NACIONAL'!A103</f>
        <v>CPS-101-N-2019</v>
      </c>
      <c r="C102" s="9" t="s">
        <v>534</v>
      </c>
      <c r="D102" s="9" t="s">
        <v>535</v>
      </c>
      <c r="E102" s="10">
        <f>VLOOKUP(B102,'[1]2. NACIONAL'!A:BK,21,0)</f>
        <v>52583366</v>
      </c>
      <c r="F102" s="9" t="s">
        <v>536</v>
      </c>
      <c r="G102" s="11">
        <v>26052</v>
      </c>
      <c r="H102" s="12" t="s">
        <v>78</v>
      </c>
      <c r="I102" s="13" t="s">
        <v>23</v>
      </c>
      <c r="J102" s="20" t="s">
        <v>537</v>
      </c>
      <c r="K102" s="8" t="str">
        <f>VLOOKUP(B102,'[1]2. NACIONAL'!A:BK,7,0)</f>
        <v>Prestación de servicios profesionales y de apoyo a la gestión de la Oficina Asesora Jurídica de Parques Nacionales Naturales para el desarrollo de diversos asuntos misionales de la Entidad, en especial lo relacionado con los procesos de elaboración, revisión y orientación de instrumentos normativos, de política y estrategias que aborden el tratamiento y manejo de los conflictos socio-ambientales asociados al Uso Ocupación y Tenencia dentro de las áreas del SPNNC, así como brindar el apoyo jurídico en las acciones que se adelanten por la entidad en el marco de la Estrategia de Restauración Ecológica Participativa.</v>
      </c>
      <c r="L102" s="9" t="s">
        <v>538</v>
      </c>
      <c r="M102" s="9">
        <v>3118718215</v>
      </c>
      <c r="N102" s="15">
        <f>VLOOKUP(B102,'[1]2. NACIONAL'!A:BK,16,0)</f>
        <v>6129621</v>
      </c>
      <c r="O102" s="8" t="str">
        <f>VLOOKUP(B102,'[1]2. NACIONAL'!A:BK,31,0)</f>
        <v>OFICINA ASESORA JURIDICA</v>
      </c>
      <c r="P102" s="8">
        <f>VLOOKUP(B102,'[1]2. NACIONAL'!A:BK,36,0)</f>
        <v>330</v>
      </c>
      <c r="Q102" s="9" t="s">
        <v>15</v>
      </c>
      <c r="R102" s="12" t="s">
        <v>26</v>
      </c>
      <c r="S102" s="13" t="s">
        <v>27</v>
      </c>
      <c r="T102" s="16" t="s">
        <v>28</v>
      </c>
      <c r="U102" s="17">
        <f>VLOOKUP(B102,'[1]2. NACIONAL'!A:AT,45,0)</f>
        <v>43497</v>
      </c>
    </row>
    <row r="103" spans="1:21" ht="12.75" x14ac:dyDescent="0.2">
      <c r="A103" s="7">
        <v>102</v>
      </c>
      <c r="B103" s="8" t="str">
        <f>'[1]2. NACIONAL'!A104</f>
        <v>CPS-102-N-2019</v>
      </c>
      <c r="C103" s="9" t="s">
        <v>539</v>
      </c>
      <c r="D103" s="9" t="s">
        <v>540</v>
      </c>
      <c r="E103" s="10">
        <f>VLOOKUP(B103,'[1]2. NACIONAL'!A:BK,21,0)</f>
        <v>53165540</v>
      </c>
      <c r="F103" s="9" t="s">
        <v>78</v>
      </c>
      <c r="G103" s="11">
        <v>30843</v>
      </c>
      <c r="H103" s="12" t="s">
        <v>541</v>
      </c>
      <c r="I103" s="13" t="s">
        <v>23</v>
      </c>
      <c r="J103" s="20" t="s">
        <v>542</v>
      </c>
      <c r="K103" s="8" t="str">
        <f>VLOOKUP(B103,'[1]2. NACIONAL'!A:BK,7,0)</f>
        <v>Prestar servicios profesionales especializados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v>
      </c>
      <c r="L103" s="9" t="s">
        <v>543</v>
      </c>
      <c r="M103" s="9">
        <v>3165391067</v>
      </c>
      <c r="N103" s="15">
        <f>VLOOKUP(B103,'[1]2. NACIONAL'!A:BK,16,0)</f>
        <v>4297164</v>
      </c>
      <c r="O103" s="8" t="str">
        <f>VLOOKUP(B103,'[1]2. NACIONAL'!A:BK,31,0)</f>
        <v>GRUPO DE CONTROL INTERNO</v>
      </c>
      <c r="P103" s="8">
        <f>VLOOKUP(B103,'[1]2. NACIONAL'!A:BK,36,0)</f>
        <v>36</v>
      </c>
      <c r="Q103" s="9" t="s">
        <v>15</v>
      </c>
      <c r="R103" s="12" t="s">
        <v>26</v>
      </c>
      <c r="S103" s="13" t="s">
        <v>27</v>
      </c>
      <c r="T103" s="16" t="s">
        <v>172</v>
      </c>
      <c r="U103" s="17">
        <f>VLOOKUP(B103,'[1]2. NACIONAL'!A:AT,45,0)</f>
        <v>43497</v>
      </c>
    </row>
    <row r="104" spans="1:21" ht="12.75" x14ac:dyDescent="0.2">
      <c r="A104" s="7">
        <v>103</v>
      </c>
      <c r="B104" s="8" t="str">
        <f>'[1]2. NACIONAL'!A105</f>
        <v>CPS-103-N-2019</v>
      </c>
      <c r="C104" s="9" t="s">
        <v>544</v>
      </c>
      <c r="D104" s="9" t="s">
        <v>545</v>
      </c>
      <c r="E104" s="10">
        <f>VLOOKUP(B104,'[1]2. NACIONAL'!A:BK,21,0)</f>
        <v>51838162</v>
      </c>
      <c r="F104" s="9" t="s">
        <v>78</v>
      </c>
      <c r="G104" s="11">
        <v>24314</v>
      </c>
      <c r="H104" s="12" t="s">
        <v>78</v>
      </c>
      <c r="I104" s="13" t="s">
        <v>23</v>
      </c>
      <c r="J104" s="20" t="s">
        <v>546</v>
      </c>
      <c r="K104" s="8" t="str">
        <f>VLOOKUP(B104,'[1]2. NACIONAL'!A:BK,7,0)</f>
        <v>Prestación de servicios profesionales, realizando actividades jurídicas en la conceptualización y puesta en marcha del sistema de información de control y vigilancia, así como en el de restauración ecológica en especial en la generación de acuerdos con comunidades locales.</v>
      </c>
      <c r="L104" s="9" t="s">
        <v>547</v>
      </c>
      <c r="M104" s="9">
        <v>3202196706</v>
      </c>
      <c r="N104" s="15">
        <f>VLOOKUP(B104,'[1]2. NACIONAL'!A:BK,16,0)</f>
        <v>8251412</v>
      </c>
      <c r="O104" s="8" t="str">
        <f>VLOOKUP(B104,'[1]2. NACIONAL'!A:BK,31,0)</f>
        <v>DIRECCIÓN GENERAL</v>
      </c>
      <c r="P104" s="8">
        <f>VLOOKUP(B104,'[1]2. NACIONAL'!A:BK,36,0)</f>
        <v>330</v>
      </c>
      <c r="Q104" s="9" t="s">
        <v>15</v>
      </c>
      <c r="R104" s="12" t="s">
        <v>26</v>
      </c>
      <c r="S104" s="13" t="s">
        <v>27</v>
      </c>
      <c r="T104" s="16" t="s">
        <v>28</v>
      </c>
      <c r="U104" s="17">
        <f>VLOOKUP(B104,'[1]2. NACIONAL'!A:AT,45,0)</f>
        <v>43497</v>
      </c>
    </row>
    <row r="105" spans="1:21" ht="12.75" x14ac:dyDescent="0.2">
      <c r="A105" s="7">
        <v>104</v>
      </c>
      <c r="B105" s="8" t="str">
        <f>'[1]2. NACIONAL'!A106</f>
        <v>CPS-104-N-2019</v>
      </c>
      <c r="C105" s="9" t="s">
        <v>548</v>
      </c>
      <c r="D105" s="9" t="s">
        <v>549</v>
      </c>
      <c r="E105" s="10">
        <f>VLOOKUP(B105,'[1]2. NACIONAL'!A:BK,21,0)</f>
        <v>20872277</v>
      </c>
      <c r="F105" s="9" t="s">
        <v>550</v>
      </c>
      <c r="G105" s="11">
        <v>30548</v>
      </c>
      <c r="H105" s="12" t="s">
        <v>551</v>
      </c>
      <c r="I105" s="13" t="s">
        <v>23</v>
      </c>
      <c r="J105" s="20" t="s">
        <v>552</v>
      </c>
      <c r="K105" s="8" t="str">
        <f>VLOOKUP(B105,'[1]2. NACIONAL'!A:BK,7,0)</f>
        <v>Prestación de servicio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 de acción y brindar apoyo a la Coordinación en la elaboración de informes de ley que le sean asignados.</v>
      </c>
      <c r="L105" s="9" t="s">
        <v>553</v>
      </c>
      <c r="M105" s="9">
        <v>3123665871</v>
      </c>
      <c r="N105" s="15">
        <f>VLOOKUP(B105,'[1]2. NACIONAL'!A:BK,16,0)</f>
        <v>6129621</v>
      </c>
      <c r="O105" s="8" t="str">
        <f>VLOOKUP(B105,'[1]2. NACIONAL'!A:BK,31,0)</f>
        <v>GRUPO DE CONTROL INTERNO</v>
      </c>
      <c r="P105" s="8">
        <f>VLOOKUP(B105,'[1]2. NACIONAL'!A:BK,36,0)</f>
        <v>330</v>
      </c>
      <c r="Q105" s="9" t="s">
        <v>15</v>
      </c>
      <c r="R105" s="12" t="s">
        <v>155</v>
      </c>
      <c r="S105" s="13" t="s">
        <v>27</v>
      </c>
      <c r="T105" s="16" t="s">
        <v>28</v>
      </c>
      <c r="U105" s="17">
        <f>VLOOKUP(B105,'[1]2. NACIONAL'!A:AT,45,0)</f>
        <v>43497</v>
      </c>
    </row>
    <row r="106" spans="1:21" ht="12.75" x14ac:dyDescent="0.2">
      <c r="A106" s="7">
        <v>105</v>
      </c>
      <c r="B106" s="8" t="str">
        <f>'[1]2. NACIONAL'!A107</f>
        <v>CPS-105-N-2019</v>
      </c>
      <c r="C106" s="9" t="s">
        <v>554</v>
      </c>
      <c r="D106" s="9" t="s">
        <v>555</v>
      </c>
      <c r="E106" s="10">
        <f>VLOOKUP(B106,'[1]2. NACIONAL'!A:BK,21,0)</f>
        <v>1020747020</v>
      </c>
      <c r="F106" s="9" t="s">
        <v>78</v>
      </c>
      <c r="G106" s="11">
        <v>32772</v>
      </c>
      <c r="H106" s="12" t="s">
        <v>78</v>
      </c>
      <c r="I106" s="13" t="s">
        <v>99</v>
      </c>
      <c r="J106" s="20" t="s">
        <v>556</v>
      </c>
      <c r="K106" s="8" t="str">
        <f>VLOOKUP(B106,'[1]2. NACIONAL'!A:BK,7,0)</f>
        <v>Prestación de servicios profesionales para articular procesos de cooperación internacional que le sean asignados.</v>
      </c>
      <c r="L106" s="9" t="s">
        <v>557</v>
      </c>
      <c r="M106" s="9">
        <v>3115291130</v>
      </c>
      <c r="N106" s="15">
        <f>VLOOKUP(B106,'[1]2. NACIONAL'!A:BK,16,0)</f>
        <v>5240183</v>
      </c>
      <c r="O106" s="8" t="str">
        <f>VLOOKUP(B106,'[1]2. NACIONAL'!A:BK,31,0)</f>
        <v>GRUPO ASUNTOS INTERNACIONALES Y COOPERACIÓN</v>
      </c>
      <c r="P106" s="8">
        <f>VLOOKUP(B106,'[1]2. NACIONAL'!A:BK,36,0)</f>
        <v>330</v>
      </c>
      <c r="Q106" s="9" t="s">
        <v>15</v>
      </c>
      <c r="R106" s="12" t="s">
        <v>558</v>
      </c>
      <c r="S106" s="13" t="s">
        <v>27</v>
      </c>
      <c r="T106" s="16" t="s">
        <v>28</v>
      </c>
      <c r="U106" s="17">
        <f>VLOOKUP(B106,'[1]2. NACIONAL'!A:AT,45,0)</f>
        <v>43497</v>
      </c>
    </row>
    <row r="107" spans="1:21" ht="12.75" x14ac:dyDescent="0.2">
      <c r="A107" s="7">
        <v>106</v>
      </c>
      <c r="B107" s="8" t="str">
        <f>'[1]2. NACIONAL'!A108</f>
        <v>CPS-106-N-2019</v>
      </c>
      <c r="C107" s="9" t="s">
        <v>559</v>
      </c>
      <c r="D107" s="9" t="s">
        <v>560</v>
      </c>
      <c r="E107" s="10">
        <f>VLOOKUP(B107,'[1]2. NACIONAL'!A:BK,21,0)</f>
        <v>46385689</v>
      </c>
      <c r="F107" s="9" t="s">
        <v>561</v>
      </c>
      <c r="G107" s="11">
        <v>30929</v>
      </c>
      <c r="H107" s="12" t="s">
        <v>279</v>
      </c>
      <c r="I107" s="13" t="s">
        <v>23</v>
      </c>
      <c r="J107" s="20" t="s">
        <v>562</v>
      </c>
      <c r="K107" s="8" t="str">
        <f>VLOOKUP(B107,'[1]2. NACIONAL'!A:BK,7,0)</f>
        <v>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afrodescendientes,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que se requieran.</v>
      </c>
      <c r="L107" s="9" t="s">
        <v>563</v>
      </c>
      <c r="M107" s="9">
        <v>3145297643</v>
      </c>
      <c r="N107" s="15">
        <f>VLOOKUP(B107,'[1]2. NACIONAL'!A:BK,16,0)</f>
        <v>5240183</v>
      </c>
      <c r="O107" s="8" t="str">
        <f>VLOOKUP(B107,'[1]2. NACIONAL'!A:BK,31,0)</f>
        <v>GRUPO PARTICIPACIÓN SOCIAL</v>
      </c>
      <c r="P107" s="8">
        <f>VLOOKUP(B107,'[1]2. NACIONAL'!A:BK,36,0)</f>
        <v>329</v>
      </c>
      <c r="Q107" s="9" t="s">
        <v>15</v>
      </c>
      <c r="R107" s="12" t="s">
        <v>564</v>
      </c>
      <c r="S107" s="13" t="s">
        <v>27</v>
      </c>
      <c r="T107" s="16" t="s">
        <v>28</v>
      </c>
      <c r="U107" s="17">
        <f>VLOOKUP(B107,'[1]2. NACIONAL'!A:AT,45,0)</f>
        <v>43497</v>
      </c>
    </row>
    <row r="108" spans="1:21" ht="12.75" x14ac:dyDescent="0.2">
      <c r="A108" s="7">
        <v>107</v>
      </c>
      <c r="B108" s="8" t="str">
        <f>'[1]2. NACIONAL'!A109</f>
        <v>CPS-107-N-2019</v>
      </c>
      <c r="C108" s="9" t="s">
        <v>565</v>
      </c>
      <c r="D108" s="9" t="s">
        <v>566</v>
      </c>
      <c r="E108" s="10">
        <f>VLOOKUP(B108,'[1]2. NACIONAL'!A:BK,21,0)</f>
        <v>27080661</v>
      </c>
      <c r="F108" s="9" t="s">
        <v>567</v>
      </c>
      <c r="G108" s="11">
        <v>28266</v>
      </c>
      <c r="H108" s="12" t="s">
        <v>568</v>
      </c>
      <c r="I108" s="13" t="s">
        <v>31</v>
      </c>
      <c r="J108" s="20" t="s">
        <v>569</v>
      </c>
      <c r="K108" s="8" t="str">
        <f>VLOOKUP(B108,'[1]2.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socioeconómicos y culturales, que permitan configurar modelos de gobernanza con grupos de comunidades étnicas y campesinas entre otros, a fin de establecer acuerdos que viabilicen la declaratoria en cada proceso.</v>
      </c>
      <c r="L108" s="9" t="s">
        <v>570</v>
      </c>
      <c r="M108" s="9">
        <v>3158858007</v>
      </c>
      <c r="N108" s="15">
        <f>VLOOKUP(B108,'[1]2. NACIONAL'!A:BK,16,0)</f>
        <v>5240183</v>
      </c>
      <c r="O108" s="8" t="str">
        <f>VLOOKUP(B108,'[1]2. NACIONAL'!A:BK,31,0)</f>
        <v>GRUPO DE GESTIÓN E INTEGRACIÓN DEL SINAP</v>
      </c>
      <c r="P108" s="8">
        <f>VLOOKUP(B108,'[1]2. NACIONAL'!A:BK,36,0)</f>
        <v>330</v>
      </c>
      <c r="Q108" s="9" t="s">
        <v>15</v>
      </c>
      <c r="R108" s="12" t="s">
        <v>571</v>
      </c>
      <c r="S108" s="13" t="s">
        <v>27</v>
      </c>
      <c r="T108" s="16" t="s">
        <v>28</v>
      </c>
      <c r="U108" s="17">
        <f>VLOOKUP(B108,'[1]2. NACIONAL'!A:AT,45,0)</f>
        <v>43497</v>
      </c>
    </row>
    <row r="109" spans="1:21" ht="12.75" x14ac:dyDescent="0.2">
      <c r="A109" s="7">
        <v>108</v>
      </c>
      <c r="B109" s="8" t="str">
        <f>'[1]2. NACIONAL'!A110</f>
        <v>CPS-108-N-2019</v>
      </c>
      <c r="C109" s="9" t="s">
        <v>572</v>
      </c>
      <c r="D109" s="9" t="s">
        <v>412</v>
      </c>
      <c r="E109" s="10">
        <f>VLOOKUP(B109,'[1]2. NACIONAL'!A:BK,21,0)</f>
        <v>1018403685</v>
      </c>
      <c r="F109" s="9" t="s">
        <v>78</v>
      </c>
      <c r="G109" s="11">
        <v>31524</v>
      </c>
      <c r="H109" s="12" t="s">
        <v>78</v>
      </c>
      <c r="I109" s="13" t="s">
        <v>31</v>
      </c>
      <c r="J109" s="20" t="s">
        <v>493</v>
      </c>
      <c r="K109" s="8" t="str">
        <f>VLOOKUP(B109,'[1]2. NACIONAL'!A:BK,7,0)</f>
        <v xml:space="preserve">Prestación de servicios profesionales y de apoyo a la gestión en la Subdirección de Gestión y Manejo de Áreas Protegidas en el marco de la administración del registro único nacional de áreas protegidas - RUNAP, a fin de mantener el proceso de contraste de los atributos ecológicos mínimos que permita evaluar el estado de conservación de las áreas protegidas a registrar. Por otro lado apoyar la actualización metodológica según requerimientos y realizar los análisis de integridad ecológica de las áreas protegidas del Sistema de Parques Nacionales Naturales de Colombia en el marco de la evaluación de efectividad del manejo.	</v>
      </c>
      <c r="L109" s="9" t="s">
        <v>573</v>
      </c>
      <c r="M109" s="9">
        <v>3108694663</v>
      </c>
      <c r="N109" s="15">
        <f>VLOOKUP(B109,'[1]2. NACIONAL'!A:BK,16,0)</f>
        <v>5240183</v>
      </c>
      <c r="O109" s="8" t="str">
        <f>VLOOKUP(B109,'[1]2. NACIONAL'!A:BK,31,0)</f>
        <v>GRUPO DE GESTIÓN E INTEGRACIÓN DEL SINAP</v>
      </c>
      <c r="P109" s="8">
        <f>VLOOKUP(B109,'[1]2. NACIONAL'!A:BK,36,0)</f>
        <v>330</v>
      </c>
      <c r="Q109" s="9" t="s">
        <v>15</v>
      </c>
      <c r="R109" s="12" t="s">
        <v>292</v>
      </c>
      <c r="S109" s="13" t="s">
        <v>27</v>
      </c>
      <c r="T109" s="16" t="s">
        <v>28</v>
      </c>
      <c r="U109" s="17">
        <f>VLOOKUP(B109,'[1]2. NACIONAL'!A:AT,45,0)</f>
        <v>43497</v>
      </c>
    </row>
    <row r="110" spans="1:21" ht="12.75" x14ac:dyDescent="0.2">
      <c r="A110" s="7">
        <v>109</v>
      </c>
      <c r="B110" s="8" t="str">
        <f>'[1]2. NACIONAL'!A111</f>
        <v>CPS-109-N-2019</v>
      </c>
      <c r="C110" s="9" t="s">
        <v>574</v>
      </c>
      <c r="D110" s="9" t="s">
        <v>575</v>
      </c>
      <c r="E110" s="10">
        <f>VLOOKUP(B110,'[1]2. NACIONAL'!A:BK,21,0)</f>
        <v>52718992</v>
      </c>
      <c r="F110" s="9" t="s">
        <v>78</v>
      </c>
      <c r="G110" s="11">
        <v>29597</v>
      </c>
      <c r="H110" s="12" t="s">
        <v>78</v>
      </c>
      <c r="I110" s="13" t="s">
        <v>23</v>
      </c>
      <c r="J110" s="20" t="s">
        <v>576</v>
      </c>
      <c r="K110" s="8" t="str">
        <f>VLOOKUP(B110,'[1]2. NACIONAL'!A:BK,7,0)</f>
        <v>Prestación de servicios profesionales para gestionar alianzas público privadas y apoyar la formulación y seguimiento a los proyectos de cooperación y otras iniciativas que le sean asignadas.</v>
      </c>
      <c r="L110" s="9" t="s">
        <v>577</v>
      </c>
      <c r="M110" s="9">
        <v>3166963408</v>
      </c>
      <c r="N110" s="15">
        <f>VLOOKUP(B110,'[1]2. NACIONAL'!A:BK,16,0)</f>
        <v>5240183</v>
      </c>
      <c r="O110" s="8" t="str">
        <f>VLOOKUP(B110,'[1]2. NACIONAL'!A:BK,31,0)</f>
        <v>GRUPO ASUNTOS INTERNACIONALES Y COOPERACIÓN</v>
      </c>
      <c r="P110" s="8">
        <f>VLOOKUP(B110,'[1]2. NACIONAL'!A:BK,36,0)</f>
        <v>90</v>
      </c>
      <c r="Q110" s="9" t="s">
        <v>15</v>
      </c>
      <c r="R110" s="12" t="s">
        <v>282</v>
      </c>
      <c r="S110" s="13" t="s">
        <v>27</v>
      </c>
      <c r="T110" s="16" t="s">
        <v>28</v>
      </c>
      <c r="U110" s="17">
        <f>VLOOKUP(B110,'[1]2. NACIONAL'!A:AT,45,0)</f>
        <v>43497</v>
      </c>
    </row>
    <row r="111" spans="1:21" ht="12.75" x14ac:dyDescent="0.2">
      <c r="A111" s="7">
        <v>110</v>
      </c>
      <c r="B111" s="8" t="str">
        <f>'[1]2. NACIONAL'!A112</f>
        <v>CPS-110-N-2019</v>
      </c>
      <c r="C111" s="9" t="s">
        <v>578</v>
      </c>
      <c r="D111" s="9" t="s">
        <v>579</v>
      </c>
      <c r="E111" s="10">
        <f>VLOOKUP(B111,'[1]2. NACIONAL'!A:BK,21,0)</f>
        <v>1032402519</v>
      </c>
      <c r="F111" s="9" t="s">
        <v>78</v>
      </c>
      <c r="G111" s="11">
        <v>32140</v>
      </c>
      <c r="H111" s="12" t="s">
        <v>78</v>
      </c>
      <c r="I111" s="13" t="s">
        <v>31</v>
      </c>
      <c r="J111" s="20" t="s">
        <v>580</v>
      </c>
      <c r="K111" s="8" t="str">
        <f>VLOOKUP(B111,'[1]2. NACIONAL'!A:BK,7,0)</f>
        <v>Prestación de servicios profesionales para gestionar cooperación técnica y apoyar la formulación y seguimiento a los proyectos de cooperación internacional y otras iniciativas que le sean asignados</v>
      </c>
      <c r="L111" s="9" t="s">
        <v>581</v>
      </c>
      <c r="M111" s="9">
        <v>3003973757</v>
      </c>
      <c r="N111" s="15">
        <f>VLOOKUP(B111,'[1]2. NACIONAL'!A:BK,16,0)</f>
        <v>5240183</v>
      </c>
      <c r="O111" s="8" t="str">
        <f>VLOOKUP(B111,'[1]2. NACIONAL'!A:BK,31,0)</f>
        <v>GRUPO ASUNTOS INTERNACIONALES Y COOPERACIÓN</v>
      </c>
      <c r="P111" s="8">
        <f>VLOOKUP(B111,'[1]2. NACIONAL'!A:BK,36,0)</f>
        <v>330</v>
      </c>
      <c r="Q111" s="9" t="s">
        <v>15</v>
      </c>
      <c r="R111" s="12" t="s">
        <v>382</v>
      </c>
      <c r="S111" s="13" t="s">
        <v>27</v>
      </c>
      <c r="T111" s="16" t="s">
        <v>28</v>
      </c>
      <c r="U111" s="17">
        <f>VLOOKUP(B111,'[1]2. NACIONAL'!A:AT,45,0)</f>
        <v>43497</v>
      </c>
    </row>
    <row r="112" spans="1:21" ht="12.75" x14ac:dyDescent="0.2">
      <c r="A112" s="7">
        <v>111</v>
      </c>
      <c r="B112" s="8" t="str">
        <f>'[1]2. NACIONAL'!A113</f>
        <v>CPS-111-N-2019</v>
      </c>
      <c r="C112" s="9" t="s">
        <v>582</v>
      </c>
      <c r="D112" s="9" t="s">
        <v>583</v>
      </c>
      <c r="E112" s="10">
        <f>VLOOKUP(B112,'[1]2. NACIONAL'!A:BK,21,0)</f>
        <v>79771679</v>
      </c>
      <c r="F112" s="9" t="s">
        <v>78</v>
      </c>
      <c r="G112" s="11">
        <v>28856</v>
      </c>
      <c r="H112" s="12" t="s">
        <v>78</v>
      </c>
      <c r="I112" s="13" t="s">
        <v>31</v>
      </c>
      <c r="J112" s="20" t="s">
        <v>584</v>
      </c>
      <c r="K112" s="8" t="str">
        <f>VLOOKUP(B112,'[1]2. NACIONAL'!A:BK,7,0)</f>
        <v>Prestación de servicios profesionales para apoyar la gestión de infraestructura de TI, gestionar los sistemas de almacenamiento, implementar metodología de gestión de proyectos TI, apoyar los procesos de calidad y la implementación de la estrategia de gobierno en linea</v>
      </c>
      <c r="L112" s="9" t="s">
        <v>585</v>
      </c>
      <c r="M112" s="9">
        <v>3219213434</v>
      </c>
      <c r="N112" s="15">
        <f>VLOOKUP(B112,'[1]2. NACIONAL'!A:BK,16,0)</f>
        <v>3461307</v>
      </c>
      <c r="O112" s="8" t="str">
        <f>VLOOKUP(B112,'[1]2. NACIONAL'!A:BK,31,0)</f>
        <v>GRUPO SISTEMAS DE INFORMACIÓN Y RADIOCOMUNICACIONES</v>
      </c>
      <c r="P112" s="8">
        <f>VLOOKUP(B112,'[1]2. NACIONAL'!A:BK,36,0)</f>
        <v>330</v>
      </c>
      <c r="Q112" s="9" t="s">
        <v>15</v>
      </c>
      <c r="R112" s="12" t="s">
        <v>586</v>
      </c>
      <c r="S112" s="13" t="s">
        <v>27</v>
      </c>
      <c r="T112" s="16" t="s">
        <v>28</v>
      </c>
      <c r="U112" s="17">
        <f>VLOOKUP(B112,'[1]2. NACIONAL'!A:AT,45,0)</f>
        <v>43497</v>
      </c>
    </row>
    <row r="113" spans="1:21" ht="12.75" x14ac:dyDescent="0.2">
      <c r="A113" s="7">
        <v>112</v>
      </c>
      <c r="B113" s="8" t="str">
        <f>'[1]2. NACIONAL'!A114</f>
        <v>CPS-112-N-2019</v>
      </c>
      <c r="C113" s="9" t="s">
        <v>587</v>
      </c>
      <c r="D113" s="9" t="s">
        <v>588</v>
      </c>
      <c r="E113" s="10">
        <f>VLOOKUP(B113,'[1]2. NACIONAL'!A:BK,21,0)</f>
        <v>1018466550</v>
      </c>
      <c r="F113" s="9" t="s">
        <v>78</v>
      </c>
      <c r="G113" s="11">
        <v>34464</v>
      </c>
      <c r="H113" s="12" t="s">
        <v>78</v>
      </c>
      <c r="I113" s="13" t="s">
        <v>31</v>
      </c>
      <c r="J113" s="20" t="s">
        <v>589</v>
      </c>
      <c r="K113" s="8" t="str">
        <f>VLOOKUP(B113,'[1]2. NACIONAL'!A:BK,7,0)</f>
        <v>Prestación de servicios profesionales para efectuar acompañamiento y asistencia técnica en la estructuración de proyectos de cooperación internacional y nacional y otras iniciativas que le sean asignadas.</v>
      </c>
      <c r="L113" s="9" t="s">
        <v>590</v>
      </c>
      <c r="M113" s="9">
        <v>2124227</v>
      </c>
      <c r="N113" s="15">
        <f>VLOOKUP(B113,'[1]2. NACIONAL'!A:BK,16,0)</f>
        <v>3461307</v>
      </c>
      <c r="O113" s="8" t="str">
        <f>VLOOKUP(B113,'[1]2. NACIONAL'!A:BK,31,0)</f>
        <v>GRUPO ASUNTOS INTERNACIONALES Y COOPERACIÓN</v>
      </c>
      <c r="P113" s="8">
        <f>VLOOKUP(B113,'[1]2. NACIONAL'!A:BK,36,0)</f>
        <v>326</v>
      </c>
      <c r="Q113" s="9" t="s">
        <v>15</v>
      </c>
      <c r="R113" s="12" t="s">
        <v>591</v>
      </c>
      <c r="S113" s="13" t="s">
        <v>27</v>
      </c>
      <c r="T113" s="16" t="s">
        <v>28</v>
      </c>
      <c r="U113" s="17">
        <f>VLOOKUP(B113,'[1]2. NACIONAL'!A:AT,45,0)</f>
        <v>43501</v>
      </c>
    </row>
    <row r="114" spans="1:21" ht="12.75" x14ac:dyDescent="0.2">
      <c r="A114" s="7">
        <v>113</v>
      </c>
      <c r="B114" s="8" t="str">
        <f>'[1]2. NACIONAL'!A115</f>
        <v>CPS-113-N-2019</v>
      </c>
      <c r="C114" s="9" t="s">
        <v>592</v>
      </c>
      <c r="D114" s="9" t="s">
        <v>593</v>
      </c>
      <c r="E114" s="10">
        <f>VLOOKUP(B114,'[1]2. NACIONAL'!A:BK,21,0)</f>
        <v>1026257518</v>
      </c>
      <c r="F114" s="9" t="s">
        <v>78</v>
      </c>
      <c r="G114" s="11">
        <v>32072</v>
      </c>
      <c r="H114" s="12" t="s">
        <v>78</v>
      </c>
      <c r="I114" s="13" t="s">
        <v>23</v>
      </c>
      <c r="J114" s="20" t="s">
        <v>594</v>
      </c>
      <c r="K114" s="8" t="str">
        <f>VLOOKUP(B114,'[1]2. NACIONAL'!A:BK,7,0)</f>
        <v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 social, a fin de viabilizar la declaratoria en cada proceso y realizar el seguimiento a los acuerdos derivados de las recién declaradas	</v>
      </c>
      <c r="L114" s="9" t="s">
        <v>595</v>
      </c>
      <c r="M114" s="9">
        <v>3114770741</v>
      </c>
      <c r="N114" s="15">
        <f>VLOOKUP(B114,'[1]2. NACIONAL'!A:BK,16,0)</f>
        <v>6129621</v>
      </c>
      <c r="O114" s="8" t="str">
        <f>VLOOKUP(B114,'[1]2. NACIONAL'!A:BK,31,0)</f>
        <v>GRUPO DE GESTIÓN E INTEGRACIÓN DEL SINAP</v>
      </c>
      <c r="P114" s="8">
        <f>VLOOKUP(B114,'[1]2. NACIONAL'!A:BK,36,0)</f>
        <v>325</v>
      </c>
      <c r="Q114" s="9" t="s">
        <v>15</v>
      </c>
      <c r="R114" s="12" t="s">
        <v>26</v>
      </c>
      <c r="S114" s="13" t="s">
        <v>27</v>
      </c>
      <c r="T114" s="16" t="s">
        <v>28</v>
      </c>
      <c r="U114" s="17">
        <f>VLOOKUP(B114,'[1]2. NACIONAL'!A:AT,45,0)</f>
        <v>43502</v>
      </c>
    </row>
    <row r="115" spans="1:21" ht="12.75" x14ac:dyDescent="0.2">
      <c r="A115" s="7">
        <v>114</v>
      </c>
      <c r="B115" s="8" t="str">
        <f>'[1]2. NACIONAL'!A116</f>
        <v>CPS-114-N-2019</v>
      </c>
      <c r="C115" s="9" t="s">
        <v>596</v>
      </c>
      <c r="D115" s="9" t="s">
        <v>597</v>
      </c>
      <c r="E115" s="10">
        <f>VLOOKUP(B115,'[1]2. NACIONAL'!A:BK,21,0)</f>
        <v>1110480916</v>
      </c>
      <c r="F115" s="9" t="s">
        <v>138</v>
      </c>
      <c r="G115" s="11">
        <v>32460</v>
      </c>
      <c r="H115" s="12" t="s">
        <v>598</v>
      </c>
      <c r="I115" s="13" t="s">
        <v>31</v>
      </c>
      <c r="J115" s="20" t="s">
        <v>599</v>
      </c>
      <c r="K115" s="8" t="str">
        <f>VLOOKUP(B115,'[1]2. NACIONAL'!A:BK,7,0)</f>
        <v>Prestación de servicios profesionales y de apoyo a la gestión para la generación de alianzas de trabajo y recuperación de los sistemas de telecomunicaciones, que aumente los mecanismos de interacción para la consolidación del sistema de información que facilite la toma de decisiones.</v>
      </c>
      <c r="L115" s="9" t="s">
        <v>600</v>
      </c>
      <c r="M115" s="9">
        <v>3134351132</v>
      </c>
      <c r="N115" s="15">
        <f>VLOOKUP(B115,'[1]2. NACIONAL'!A:BK,16,0)</f>
        <v>3064810</v>
      </c>
      <c r="O115" s="8" t="str">
        <f>VLOOKUP(B115,'[1]2. NACIONAL'!A:BK,31,0)</f>
        <v>GRUPO SISTEMAS DE INFORMACIÓN Y RADIOCOMUNICACIONES</v>
      </c>
      <c r="P115" s="8">
        <f>VLOOKUP(B115,'[1]2. NACIONAL'!A:BK,36,0)</f>
        <v>325</v>
      </c>
      <c r="Q115" s="9" t="s">
        <v>15</v>
      </c>
      <c r="R115" s="12" t="s">
        <v>601</v>
      </c>
      <c r="S115" s="13" t="s">
        <v>27</v>
      </c>
      <c r="T115" s="16" t="s">
        <v>28</v>
      </c>
      <c r="U115" s="17">
        <f>VLOOKUP(B115,'[1]2. NACIONAL'!A:AT,45,0)</f>
        <v>43502</v>
      </c>
    </row>
    <row r="116" spans="1:21" ht="12.75" x14ac:dyDescent="0.2">
      <c r="A116" s="7">
        <v>115</v>
      </c>
      <c r="B116" s="8" t="str">
        <f>'[1]2. NACIONAL'!A117</f>
        <v>CPS-115-N-2019</v>
      </c>
      <c r="C116" s="9" t="s">
        <v>602</v>
      </c>
      <c r="D116" s="9" t="s">
        <v>560</v>
      </c>
      <c r="E116" s="10">
        <f>VLOOKUP(B116,'[1]2. NACIONAL'!A:BK,21,0)</f>
        <v>26203047</v>
      </c>
      <c r="F116" s="9" t="s">
        <v>603</v>
      </c>
      <c r="G116" s="11">
        <v>30802</v>
      </c>
      <c r="H116" s="12" t="s">
        <v>604</v>
      </c>
      <c r="I116" s="13" t="s">
        <v>23</v>
      </c>
      <c r="J116" s="20" t="s">
        <v>605</v>
      </c>
      <c r="K116" s="8" t="str">
        <f>VLOOKUP(B116,'[1]2. NACIONAL'!A:BK,7,0)</f>
        <v>Prestación de servicios profesionales y de apoyo a la gestión para realizar la elaboración y seguimiento de los contratos enmarcados en el componente tecnológico de la entidad, apoyar la gestión de infraestructura de TI y administración del correo electrónico</v>
      </c>
      <c r="L116" s="9" t="s">
        <v>606</v>
      </c>
      <c r="M116" s="9">
        <v>3209498171</v>
      </c>
      <c r="N116" s="15">
        <f>VLOOKUP(B116,'[1]2. NACIONAL'!A:BK,16,0)</f>
        <v>4297164</v>
      </c>
      <c r="O116" s="8" t="str">
        <f>VLOOKUP(B116,'[1]2. NACIONAL'!A:BK,31,0)</f>
        <v>GRUPO SISTEMAS DE INFORMACIÓN Y RADIOCOMUNICACIONES</v>
      </c>
      <c r="P116" s="8">
        <f>VLOOKUP(B116,'[1]2. NACIONAL'!A:BK,36,0)</f>
        <v>325</v>
      </c>
      <c r="Q116" s="9" t="s">
        <v>15</v>
      </c>
      <c r="R116" s="12" t="s">
        <v>607</v>
      </c>
      <c r="S116" s="13" t="s">
        <v>27</v>
      </c>
      <c r="T116" s="16" t="s">
        <v>28</v>
      </c>
      <c r="U116" s="17">
        <f>VLOOKUP(B116,'[1]2. NACIONAL'!A:AT,45,0)</f>
        <v>43502</v>
      </c>
    </row>
    <row r="117" spans="1:21" ht="12.75" x14ac:dyDescent="0.2">
      <c r="A117" s="7">
        <v>116</v>
      </c>
      <c r="B117" s="8" t="str">
        <f>'[1]2. NACIONAL'!A118</f>
        <v>CPS-116-N-2019</v>
      </c>
      <c r="C117" s="9" t="s">
        <v>608</v>
      </c>
      <c r="D117" s="9" t="s">
        <v>609</v>
      </c>
      <c r="E117" s="10">
        <f>VLOOKUP(B117,'[1]2. NACIONAL'!A:BK,21,0)</f>
        <v>28541768</v>
      </c>
      <c r="F117" s="9" t="s">
        <v>138</v>
      </c>
      <c r="G117" s="11">
        <v>28955</v>
      </c>
      <c r="H117" s="12" t="s">
        <v>192</v>
      </c>
      <c r="I117" s="13" t="s">
        <v>99</v>
      </c>
      <c r="J117" s="20" t="s">
        <v>610</v>
      </c>
      <c r="K117" s="8" t="str">
        <f>VLOOKUP(B117,'[1]2. NACIONAL'!A:BK,7,0)</f>
        <v>Prestación de servicios de un ingeniero civil, para evaluación y seguimiento de proyectos, en el marco de las competencias de la entidad en los procesos de licenciamiento ambiental, con el fin de emitir pronunciamientos y/o conceptos, así como apoyar a la Entidad en la orientación para lineamientos de infraestructura al interior de las áreas protegidas</v>
      </c>
      <c r="L117" s="9" t="s">
        <v>611</v>
      </c>
      <c r="M117" s="9">
        <v>3102029176</v>
      </c>
      <c r="N117" s="15">
        <f>VLOOKUP(B117,'[1]2. NACIONAL'!A:BK,16,0)</f>
        <v>5797421</v>
      </c>
      <c r="O117" s="8" t="str">
        <f>VLOOKUP(B117,'[1]2. NACIONAL'!A:BK,31,0)</f>
        <v>GRUPO DE TRÁMITES Y EVALUACIÓN AMBIENTAL</v>
      </c>
      <c r="P117" s="8">
        <f>VLOOKUP(B117,'[1]2. NACIONAL'!A:BK,36,0)</f>
        <v>326</v>
      </c>
      <c r="Q117" s="9" t="s">
        <v>15</v>
      </c>
      <c r="R117" s="12" t="s">
        <v>241</v>
      </c>
      <c r="S117" s="13" t="s">
        <v>27</v>
      </c>
      <c r="T117" s="16" t="s">
        <v>28</v>
      </c>
      <c r="U117" s="17">
        <f>VLOOKUP(B117,'[1]2. NACIONAL'!A:AT,45,0)</f>
        <v>43501</v>
      </c>
    </row>
    <row r="118" spans="1:21" ht="12.75" x14ac:dyDescent="0.2">
      <c r="A118" s="7">
        <v>117</v>
      </c>
      <c r="B118" s="8" t="str">
        <f>'[1]2. NACIONAL'!A119</f>
        <v>CPS-117-N-2019</v>
      </c>
      <c r="C118" s="9" t="s">
        <v>612</v>
      </c>
      <c r="D118" s="9" t="s">
        <v>613</v>
      </c>
      <c r="E118" s="10">
        <f>VLOOKUP(B118,'[1]2. NACIONAL'!A:BK,21,0)</f>
        <v>52079909</v>
      </c>
      <c r="F118" s="9" t="s">
        <v>78</v>
      </c>
      <c r="G118" s="11">
        <v>25695</v>
      </c>
      <c r="H118" s="12" t="s">
        <v>78</v>
      </c>
      <c r="I118" s="13" t="s">
        <v>31</v>
      </c>
      <c r="J118" s="20" t="s">
        <v>614</v>
      </c>
      <c r="K118" s="8" t="str">
        <f>VLOOKUP(B118,'[1]2. NACIONAL'!A:BK,7,0)</f>
        <v>Prestación de servicios profesionales y de apoyo a la gestión en lo referente a los procesos de construcción, implementación, seguimiento y evaluación de las Estrategias Especiales de Manejo, bajo el marco de la Política de Participación Social en la Conservación, en las áreas protegidas del Sistema que se encuentran relacionadas con pueblos indígenas con miras a aportar al cumplimiento de las responsabilidades misionales de la entidad en la materia. Específicamente, deberá apoyar política y conceptualmente las actividades de gestión, planeación, seguimiento y evaluación del Subprograma de Estrategias Especiales de Manejo que adelante el Grupo de Participación Social en las áreas protegidas priorizadas para ello de las Direcciones Territoriales Amazonia y Orinoquia. Así mismo, apoyará los procesos de consulta previa que adelante o pretenda adelantar la entidad con los pueblos indígenas presentes en las jurisdicciones estas Direcciones Territoriales, según solicitud de las mencionadas dependencias. Por lo demás, deberá apoyar los procesos interinstitucionales y de la Mesa Regional Amazónica, esta última a cargo de la Dirección Territorial Amazonia.</v>
      </c>
      <c r="L118" s="9" t="s">
        <v>615</v>
      </c>
      <c r="M118" s="9">
        <v>3176394</v>
      </c>
      <c r="N118" s="15">
        <f>VLOOKUP(B118,'[1]2. NACIONAL'!A:BK,16,0)</f>
        <v>5240183</v>
      </c>
      <c r="O118" s="8" t="str">
        <f>VLOOKUP(B118,'[1]2. NACIONAL'!A:BK,31,0)</f>
        <v>GRUPO PARTICIPACIÓN SOCIAL</v>
      </c>
      <c r="P118" s="8">
        <f>VLOOKUP(B118,'[1]2. NACIONAL'!A:BK,36,0)</f>
        <v>325</v>
      </c>
      <c r="Q118" s="9" t="s">
        <v>15</v>
      </c>
      <c r="R118" s="12" t="s">
        <v>564</v>
      </c>
      <c r="S118" s="13" t="s">
        <v>27</v>
      </c>
      <c r="T118" s="16" t="s">
        <v>28</v>
      </c>
      <c r="U118" s="17">
        <f>VLOOKUP(B118,'[1]2. NACIONAL'!A:AT,45,0)</f>
        <v>43502</v>
      </c>
    </row>
    <row r="119" spans="1:21" ht="12.75" x14ac:dyDescent="0.2">
      <c r="A119" s="7">
        <v>118</v>
      </c>
      <c r="B119" s="8" t="str">
        <f>'[1]2. NACIONAL'!A120</f>
        <v>CPS-118-N-2019</v>
      </c>
      <c r="C119" s="9" t="s">
        <v>616</v>
      </c>
      <c r="D119" s="9" t="s">
        <v>617</v>
      </c>
      <c r="E119" s="10">
        <f>VLOOKUP(B119,'[1]2. NACIONAL'!A:BK,21,0)</f>
        <v>79651317</v>
      </c>
      <c r="F119" s="9" t="s">
        <v>78</v>
      </c>
      <c r="G119" s="11">
        <v>26657</v>
      </c>
      <c r="H119" s="12" t="s">
        <v>78</v>
      </c>
      <c r="I119" s="13" t="s">
        <v>57</v>
      </c>
      <c r="J119" s="20" t="s">
        <v>618</v>
      </c>
      <c r="K119" s="8" t="str">
        <f>VLOOKUP(B119,'[1]2. NACIONAL'!A:BK,7,0)</f>
        <v>Prestar servicios técnicos en la actividad de conducción de vehículos, el manejo de plan estratégico de seguridad vial y conocimiento en manejo de las herramientas, instructivos y formatos para el control del mantenimiento de los vehículos de PNNC, así mismo el apoyo en la entrega de elementos en las diferentes dependencias de la Sede Central, el traslado y aforo de mercancías, así como el apoyo en la distribución de correspondencia radicada en la Entidad a sus respectivos destinatarios.</v>
      </c>
      <c r="L119" s="9" t="s">
        <v>619</v>
      </c>
      <c r="M119" s="9">
        <v>3504809790</v>
      </c>
      <c r="N119" s="15">
        <f>VLOOKUP(B119,'[1]2. NACIONAL'!A:BK,16,0)</f>
        <v>1801726</v>
      </c>
      <c r="O119" s="8" t="str">
        <f>VLOOKUP(B119,'[1]2. NACIONAL'!A:BK,31,0)</f>
        <v>GRUPO DE PROCESOS CORPORATIVOS</v>
      </c>
      <c r="P119" s="8">
        <f>VLOOKUP(B119,'[1]2. NACIONAL'!A:BK,36,0)</f>
        <v>325</v>
      </c>
      <c r="Q119" s="9" t="s">
        <v>15</v>
      </c>
      <c r="R119" s="12" t="s">
        <v>183</v>
      </c>
      <c r="S119" s="13" t="s">
        <v>27</v>
      </c>
      <c r="T119" s="16" t="s">
        <v>28</v>
      </c>
      <c r="U119" s="17">
        <f>VLOOKUP(B119,'[1]2. NACIONAL'!A:AT,45,0)</f>
        <v>43502</v>
      </c>
    </row>
    <row r="120" spans="1:21" ht="12.75" x14ac:dyDescent="0.2">
      <c r="A120" s="7">
        <v>119</v>
      </c>
      <c r="B120" s="8" t="str">
        <f>'[1]2. NACIONAL'!A121</f>
        <v>CPS-119-N-2019</v>
      </c>
      <c r="C120" s="9" t="s">
        <v>620</v>
      </c>
      <c r="D120" s="9" t="s">
        <v>621</v>
      </c>
      <c r="E120" s="10">
        <f>VLOOKUP(B120,'[1]2. NACIONAL'!A:BK,21,0)</f>
        <v>1010163614</v>
      </c>
      <c r="F120" s="9" t="s">
        <v>78</v>
      </c>
      <c r="G120" s="11">
        <v>31567</v>
      </c>
      <c r="H120" s="12" t="s">
        <v>78</v>
      </c>
      <c r="I120" s="13" t="s">
        <v>31</v>
      </c>
      <c r="J120" s="20" t="s">
        <v>622</v>
      </c>
      <c r="K120" s="8" t="str">
        <f>VLOOKUP(B120,'[1]2. NACIONAL'!A:BK,7,0)</f>
        <v>Prestación de servicios para apoyar la toma de decisiones sobre el otorgamiento de permisos de investigación científica, en las áreas de las ciencias naturales; en desarrollo del Subprograma de Regulación de Recursos Naturales en las áreas del Sistema.</v>
      </c>
      <c r="L120" s="9" t="s">
        <v>623</v>
      </c>
      <c r="M120" s="9">
        <v>3004125035</v>
      </c>
      <c r="N120" s="15">
        <f>VLOOKUP(B120,'[1]2. NACIONAL'!A:BK,16,0)</f>
        <v>3739926</v>
      </c>
      <c r="O120" s="8" t="str">
        <f>VLOOKUP(B120,'[1]2. NACIONAL'!A:BK,31,0)</f>
        <v>GRUPO DE TRÁMITES Y EVALUACIÓN AMBIENTAL</v>
      </c>
      <c r="P120" s="8">
        <f>VLOOKUP(B120,'[1]2. NACIONAL'!A:BK,36,0)</f>
        <v>325</v>
      </c>
      <c r="Q120" s="9" t="s">
        <v>15</v>
      </c>
      <c r="R120" s="12" t="s">
        <v>450</v>
      </c>
      <c r="S120" s="13" t="s">
        <v>27</v>
      </c>
      <c r="T120" s="16" t="s">
        <v>28</v>
      </c>
      <c r="U120" s="17">
        <f>VLOOKUP(B120,'[1]2. NACIONAL'!A:AT,45,0)</f>
        <v>43502</v>
      </c>
    </row>
    <row r="121" spans="1:21" ht="12.75" x14ac:dyDescent="0.2">
      <c r="A121" s="7">
        <v>120</v>
      </c>
      <c r="B121" s="8" t="str">
        <f>'[1]2. NACIONAL'!A122</f>
        <v>CPS-120-N-2019</v>
      </c>
      <c r="C121" s="9" t="s">
        <v>624</v>
      </c>
      <c r="D121" s="9" t="s">
        <v>625</v>
      </c>
      <c r="E121" s="10">
        <f>VLOOKUP(B121,'[1]2. NACIONAL'!A:BK,21,0)</f>
        <v>36862774</v>
      </c>
      <c r="F121" s="9" t="s">
        <v>626</v>
      </c>
      <c r="G121" s="11">
        <v>31430</v>
      </c>
      <c r="H121" s="12" t="s">
        <v>568</v>
      </c>
      <c r="I121" s="13" t="s">
        <v>23</v>
      </c>
      <c r="J121" s="20" t="s">
        <v>627</v>
      </c>
      <c r="K121" s="8" t="str">
        <f>VLOOKUP(B121,'[1]2. NACIONAL'!A:BK,7,0)</f>
        <v>Prestación de servicios profesionales y de apoyo a la gestión de la Oficina Asesora Jurídica de Parques Nacionales Naturales, para el desarrollo de diversos asuntos misionales, en especial el apoyo jurídico en las acciones que se deban realizar en el marco de los procesos de relacionamiento con grupos étnicos adelantados por la Entidad, fallos judiciales o decisiones administrativas que involucren grupos ètnicos en territorios traslapados con áreas del SPNN, así como el apoyo en los aspectos normativos y de politica en esta materia, y el apoyo jurídico a los procesos misionales que se enmarcan dentro de la administración y el manejo de la Entidad</v>
      </c>
      <c r="L121" s="9" t="s">
        <v>628</v>
      </c>
      <c r="M121" s="9">
        <v>3183427829</v>
      </c>
      <c r="N121" s="15">
        <f>VLOOKUP(B121,'[1]2. NACIONAL'!A:BK,16,0)</f>
        <v>5797421</v>
      </c>
      <c r="O121" s="8" t="str">
        <f>VLOOKUP(B121,'[1]2. NACIONAL'!A:BK,31,0)</f>
        <v>OFICINA ASESORA JURIDICA</v>
      </c>
      <c r="P121" s="8">
        <f>VLOOKUP(B121,'[1]2. NACIONAL'!A:BK,36,0)</f>
        <v>325</v>
      </c>
      <c r="Q121" s="9" t="s">
        <v>15</v>
      </c>
      <c r="R121" s="12" t="s">
        <v>26</v>
      </c>
      <c r="S121" s="13" t="s">
        <v>27</v>
      </c>
      <c r="T121" s="16" t="s">
        <v>28</v>
      </c>
      <c r="U121" s="17">
        <f>VLOOKUP(B121,'[1]2. NACIONAL'!A:AT,45,0)</f>
        <v>43502</v>
      </c>
    </row>
    <row r="122" spans="1:21" ht="12.75" x14ac:dyDescent="0.2">
      <c r="A122" s="7">
        <v>121</v>
      </c>
      <c r="B122" s="8" t="str">
        <f>'[1]2. NACIONAL'!A123</f>
        <v>CPS-121-N-2019</v>
      </c>
      <c r="C122" s="9" t="s">
        <v>629</v>
      </c>
      <c r="D122" s="9" t="s">
        <v>630</v>
      </c>
      <c r="E122" s="10">
        <f>VLOOKUP(B122,'[1]2. NACIONAL'!A:BK,21,0)</f>
        <v>79293510</v>
      </c>
      <c r="F122" s="9" t="s">
        <v>78</v>
      </c>
      <c r="G122" s="11">
        <v>23296</v>
      </c>
      <c r="H122" s="12" t="s">
        <v>78</v>
      </c>
      <c r="I122" s="13" t="s">
        <v>23</v>
      </c>
      <c r="J122" s="20" t="s">
        <v>631</v>
      </c>
      <c r="K122" s="8" t="str">
        <f>VLOOKUP(B122,'[1]2. NACIONAL'!A:BK,7,0)</f>
        <v>Prestación de servicios profesionales y de apoyo a la gestión para elaborar, implementar y hacer seguimiento al sistema de seguridad y salud en el trabajo (SG-SST) para la vigencia 2019, de Parques Naturales de Colombia, conforme a la normatividad vigente, en articulación con las Direcciones Territoriales y sus áreas adscritas</v>
      </c>
      <c r="L122" s="9" t="s">
        <v>632</v>
      </c>
      <c r="M122" s="9">
        <v>3132118015</v>
      </c>
      <c r="N122" s="15">
        <f>VLOOKUP(B122,'[1]2. NACIONAL'!A:BK,16,0)</f>
        <v>5240183</v>
      </c>
      <c r="O122" s="8" t="str">
        <f>VLOOKUP(B122,'[1]2. NACIONAL'!A:BK,31,0)</f>
        <v>GRUPO DE GESTIÓN HUMANA</v>
      </c>
      <c r="P122" s="8">
        <f>VLOOKUP(B122,'[1]2. NACIONAL'!A:BK,36,0)</f>
        <v>325</v>
      </c>
      <c r="Q122" s="9" t="s">
        <v>15</v>
      </c>
      <c r="R122" s="12" t="s">
        <v>633</v>
      </c>
      <c r="S122" s="13" t="s">
        <v>27</v>
      </c>
      <c r="T122" s="16" t="s">
        <v>28</v>
      </c>
      <c r="U122" s="17">
        <f>VLOOKUP(B122,'[1]2. NACIONAL'!A:AT,45,0)</f>
        <v>43502</v>
      </c>
    </row>
    <row r="123" spans="1:21" ht="12.75" x14ac:dyDescent="0.2">
      <c r="A123" s="7">
        <v>122</v>
      </c>
      <c r="B123" s="8" t="str">
        <f>'[1]2. NACIONAL'!A124</f>
        <v>CPS-122-N-2019</v>
      </c>
      <c r="C123" s="9" t="s">
        <v>634</v>
      </c>
      <c r="D123" s="9" t="s">
        <v>635</v>
      </c>
      <c r="E123" s="10">
        <f>VLOOKUP(B123,'[1]2. NACIONAL'!A:BK,21,0)</f>
        <v>52223650</v>
      </c>
      <c r="F123" s="9" t="s">
        <v>78</v>
      </c>
      <c r="G123" s="11">
        <v>27271</v>
      </c>
      <c r="H123" s="12" t="s">
        <v>78</v>
      </c>
      <c r="I123" s="13" t="s">
        <v>31</v>
      </c>
      <c r="J123" s="20" t="s">
        <v>636</v>
      </c>
      <c r="K123" s="8" t="str">
        <f>VLOOKUP(B123,'[1]2. NACIONAL'!A:BK,7,0)</f>
        <v>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v>
      </c>
      <c r="L123" s="9" t="s">
        <v>637</v>
      </c>
      <c r="M123" s="9">
        <v>3214118322</v>
      </c>
      <c r="N123" s="15">
        <f>VLOOKUP(B123,'[1]2. NACIONAL'!A:BK,16,0)</f>
        <v>4682944</v>
      </c>
      <c r="O123" s="8" t="str">
        <f>VLOOKUP(B123,'[1]2. NACIONAL'!A:BK,31,0)</f>
        <v>SUBDIRECCIÓN DE SOSTENIBILIDAD Y NEGOCIOS AMBIENTALES</v>
      </c>
      <c r="P123" s="8">
        <f>VLOOKUP(B123,'[1]2. NACIONAL'!A:BK,36,0)</f>
        <v>285</v>
      </c>
      <c r="Q123" s="9" t="s">
        <v>15</v>
      </c>
      <c r="R123" s="12" t="s">
        <v>638</v>
      </c>
      <c r="S123" s="13" t="s">
        <v>27</v>
      </c>
      <c r="T123" s="16" t="s">
        <v>28</v>
      </c>
      <c r="U123" s="17">
        <f>VLOOKUP(B123,'[1]2. NACIONAL'!A:AT,45,0)</f>
        <v>43503</v>
      </c>
    </row>
    <row r="124" spans="1:21" ht="12.75" x14ac:dyDescent="0.2">
      <c r="A124" s="7">
        <v>123</v>
      </c>
      <c r="B124" s="8" t="str">
        <f>'[1]2. NACIONAL'!A125</f>
        <v>CPS-123-N-2019</v>
      </c>
      <c r="C124" s="9" t="s">
        <v>639</v>
      </c>
      <c r="D124" s="9" t="s">
        <v>640</v>
      </c>
      <c r="E124" s="10">
        <f>VLOOKUP(B124,'[1]2. NACIONAL'!A:BK,21,0)</f>
        <v>52960160</v>
      </c>
      <c r="F124" s="9" t="s">
        <v>78</v>
      </c>
      <c r="G124" s="11">
        <v>29913</v>
      </c>
      <c r="H124" s="12" t="s">
        <v>78</v>
      </c>
      <c r="I124" s="13" t="s">
        <v>31</v>
      </c>
      <c r="J124" s="20" t="s">
        <v>641</v>
      </c>
      <c r="K124" s="8" t="str">
        <f>VLOOKUP(B124,'[1]2.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 así como realizar los análisis de representatividad para el SINAP</v>
      </c>
      <c r="L124" s="9" t="s">
        <v>642</v>
      </c>
      <c r="M124" s="9">
        <v>3205400810</v>
      </c>
      <c r="N124" s="15">
        <f>VLOOKUP(B124,'[1]2. NACIONAL'!A:BK,16,0)</f>
        <v>5797421</v>
      </c>
      <c r="O124" s="8" t="str">
        <f>VLOOKUP(B124,'[1]2. NACIONAL'!A:BK,31,0)</f>
        <v>GRUPO DE GESTIÓN E INTEGRACIÓN DEL SINAP</v>
      </c>
      <c r="P124" s="8">
        <f>VLOOKUP(B124,'[1]2. NACIONAL'!A:BK,36,0)</f>
        <v>325</v>
      </c>
      <c r="Q124" s="9" t="s">
        <v>15</v>
      </c>
      <c r="R124" s="12" t="s">
        <v>292</v>
      </c>
      <c r="S124" s="13" t="s">
        <v>27</v>
      </c>
      <c r="T124" s="16" t="s">
        <v>28</v>
      </c>
      <c r="U124" s="17">
        <f>VLOOKUP(B124,'[1]2. NACIONAL'!A:AT,45,0)</f>
        <v>43502</v>
      </c>
    </row>
    <row r="125" spans="1:21" ht="12.75" x14ac:dyDescent="0.2">
      <c r="A125" s="7">
        <v>124</v>
      </c>
      <c r="B125" s="8" t="str">
        <f>'[1]2. NACIONAL'!A126</f>
        <v>CPS-124-N-2019</v>
      </c>
      <c r="C125" s="9" t="s">
        <v>643</v>
      </c>
      <c r="D125" s="9" t="s">
        <v>644</v>
      </c>
      <c r="E125" s="10">
        <f>VLOOKUP(B125,'[1]2. NACIONAL'!A:BK,21,0)</f>
        <v>52707947</v>
      </c>
      <c r="F125" s="9" t="s">
        <v>78</v>
      </c>
      <c r="G125" s="11">
        <v>29367</v>
      </c>
      <c r="H125" s="12" t="s">
        <v>78</v>
      </c>
      <c r="I125" s="13" t="s">
        <v>99</v>
      </c>
      <c r="J125" s="20" t="s">
        <v>645</v>
      </c>
      <c r="K125" s="8" t="str">
        <f>VLOOKUP(B125,'[1]2. NACIONAL'!A:BK,7,0)</f>
        <v>Prestación de servicios profesionales y de apoyo a la gestión para orientar y acompañar desde la Subdirección de Gestión y Manejo, la planeación estratégica en las áreas del Sistema de Parques y la implementación del Programa "Lista Verde de Áreas Protegidas y Conservadas" a partir de los resultados del monitoreo de la efectividad del manejo a nivel de sitio.</v>
      </c>
      <c r="L125" s="9" t="s">
        <v>646</v>
      </c>
      <c r="M125" s="9">
        <v>8208085</v>
      </c>
      <c r="N125" s="15">
        <f>VLOOKUP(B125,'[1]2. NACIONAL'!A:BK,16,0)</f>
        <v>5797421</v>
      </c>
      <c r="O125" s="8" t="str">
        <f>VLOOKUP(B125,'[1]2. NACIONAL'!A:BK,31,0)</f>
        <v>SUBDIRECCIÓN DE GESTIÓN Y MANEJO DE AREAS PROTEGIDAS</v>
      </c>
      <c r="P125" s="8">
        <f>VLOOKUP(B125,'[1]2. NACIONAL'!A:BK,36,0)</f>
        <v>310</v>
      </c>
      <c r="Q125" s="9" t="s">
        <v>15</v>
      </c>
      <c r="R125" s="12" t="s">
        <v>195</v>
      </c>
      <c r="S125" s="13" t="s">
        <v>27</v>
      </c>
      <c r="T125" s="16" t="s">
        <v>28</v>
      </c>
      <c r="U125" s="17">
        <f>VLOOKUP(B125,'[1]2. NACIONAL'!A:AT,45,0)</f>
        <v>43503</v>
      </c>
    </row>
    <row r="126" spans="1:21" ht="12.75" x14ac:dyDescent="0.2">
      <c r="A126" s="7">
        <v>125</v>
      </c>
      <c r="B126" s="8" t="str">
        <f>'[1]2. NACIONAL'!A127</f>
        <v>CPS-125-N-2019</v>
      </c>
      <c r="C126" s="9" t="s">
        <v>647</v>
      </c>
      <c r="D126" s="9" t="s">
        <v>648</v>
      </c>
      <c r="E126" s="10">
        <f>VLOOKUP(B126,'[1]2. NACIONAL'!A:BK,21,0)</f>
        <v>82394159</v>
      </c>
      <c r="F126" s="9" t="s">
        <v>506</v>
      </c>
      <c r="G126" s="11">
        <v>29064</v>
      </c>
      <c r="H126" s="12" t="s">
        <v>506</v>
      </c>
      <c r="I126" s="13" t="s">
        <v>99</v>
      </c>
      <c r="J126" s="20" t="s">
        <v>649</v>
      </c>
      <c r="K126" s="8" t="str">
        <f>VLOOKUP(B126,'[1]2. NACIONAL'!A:BK,7,0)</f>
        <v>Prestación de servicios profesionales y de apoyo a la gestión de la Subdirección de Gestión y Manejo para realizar orientación técnica en la generación del componente técnico de alternativas para el manejo para el desarrollo del pago por servicios ambientales, así como el fortalecimiento de espacios de diálogo social con comunidades locales</v>
      </c>
      <c r="L126" s="9" t="s">
        <v>650</v>
      </c>
      <c r="M126" s="9">
        <v>3108567414</v>
      </c>
      <c r="N126" s="15">
        <f>VLOOKUP(B126,'[1]2. NACIONAL'!A:BK,16,0)</f>
        <v>6247498</v>
      </c>
      <c r="O126" s="8" t="str">
        <f>VLOOKUP(B126,'[1]2. NACIONAL'!A:BK,31,0)</f>
        <v>GRUPO DE PLANEACIÓN Y MANEJO</v>
      </c>
      <c r="P126" s="8">
        <f>VLOOKUP(B126,'[1]2. NACIONAL'!A:BK,36,0)</f>
        <v>325</v>
      </c>
      <c r="Q126" s="9" t="s">
        <v>15</v>
      </c>
      <c r="R126" s="12" t="s">
        <v>426</v>
      </c>
      <c r="S126" s="13" t="s">
        <v>27</v>
      </c>
      <c r="T126" s="16" t="s">
        <v>28</v>
      </c>
      <c r="U126" s="17">
        <f>VLOOKUP(B126,'[1]2. NACIONAL'!A:AT,45,0)</f>
        <v>43502</v>
      </c>
    </row>
    <row r="127" spans="1:21" ht="12.75" x14ac:dyDescent="0.2">
      <c r="A127" s="7">
        <v>126</v>
      </c>
      <c r="B127" s="8" t="str">
        <f>'[1]2. NACIONAL'!A128</f>
        <v>CPS-126-N-2019</v>
      </c>
      <c r="C127" s="9" t="s">
        <v>651</v>
      </c>
      <c r="D127" s="9" t="s">
        <v>652</v>
      </c>
      <c r="E127" s="10">
        <f>VLOOKUP(B127,'[1]2. NACIONAL'!A:BK,21,0)</f>
        <v>52867613</v>
      </c>
      <c r="F127" s="9" t="s">
        <v>78</v>
      </c>
      <c r="G127" s="11">
        <v>30158</v>
      </c>
      <c r="H127" s="12" t="s">
        <v>653</v>
      </c>
      <c r="I127" s="13" t="s">
        <v>31</v>
      </c>
      <c r="J127" s="20" t="s">
        <v>654</v>
      </c>
      <c r="K127" s="8" t="str">
        <f>VLOOKUP(B127,'[1]2. NACIONAL'!A:BK,7,0)</f>
        <v>Prestación de servicios profesionales y de apoyo a la gestión en la Subdirección de Gestión y Manejo de Áreas Protegidas para orientar la implementación en áreas piloto y la retroalimentación de la "Guía metodológica para la evaluación de los efectos locales y regionales del ecoturismo en áreas protegidas del Sistema de Parques Nacionales Naturales”, así como dar orientación técnica en la implementación de los lineamientos el manejo del ecoturismo en áreas del Sistema Parques Nacionales</v>
      </c>
      <c r="L127" s="9" t="s">
        <v>655</v>
      </c>
      <c r="M127" s="9">
        <v>3208000984</v>
      </c>
      <c r="N127" s="15">
        <f>VLOOKUP(B127,'[1]2. NACIONAL'!A:BK,16,0)</f>
        <v>4682944</v>
      </c>
      <c r="O127" s="8" t="str">
        <f>VLOOKUP(B127,'[1]2. NACIONAL'!A:BK,31,0)</f>
        <v>GRUPO DE PLANEACIÓN Y MANEJO</v>
      </c>
      <c r="P127" s="8">
        <f>VLOOKUP(B127,'[1]2. NACIONAL'!A:BK,36,0)</f>
        <v>324</v>
      </c>
      <c r="Q127" s="9" t="s">
        <v>15</v>
      </c>
      <c r="R127" s="12" t="s">
        <v>292</v>
      </c>
      <c r="S127" s="13" t="s">
        <v>27</v>
      </c>
      <c r="T127" s="16" t="s">
        <v>28</v>
      </c>
      <c r="U127" s="17">
        <f>VLOOKUP(B127,'[1]2. NACIONAL'!A:AT,45,0)</f>
        <v>43503</v>
      </c>
    </row>
    <row r="128" spans="1:21" ht="12.75" x14ac:dyDescent="0.2">
      <c r="A128" s="7">
        <v>127</v>
      </c>
      <c r="B128" s="8" t="str">
        <f>'[1]2. NACIONAL'!A129</f>
        <v>CPS-127-N-2019</v>
      </c>
      <c r="C128" s="9" t="s">
        <v>656</v>
      </c>
      <c r="D128" s="9" t="s">
        <v>657</v>
      </c>
      <c r="E128" s="10">
        <f>VLOOKUP(B128,'[1]2. NACIONAL'!A:BK,21,0)</f>
        <v>1033703978</v>
      </c>
      <c r="F128" s="9" t="s">
        <v>78</v>
      </c>
      <c r="G128" s="11">
        <v>32469</v>
      </c>
      <c r="H128" s="12" t="s">
        <v>78</v>
      </c>
      <c r="I128" s="13" t="s">
        <v>31</v>
      </c>
      <c r="J128" s="20" t="s">
        <v>112</v>
      </c>
      <c r="K128" s="8" t="str">
        <f>VLOOKUP(B128,'[1]2. NACIONAL'!A:BK,7,0)</f>
        <v>Prestar servicios técnicos y de apoyo a la gestión para fortalecer el Posicionamiento de Parques Nacionales Naturales de Colombia a través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 ambientales del SPNN</v>
      </c>
      <c r="L128" s="9" t="s">
        <v>658</v>
      </c>
      <c r="M128" s="9">
        <v>3188022567</v>
      </c>
      <c r="N128" s="15">
        <f>VLOOKUP(B128,'[1]2. NACIONAL'!A:BK,16,0)</f>
        <v>2586262</v>
      </c>
      <c r="O128" s="8" t="str">
        <f>VLOOKUP(B128,'[1]2. NACIONAL'!A:BK,31,0)</f>
        <v>GRUPO DE PROCESOS CORPORATIVOS</v>
      </c>
      <c r="P128" s="8">
        <f>VLOOKUP(B128,'[1]2. NACIONAL'!A:BK,36,0)</f>
        <v>323</v>
      </c>
      <c r="Q128" s="9" t="s">
        <v>15</v>
      </c>
      <c r="R128" s="12" t="s">
        <v>232</v>
      </c>
      <c r="S128" s="13" t="s">
        <v>27</v>
      </c>
      <c r="T128" s="16" t="s">
        <v>28</v>
      </c>
      <c r="U128" s="17">
        <f>VLOOKUP(B128,'[1]2. NACIONAL'!A:AT,45,0)</f>
        <v>43503</v>
      </c>
    </row>
    <row r="129" spans="1:22" ht="12.75" x14ac:dyDescent="0.2">
      <c r="A129" s="7">
        <v>128</v>
      </c>
      <c r="B129" s="8" t="str">
        <f>'[1]2. NACIONAL'!A130</f>
        <v>CPS-128-N-2019</v>
      </c>
      <c r="C129" s="9" t="s">
        <v>659</v>
      </c>
      <c r="D129" s="9" t="s">
        <v>660</v>
      </c>
      <c r="E129" s="10">
        <f>VLOOKUP(B129,'[1]2. NACIONAL'!A:BK,21,0)</f>
        <v>28049312</v>
      </c>
      <c r="F129" s="9" t="s">
        <v>661</v>
      </c>
      <c r="G129" s="11">
        <v>29233</v>
      </c>
      <c r="H129" s="12" t="s">
        <v>662</v>
      </c>
      <c r="I129" s="13" t="s">
        <v>99</v>
      </c>
      <c r="J129" s="20" t="s">
        <v>663</v>
      </c>
      <c r="K129" s="8" t="str">
        <f>VLOOKUP(B129,'[1]2. NACIONAL'!A:BK,7,0)</f>
        <v>Prestación de servicios profesionales y de apoyo a la gestión en la Subdirección de Gestión y Manejo de Áreas Protegidas, en la revisión, retroalimentación, seguimiento y orientación técnica para la implementación de programas de investigación y monitoreo de las Áreas Protegidas.</v>
      </c>
      <c r="L129" s="9" t="s">
        <v>664</v>
      </c>
      <c r="M129" s="9">
        <v>3125766242</v>
      </c>
      <c r="N129" s="15">
        <f>VLOOKUP(B129,'[1]2. NACIONAL'!A:BK,16,0)</f>
        <v>5240183</v>
      </c>
      <c r="O129" s="8" t="str">
        <f>VLOOKUP(B129,'[1]2. NACIONAL'!A:BK,31,0)</f>
        <v>GRUPO DE PLANEACIÓN Y MANEJO</v>
      </c>
      <c r="P129" s="8">
        <f>VLOOKUP(B129,'[1]2. NACIONAL'!A:BK,36,0)</f>
        <v>324</v>
      </c>
      <c r="Q129" s="9" t="s">
        <v>15</v>
      </c>
      <c r="R129" s="12" t="s">
        <v>357</v>
      </c>
      <c r="S129" s="13" t="s">
        <v>27</v>
      </c>
      <c r="T129" s="16" t="s">
        <v>28</v>
      </c>
      <c r="U129" s="17">
        <f>VLOOKUP(B129,'[1]2. NACIONAL'!A:AT,45,0)</f>
        <v>43503</v>
      </c>
    </row>
    <row r="130" spans="1:22" ht="12.75" x14ac:dyDescent="0.2">
      <c r="A130" s="7">
        <v>129</v>
      </c>
      <c r="B130" s="8" t="str">
        <f>'[1]2. NACIONAL'!A131</f>
        <v>CPS-129-N-2019</v>
      </c>
      <c r="C130" s="9" t="s">
        <v>665</v>
      </c>
      <c r="D130" s="9" t="s">
        <v>666</v>
      </c>
      <c r="E130" s="10">
        <f>VLOOKUP(B130,'[1]2. NACIONAL'!A:BK,21,0)</f>
        <v>1018490104</v>
      </c>
      <c r="F130" s="9" t="s">
        <v>78</v>
      </c>
      <c r="G130" s="11">
        <v>35347</v>
      </c>
      <c r="H130" s="12" t="s">
        <v>78</v>
      </c>
      <c r="I130" s="13" t="s">
        <v>31</v>
      </c>
      <c r="J130" s="20" t="s">
        <v>667</v>
      </c>
      <c r="K130" s="8" t="str">
        <f>VLOOKUP(B130,'[1]2. NACIONAL'!A:BK,7,0)</f>
        <v>Prestación de servicios de oficina y de apoyo en la Subdirección Administrativa y Financiera - Grupo de Infraestructura, en las actividades administrativas</v>
      </c>
      <c r="L130" s="9" t="s">
        <v>668</v>
      </c>
      <c r="M130" s="9">
        <v>7614127</v>
      </c>
      <c r="N130" s="15">
        <f>VLOOKUP(B130,'[1]2. NACIONAL'!A:BK,16,0)</f>
        <v>1298542</v>
      </c>
      <c r="O130" s="8" t="str">
        <f>VLOOKUP(B130,'[1]2. NACIONAL'!A:BK,31,0)</f>
        <v>GRUPO DE INFRAESTRUCTURA</v>
      </c>
      <c r="P130" s="8">
        <f>VLOOKUP(B130,'[1]2. NACIONAL'!A:BK,36,0)</f>
        <v>324</v>
      </c>
      <c r="Q130" s="9" t="s">
        <v>15</v>
      </c>
      <c r="R130" s="12" t="s">
        <v>232</v>
      </c>
      <c r="S130" s="13" t="s">
        <v>27</v>
      </c>
      <c r="T130" s="16" t="s">
        <v>28</v>
      </c>
      <c r="U130" s="17">
        <f>VLOOKUP(B130,'[1]2. NACIONAL'!A:AT,45,0)</f>
        <v>43503</v>
      </c>
    </row>
    <row r="131" spans="1:22" ht="12.75" x14ac:dyDescent="0.2">
      <c r="A131" s="7">
        <v>130</v>
      </c>
      <c r="B131" s="8" t="str">
        <f>'[1]2. NACIONAL'!A132</f>
        <v>CPS-130-N-2019</v>
      </c>
      <c r="C131" s="9" t="s">
        <v>669</v>
      </c>
      <c r="D131" s="9" t="s">
        <v>670</v>
      </c>
      <c r="E131" s="10">
        <f>VLOOKUP(B131,'[1]2. NACIONAL'!A:BK,21,0)</f>
        <v>80161126</v>
      </c>
      <c r="F131" s="9" t="s">
        <v>78</v>
      </c>
      <c r="G131" s="11">
        <v>29979</v>
      </c>
      <c r="H131" s="12" t="s">
        <v>78</v>
      </c>
      <c r="I131" s="13" t="s">
        <v>31</v>
      </c>
      <c r="J131" s="20" t="s">
        <v>671</v>
      </c>
      <c r="K131" s="8" t="str">
        <f>VLOOKUP(B131,'[1]2. NACIONAL'!A:BK,7,0)</f>
        <v>Prestación de servicios profesionales y de apoyo a la gestión para Prestación de servicios profesionales para la administración y análisis de la información geográfica y alfanumérica de Uso, Ocupación y Tenencia, generada y consolidada por la entidad; implementación de captura de datos UOT con dispositivos móviles en el proceso de levantamiento de información UOT en áreas protegidas del sistema de Parques Nacionales, con el fin facilitar la ejecución misional de la entidad y la consolidación del sistema de información que facilite la toma de decisiones.</v>
      </c>
      <c r="L131" s="9" t="s">
        <v>672</v>
      </c>
      <c r="M131" s="9">
        <v>4513102</v>
      </c>
      <c r="N131" s="15">
        <f>VLOOKUP(B131,'[1]2. NACIONAL'!A:BK,16,0)</f>
        <v>5240183</v>
      </c>
      <c r="O131" s="8" t="str">
        <f>VLOOKUP(B131,'[1]2. NACIONAL'!A:BK,31,0)</f>
        <v>GRUPO SISTEMAS DE INFORMACIÓN Y RADIOCOMUNICACIONES</v>
      </c>
      <c r="P131" s="8">
        <f>VLOOKUP(B131,'[1]2. NACIONAL'!A:BK,36,0)</f>
        <v>324</v>
      </c>
      <c r="Q131" s="9" t="s">
        <v>15</v>
      </c>
      <c r="R131" s="12" t="s">
        <v>673</v>
      </c>
      <c r="S131" s="13" t="s">
        <v>27</v>
      </c>
      <c r="T131" s="16" t="s">
        <v>28</v>
      </c>
      <c r="U131" s="17">
        <f>VLOOKUP(B131,'[1]2. NACIONAL'!A:AT,45,0)</f>
        <v>43503</v>
      </c>
    </row>
    <row r="132" spans="1:22" ht="12.75" x14ac:dyDescent="0.2">
      <c r="A132" s="7">
        <v>131</v>
      </c>
      <c r="B132" s="8" t="str">
        <f>'[1]2. NACIONAL'!A133</f>
        <v>CPS-131-N-2019</v>
      </c>
      <c r="C132" s="9" t="s">
        <v>674</v>
      </c>
      <c r="D132" s="9" t="s">
        <v>675</v>
      </c>
      <c r="E132" s="10">
        <f>VLOOKUP(B132,'[1]2. NACIONAL'!A:BK,21,0)</f>
        <v>80082479</v>
      </c>
      <c r="F132" s="9" t="s">
        <v>78</v>
      </c>
      <c r="G132" s="11">
        <v>28964</v>
      </c>
      <c r="H132" s="12" t="s">
        <v>78</v>
      </c>
      <c r="I132" s="13" t="s">
        <v>23</v>
      </c>
      <c r="J132" s="20" t="s">
        <v>676</v>
      </c>
      <c r="K132" s="8" t="str">
        <f>VLOOKUP(B132,'[1]2. NACIONAL'!A:BK,7,0)</f>
        <v>Prestación de servicios profesionales para dar soporte y mantenimiento de la arquitectura de desarrollo de aplicaciones Web en Parques Nacionales para la consolidación de la estrategia de gobierno digital.</v>
      </c>
      <c r="L132" s="9" t="s">
        <v>677</v>
      </c>
      <c r="M132" s="9">
        <v>6197901</v>
      </c>
      <c r="N132" s="15">
        <f>VLOOKUP(B132,'[1]2. NACIONAL'!A:BK,16,0)</f>
        <v>6247498</v>
      </c>
      <c r="O132" s="8" t="str">
        <f>VLOOKUP(B132,'[1]2. NACIONAL'!A:BK,31,0)</f>
        <v>GRUPO SISTEMAS DE INFORMACIÓN Y RADIOCOMUNICACIONES</v>
      </c>
      <c r="P132" s="8">
        <f>VLOOKUP(B132,'[1]2. NACIONAL'!A:BK,36,0)</f>
        <v>324</v>
      </c>
      <c r="Q132" s="9" t="s">
        <v>15</v>
      </c>
      <c r="R132" s="12" t="s">
        <v>678</v>
      </c>
      <c r="S132" s="13" t="s">
        <v>27</v>
      </c>
      <c r="T132" s="16" t="s">
        <v>28</v>
      </c>
      <c r="U132" s="17">
        <f>VLOOKUP(B132,'[1]2. NACIONAL'!A:AT,45,0)</f>
        <v>43503</v>
      </c>
    </row>
    <row r="133" spans="1:22" ht="12.75" x14ac:dyDescent="0.2">
      <c r="A133" s="7">
        <v>132</v>
      </c>
      <c r="B133" s="8" t="str">
        <f>'[1]2. NACIONAL'!A134</f>
        <v>CPS-132-N-2019</v>
      </c>
      <c r="C133" s="9" t="s">
        <v>679</v>
      </c>
      <c r="D133" s="9" t="s">
        <v>680</v>
      </c>
      <c r="E133" s="10">
        <f>VLOOKUP(B133,'[1]2. NACIONAL'!A:BK,21,0)</f>
        <v>1022328129</v>
      </c>
      <c r="F133" s="9" t="s">
        <v>78</v>
      </c>
      <c r="G133" s="11">
        <v>31459</v>
      </c>
      <c r="H133" s="12" t="s">
        <v>78</v>
      </c>
      <c r="I133" s="13" t="s">
        <v>23</v>
      </c>
      <c r="J133" s="20" t="s">
        <v>681</v>
      </c>
      <c r="K133" s="8" t="str">
        <f>VLOOKUP(B133,'[1]2. NACIONAL'!A:BK,7,0)</f>
        <v>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v>
      </c>
      <c r="L133" s="9" t="s">
        <v>682</v>
      </c>
      <c r="M133" s="9">
        <v>3118374218</v>
      </c>
      <c r="N133" s="15">
        <f>VLOOKUP(B133,'[1]2. NACIONAL'!A:BK,16,0)</f>
        <v>4297164</v>
      </c>
      <c r="O133" s="8" t="str">
        <f>VLOOKUP(B133,'[1]2. NACIONAL'!A:BK,31,0)</f>
        <v>GRUPO DE PREDIOS</v>
      </c>
      <c r="P133" s="8">
        <f>VLOOKUP(B133,'[1]2. NACIONAL'!A:BK,36,0)</f>
        <v>300</v>
      </c>
      <c r="Q133" s="9" t="s">
        <v>15</v>
      </c>
      <c r="R133" s="12" t="s">
        <v>26</v>
      </c>
      <c r="S133" s="13" t="s">
        <v>27</v>
      </c>
      <c r="T133" s="16" t="s">
        <v>28</v>
      </c>
      <c r="U133" s="17">
        <f>VLOOKUP(B133,'[1]2. NACIONAL'!A:AT,45,0)</f>
        <v>43503</v>
      </c>
    </row>
    <row r="134" spans="1:22" ht="12.75" x14ac:dyDescent="0.2">
      <c r="A134" s="7">
        <v>133</v>
      </c>
      <c r="B134" s="8" t="str">
        <f>'[1]2. NACIONAL'!A135</f>
        <v>CPS-133-N-2019</v>
      </c>
      <c r="C134" s="9" t="s">
        <v>402</v>
      </c>
      <c r="D134" s="9" t="s">
        <v>683</v>
      </c>
      <c r="E134" s="10">
        <f>VLOOKUP(B134,'[1]2. NACIONAL'!A:BK,21,0)</f>
        <v>80904052</v>
      </c>
      <c r="F134" s="9" t="s">
        <v>78</v>
      </c>
      <c r="G134" s="11">
        <v>31332</v>
      </c>
      <c r="H134" s="12" t="s">
        <v>78</v>
      </c>
      <c r="I134" s="13" t="s">
        <v>99</v>
      </c>
      <c r="J134" s="20" t="s">
        <v>684</v>
      </c>
      <c r="K134" s="8" t="str">
        <f>VLOOKUP(B134,'[1]2. NACIONAL'!A:BK,7,0)</f>
        <v>Prestación de servicios profesionales para la administración del sistema de información geográfica, actualización de las aplicaciones y apoyo a los SIG de la entidad asegurando la interoperabilidad con la información alfanumérica y el esquema sugerido de despliegue en infraestructura.</v>
      </c>
      <c r="L134" s="9" t="s">
        <v>685</v>
      </c>
      <c r="M134" s="9">
        <v>4863485</v>
      </c>
      <c r="N134" s="15">
        <f>VLOOKUP(B134,'[1]2. NACIONAL'!A:BK,16,0)</f>
        <v>4682944</v>
      </c>
      <c r="O134" s="8" t="str">
        <f>VLOOKUP(B134,'[1]2. NACIONAL'!A:BK,31,0)</f>
        <v>GRUPO SISTEMAS DE INFORMACIÓN Y RADIOCOMUNICACIONES</v>
      </c>
      <c r="P134" s="8">
        <f>VLOOKUP(B134,'[1]2. NACIONAL'!A:BK,36,0)</f>
        <v>320</v>
      </c>
      <c r="Q134" s="9" t="s">
        <v>15</v>
      </c>
      <c r="R134" s="12" t="s">
        <v>607</v>
      </c>
      <c r="S134" s="13" t="s">
        <v>27</v>
      </c>
      <c r="T134" s="16" t="s">
        <v>28</v>
      </c>
      <c r="U134" s="17">
        <f>VLOOKUP(B134,'[1]2. NACIONAL'!A:AT,45,0)</f>
        <v>43507</v>
      </c>
    </row>
    <row r="135" spans="1:22" ht="12.75" x14ac:dyDescent="0.2">
      <c r="A135" s="7">
        <v>134</v>
      </c>
      <c r="B135" s="8" t="str">
        <f>'[1]2. NACIONAL'!A136</f>
        <v>CPS-134-N-2019</v>
      </c>
      <c r="C135" s="9" t="s">
        <v>686</v>
      </c>
      <c r="D135" s="9" t="s">
        <v>687</v>
      </c>
      <c r="E135" s="10">
        <f>VLOOKUP(B135,'[1]2. NACIONAL'!A:BK,21,0)</f>
        <v>80038515</v>
      </c>
      <c r="F135" s="9" t="s">
        <v>78</v>
      </c>
      <c r="G135" s="11">
        <v>29603</v>
      </c>
      <c r="H135" s="12" t="s">
        <v>78</v>
      </c>
      <c r="I135" s="13" t="s">
        <v>57</v>
      </c>
      <c r="J135" s="20" t="s">
        <v>688</v>
      </c>
      <c r="K135" s="8" t="str">
        <f>VLOOKUP(B135,'[1]2. NACIONAL'!A:BK,7,0)</f>
        <v>Prestar los servicios de apoyo a la gestión en la actividad de despacho y entrega de los elementos devolutivos y de consumo requeridos por las diferentes dependencias del nivel central, realice los estudios de mercado requeridos en los estudios previos para la adquisición de bienes y servicios del Grupo y organizar las carpetas de los diferentes vehículos de PNNC ubicados en el nivel central</v>
      </c>
      <c r="L135" s="9" t="s">
        <v>689</v>
      </c>
      <c r="M135" s="9">
        <v>3114875570</v>
      </c>
      <c r="N135" s="15">
        <f>VLOOKUP(B135,'[1]2. NACIONAL'!A:BK,16,0)</f>
        <v>1464106</v>
      </c>
      <c r="O135" s="8" t="str">
        <f>VLOOKUP(B135,'[1]2. NACIONAL'!A:BK,31,0)</f>
        <v>GRUPO DE PROCESOS CORPORATIVOS</v>
      </c>
      <c r="P135" s="8">
        <f>VLOOKUP(B135,'[1]2. NACIONAL'!A:BK,36,0)</f>
        <v>324</v>
      </c>
      <c r="Q135" s="9" t="s">
        <v>15</v>
      </c>
      <c r="R135" s="12" t="s">
        <v>183</v>
      </c>
      <c r="S135" s="13" t="s">
        <v>27</v>
      </c>
      <c r="T135" s="16" t="s">
        <v>28</v>
      </c>
      <c r="U135" s="17">
        <f>VLOOKUP(B135,'[1]2. NACIONAL'!A:AT,45,0)</f>
        <v>43503</v>
      </c>
    </row>
    <row r="136" spans="1:22" ht="12.75" x14ac:dyDescent="0.2">
      <c r="A136" s="7">
        <v>135</v>
      </c>
      <c r="B136" s="8" t="str">
        <f>'[1]2. NACIONAL'!A137</f>
        <v>CPS-135-N-2019</v>
      </c>
      <c r="C136" s="9" t="s">
        <v>690</v>
      </c>
      <c r="D136" s="9" t="s">
        <v>691</v>
      </c>
      <c r="E136" s="10">
        <f>VLOOKUP(B136,'[1]2. NACIONAL'!A:BK,21,0)</f>
        <v>1022366734</v>
      </c>
      <c r="F136" s="9" t="s">
        <v>78</v>
      </c>
      <c r="G136" s="11">
        <v>33157</v>
      </c>
      <c r="H136" s="12" t="s">
        <v>279</v>
      </c>
      <c r="I136" s="13" t="s">
        <v>31</v>
      </c>
      <c r="J136" s="20" t="s">
        <v>692</v>
      </c>
      <c r="K136" s="8" t="str">
        <f>VLOOKUP(B136,'[1]2. NACIONAL'!A:BK,7,0)</f>
        <v>Prestación de servicios profesionales para la Migración de la información geográfica y alfanumérica consolidada producto de los procesos de la declaración de nuevas áreas protegidas y ampliaciones de Parques Nacionales, actualización de contenidos temáticos y geográficos en la Página web e intranet de la entidad, con el fin de apoyar la gestión de información y la consolidación del sistema de información que facilite la toma de decisiones.</v>
      </c>
      <c r="L136" s="9" t="s">
        <v>693</v>
      </c>
      <c r="M136" s="9">
        <v>3214148834</v>
      </c>
      <c r="N136" s="15">
        <f>VLOOKUP(B136,'[1]2. NACIONAL'!A:BK,16,0)</f>
        <v>3461307</v>
      </c>
      <c r="O136" s="8" t="str">
        <f>VLOOKUP(B136,'[1]2. NACIONAL'!A:BK,31,0)</f>
        <v>GRUPO SISTEMAS DE INFORMACIÓN Y RADIOCOMUNICACIONES</v>
      </c>
      <c r="P136" s="8">
        <f>VLOOKUP(B136,'[1]2. NACIONAL'!A:BK,36,0)</f>
        <v>323</v>
      </c>
      <c r="Q136" s="9" t="s">
        <v>15</v>
      </c>
      <c r="R136" s="12" t="s">
        <v>415</v>
      </c>
      <c r="S136" s="13" t="s">
        <v>27</v>
      </c>
      <c r="T136" s="16" t="s">
        <v>28</v>
      </c>
      <c r="U136" s="17">
        <f>VLOOKUP(B136,'[1]2. NACIONAL'!A:AT,45,0)</f>
        <v>43504</v>
      </c>
    </row>
    <row r="137" spans="1:22" ht="12.75" x14ac:dyDescent="0.2">
      <c r="A137" s="7">
        <v>136</v>
      </c>
      <c r="B137" s="8" t="str">
        <f>'[1]2. NACIONAL'!A138</f>
        <v>CPS-136-N-2019</v>
      </c>
      <c r="C137" s="9" t="s">
        <v>694</v>
      </c>
      <c r="D137" s="9" t="s">
        <v>695</v>
      </c>
      <c r="E137" s="10">
        <f>VLOOKUP(B137,'[1]2. NACIONAL'!A:BK,21,0)</f>
        <v>52154763</v>
      </c>
      <c r="F137" s="9" t="s">
        <v>78</v>
      </c>
      <c r="G137" s="11">
        <v>26904</v>
      </c>
      <c r="H137" s="12" t="s">
        <v>78</v>
      </c>
      <c r="I137" s="13" t="s">
        <v>99</v>
      </c>
      <c r="J137" s="20" t="s">
        <v>696</v>
      </c>
      <c r="K137" s="8" t="str">
        <f>VLOOKUP(B137,'[1]2. NACIONAL'!A:BK,7,0)</f>
        <v>Prestación de servicios profesionales en la Subdirección de Gestión y Manejo de Áreas Protegidas, para el desarrollo del lineamiento técnico para de la línea estratégica de ecoturismo en el manejo de los DMI bajo la administración de los Parques Nacionales, así como en la orientación técnica en la implementación de los lineamientos para el ordenamiento y manejo del ecoturismo en las áreas del Sistema de Parques Nacionales.</v>
      </c>
      <c r="L137" s="9" t="s">
        <v>697</v>
      </c>
      <c r="M137" s="9">
        <v>4779109</v>
      </c>
      <c r="N137" s="15">
        <f>VLOOKUP(B137,'[1]2. NACIONAL'!A:BK,16,0)</f>
        <v>5797421</v>
      </c>
      <c r="O137" s="8" t="str">
        <f>VLOOKUP(B137,'[1]2. NACIONAL'!A:BK,31,0)</f>
        <v>GRUPO DE PLANEACIÓN Y MANEJO</v>
      </c>
      <c r="P137" s="8">
        <f>VLOOKUP(B137,'[1]2. NACIONAL'!A:BK,36,0)</f>
        <v>323</v>
      </c>
      <c r="Q137" s="9" t="s">
        <v>15</v>
      </c>
      <c r="R137" s="12" t="s">
        <v>638</v>
      </c>
      <c r="S137" s="13" t="s">
        <v>27</v>
      </c>
      <c r="T137" s="16" t="s">
        <v>28</v>
      </c>
      <c r="U137" s="17">
        <f>VLOOKUP(B137,'[1]2. NACIONAL'!A:AT,45,0)</f>
        <v>43504</v>
      </c>
    </row>
    <row r="138" spans="1:22" ht="12.75" x14ac:dyDescent="0.2">
      <c r="A138" s="7">
        <v>137</v>
      </c>
      <c r="B138" s="8" t="str">
        <f>'[1]2. NACIONAL'!A139</f>
        <v>CPS-137-N-2019</v>
      </c>
      <c r="C138" s="9" t="s">
        <v>698</v>
      </c>
      <c r="D138" s="9" t="s">
        <v>699</v>
      </c>
      <c r="E138" s="10">
        <f>VLOOKUP(B138,'[1]2. NACIONAL'!A:BK,21,0)</f>
        <v>52249482</v>
      </c>
      <c r="F138" s="9" t="s">
        <v>78</v>
      </c>
      <c r="G138" s="11">
        <v>28234</v>
      </c>
      <c r="H138" s="12" t="s">
        <v>78</v>
      </c>
      <c r="I138" s="13" t="s">
        <v>99</v>
      </c>
      <c r="J138" s="20" t="s">
        <v>700</v>
      </c>
      <c r="K138" s="8" t="str">
        <f>VLOOKUP(B138,'[1]2. NACIONAL'!A:BK,7,0)</f>
        <v xml:space="preserve">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cada uno de los procesos	</v>
      </c>
      <c r="L138" s="9" t="s">
        <v>701</v>
      </c>
      <c r="M138" s="9">
        <v>3057137416</v>
      </c>
      <c r="N138" s="15">
        <f>VLOOKUP(B138,'[1]2. NACIONAL'!A:BK,16,0)</f>
        <v>5240183</v>
      </c>
      <c r="O138" s="8" t="str">
        <f>VLOOKUP(B138,'[1]2. NACIONAL'!A:BK,31,0)</f>
        <v>GRUPO DE GESTIÓN E INTEGRACIÓN DEL SINAP</v>
      </c>
      <c r="P138" s="8">
        <f>VLOOKUP(B138,'[1]2. NACIONAL'!A:BK,36,0)</f>
        <v>323</v>
      </c>
      <c r="Q138" s="9" t="s">
        <v>15</v>
      </c>
      <c r="R138" s="12" t="s">
        <v>357</v>
      </c>
      <c r="S138" s="13" t="s">
        <v>27</v>
      </c>
      <c r="T138" s="16" t="s">
        <v>28</v>
      </c>
      <c r="U138" s="17">
        <f>VLOOKUP(B138,'[1]2. NACIONAL'!A:AT,45,0)</f>
        <v>43504</v>
      </c>
    </row>
    <row r="139" spans="1:22" ht="12.75" x14ac:dyDescent="0.2">
      <c r="A139" s="7">
        <v>138</v>
      </c>
      <c r="B139" s="8" t="str">
        <f>'[1]2. NACIONAL'!A140</f>
        <v>CPS-138-N-2019</v>
      </c>
      <c r="C139" s="9" t="s">
        <v>702</v>
      </c>
      <c r="D139" s="9" t="s">
        <v>703</v>
      </c>
      <c r="E139" s="10">
        <f>VLOOKUP(B139,'[1]2. NACIONAL'!A:BK,21,0)</f>
        <v>33700575</v>
      </c>
      <c r="F139" s="9" t="s">
        <v>704</v>
      </c>
      <c r="G139" s="11">
        <v>29525</v>
      </c>
      <c r="H139" s="12" t="s">
        <v>705</v>
      </c>
      <c r="I139" s="13" t="s">
        <v>23</v>
      </c>
      <c r="J139" s="20" t="s">
        <v>706</v>
      </c>
      <c r="K139" s="8" t="str">
        <f>VLOOKUP(B139,'[1]2. NACIONAL'!A:BK,7,0)</f>
        <v>Prestación de servicios profesionales y de apoyo a la gestión en la Subdirección de gestión y manejo de áreas protegidas, para realizar la consolidación y sistematización de la implementación de la línea estratégica de restauración ecológica, así como la orientación, generación de conceptos, y seguimiento técnico a los acuerdos de restauración</v>
      </c>
      <c r="L139" s="9" t="s">
        <v>707</v>
      </c>
      <c r="M139" s="9">
        <v>3042138877</v>
      </c>
      <c r="N139" s="15">
        <f>VLOOKUP(B139,'[1]2. NACIONAL'!A:BK,16,0)</f>
        <v>6129621</v>
      </c>
      <c r="O139" s="8" t="str">
        <f>VLOOKUP(B139,'[1]2. NACIONAL'!A:BK,31,0)</f>
        <v>GRUPO DE PLANEACIÓN Y MANEJO</v>
      </c>
      <c r="P139" s="8">
        <f>VLOOKUP(B139,'[1]2. NACIONAL'!A:BK,36,0)</f>
        <v>323</v>
      </c>
      <c r="Q139" s="9" t="s">
        <v>15</v>
      </c>
      <c r="R139" s="12" t="s">
        <v>357</v>
      </c>
      <c r="S139" s="13" t="s">
        <v>27</v>
      </c>
      <c r="T139" s="16" t="s">
        <v>28</v>
      </c>
      <c r="U139" s="17">
        <f>VLOOKUP(B139,'[1]2. NACIONAL'!A:AT,45,0)</f>
        <v>43504</v>
      </c>
    </row>
    <row r="140" spans="1:22" ht="12.75" x14ac:dyDescent="0.2">
      <c r="A140" s="7">
        <v>139</v>
      </c>
      <c r="B140" s="8" t="str">
        <f>'[1]2. NACIONAL'!A141</f>
        <v>CPS-139-N-2019</v>
      </c>
      <c r="C140" s="9" t="s">
        <v>708</v>
      </c>
      <c r="D140" s="9" t="s">
        <v>116</v>
      </c>
      <c r="E140" s="10">
        <f>VLOOKUP(B140,'[1]2. NACIONAL'!A:BK,21,0)</f>
        <v>1032363869</v>
      </c>
      <c r="F140" s="9" t="s">
        <v>78</v>
      </c>
      <c r="G140" s="11">
        <v>31499</v>
      </c>
      <c r="H140" s="12" t="s">
        <v>78</v>
      </c>
      <c r="I140" s="13" t="s">
        <v>23</v>
      </c>
      <c r="J140" s="20" t="s">
        <v>709</v>
      </c>
      <c r="K140" s="8" t="str">
        <f>VLOOKUP(B140,'[1]2. NACIONAL'!A:BK,7,0)</f>
        <v>Prestación de servicios profesionales especializados para la administración de la información geográfica de acuerdos de restauración, interpretación a escala semi-detallada y administración de herramientas y plataformas de sensores en Parques Nacionales para la consolidación del sistema de información que facilite la toma de decisiones</v>
      </c>
      <c r="L140" s="9" t="s">
        <v>710</v>
      </c>
      <c r="M140" s="9">
        <v>3197583657</v>
      </c>
      <c r="N140" s="15">
        <f>VLOOKUP(B140,'[1]2. NACIONAL'!A:BK,16,0)</f>
        <v>4682944</v>
      </c>
      <c r="O140" s="8" t="str">
        <f>VLOOKUP(B140,'[1]2. NACIONAL'!A:BK,31,0)</f>
        <v>GRUPO SISTEMAS DE INFORMACIÓN Y RADIOCOMUNICACIONES</v>
      </c>
      <c r="P140" s="8">
        <f>VLOOKUP(B140,'[1]2. NACIONAL'!A:BK,36,0)</f>
        <v>323</v>
      </c>
      <c r="Q140" s="9" t="s">
        <v>15</v>
      </c>
      <c r="R140" s="12" t="s">
        <v>282</v>
      </c>
      <c r="S140" s="13" t="s">
        <v>27</v>
      </c>
      <c r="T140" s="16" t="s">
        <v>28</v>
      </c>
      <c r="U140" s="17">
        <f>VLOOKUP(B140,'[1]2. NACIONAL'!A:AT,45,0)</f>
        <v>43504</v>
      </c>
    </row>
    <row r="141" spans="1:22" ht="12.75" x14ac:dyDescent="0.2">
      <c r="A141" s="7">
        <v>140</v>
      </c>
      <c r="B141" s="8" t="str">
        <f>'[1]2. NACIONAL'!A142</f>
        <v>CPS-140-N-2019</v>
      </c>
      <c r="C141" s="9" t="s">
        <v>711</v>
      </c>
      <c r="D141" s="9" t="s">
        <v>712</v>
      </c>
      <c r="E141" s="10">
        <f>VLOOKUP(B141,'[1]2. NACIONAL'!A:BK,21,0)</f>
        <v>12189558</v>
      </c>
      <c r="F141" s="9" t="s">
        <v>713</v>
      </c>
      <c r="G141" s="11">
        <v>22874</v>
      </c>
      <c r="H141" s="12" t="s">
        <v>713</v>
      </c>
      <c r="I141" s="13" t="s">
        <v>41</v>
      </c>
      <c r="J141" s="20" t="s">
        <v>714</v>
      </c>
      <c r="K141" s="8" t="str">
        <f>VLOOKUP(B141,'[1]2. NACIONAL'!A:BK,7,0)</f>
        <v>Prestación de servicios técnicos para el adecuado uso y la continuidad del servicio del sistema de radiocomunicaciones que se encuentra activo en las áreas protegidas de Parques Nacionales Naturales de Colombia.</v>
      </c>
      <c r="L141" s="9" t="s">
        <v>715</v>
      </c>
      <c r="M141" s="9">
        <v>3103022456</v>
      </c>
      <c r="N141" s="15">
        <f>VLOOKUP(B141,'[1]2. NACIONAL'!A:BK,16,0)</f>
        <v>2142594</v>
      </c>
      <c r="O141" s="8" t="str">
        <f>VLOOKUP(B141,'[1]2. NACIONAL'!A:BK,31,0)</f>
        <v>GRUPO SISTEMAS DE INFORMACIÓN Y RADIOCOMUNICACIONES</v>
      </c>
      <c r="P141" s="8">
        <f>VLOOKUP(B141,'[1]2. NACIONAL'!A:BK,36,0)</f>
        <v>323</v>
      </c>
      <c r="Q141" s="9" t="s">
        <v>15</v>
      </c>
      <c r="R141" s="12" t="s">
        <v>716</v>
      </c>
      <c r="S141" s="13" t="s">
        <v>27</v>
      </c>
      <c r="T141" s="16" t="s">
        <v>28</v>
      </c>
      <c r="U141" s="17">
        <f>VLOOKUP(B141,'[1]2. NACIONAL'!A:AT,45,0)</f>
        <v>43504</v>
      </c>
    </row>
    <row r="142" spans="1:22" ht="12.75" x14ac:dyDescent="0.2">
      <c r="A142" s="7">
        <v>141</v>
      </c>
      <c r="B142" s="8" t="str">
        <f>'[1]2. NACIONAL'!A143</f>
        <v>CPS-141-N-2019</v>
      </c>
      <c r="C142" s="9" t="s">
        <v>717</v>
      </c>
      <c r="D142" s="9" t="s">
        <v>718</v>
      </c>
      <c r="E142" s="10">
        <f>VLOOKUP(B142,'[1]2. NACIONAL'!A:BK,21,0)</f>
        <v>80002671</v>
      </c>
      <c r="F142" s="9" t="s">
        <v>78</v>
      </c>
      <c r="G142" s="11">
        <v>27901</v>
      </c>
      <c r="H142" s="12" t="s">
        <v>78</v>
      </c>
      <c r="I142" s="13" t="s">
        <v>23</v>
      </c>
      <c r="J142" s="20" t="s">
        <v>719</v>
      </c>
      <c r="K142" s="8" t="str">
        <f>VLOOKUP(B142,'[1]2. NACIONAL'!A:BK,7,0)</f>
        <v>Prestación de servicios profesionales especializados para recopilar los datos históricos cartográficos de las Áreas protegidas identificando la infraestructura actual, articular el proceso de precisión de límites con la implementación de la plataforma ELA, apoyando la consolidación del sistema de información que facilite la toma de decisiones</v>
      </c>
      <c r="L142" s="9" t="s">
        <v>720</v>
      </c>
      <c r="M142" s="9">
        <v>3115829888</v>
      </c>
      <c r="N142" s="15">
        <f>VLOOKUP(B142,'[1]2. NACIONAL'!A:BK,16,0)</f>
        <v>5240183</v>
      </c>
      <c r="O142" s="8" t="str">
        <f>VLOOKUP(B142,'[1]2. NACIONAL'!A:BK,31,0)</f>
        <v>GRUPO SISTEMAS DE INFORMACIÓN Y RADIOCOMUNICACIONES</v>
      </c>
      <c r="P142" s="8">
        <f>VLOOKUP(B142,'[1]2. NACIONAL'!A:BK,36,0)</f>
        <v>323</v>
      </c>
      <c r="Q142" s="9" t="s">
        <v>15</v>
      </c>
      <c r="R142" s="12" t="s">
        <v>353</v>
      </c>
      <c r="S142" s="13" t="s">
        <v>27</v>
      </c>
      <c r="T142" s="16" t="s">
        <v>28</v>
      </c>
      <c r="U142" s="17">
        <f>VLOOKUP(B142,'[1]2. NACIONAL'!A:AT,45,0)</f>
        <v>43504</v>
      </c>
    </row>
    <row r="143" spans="1:22" ht="12.75" x14ac:dyDescent="0.2">
      <c r="A143" s="7">
        <v>142</v>
      </c>
      <c r="B143" s="8" t="str">
        <f>'[1]2. NACIONAL'!A144</f>
        <v>CPS-142-N-2019</v>
      </c>
      <c r="C143" s="9" t="s">
        <v>721</v>
      </c>
      <c r="D143" s="9" t="s">
        <v>174</v>
      </c>
      <c r="E143" s="10">
        <f>VLOOKUP(B143,'[1]2. NACIONAL'!A:BK,21,0)</f>
        <v>88030872</v>
      </c>
      <c r="F143" s="9" t="s">
        <v>722</v>
      </c>
      <c r="G143" s="11">
        <v>29543</v>
      </c>
      <c r="H143" s="12" t="s">
        <v>723</v>
      </c>
      <c r="I143" s="13" t="s">
        <v>31</v>
      </c>
      <c r="J143" s="20" t="s">
        <v>724</v>
      </c>
      <c r="K143" s="8" t="str">
        <f>VLOOKUP(B143,'[1]2. NACIONAL'!A:BK,7,0)</f>
        <v>Prestación de servicios profesionales y de apoyo a la gestión en la Subdirección de Gestión y Manejo de Áreas Protegidas, para realizar orientación técnica en la implementación de acciones de restauración ecológica y de Sistemas sostenibles para la conservación en el SPNN.</v>
      </c>
      <c r="L143" s="9" t="s">
        <v>725</v>
      </c>
      <c r="M143" s="9">
        <v>3144520927</v>
      </c>
      <c r="N143" s="15">
        <f>VLOOKUP(B143,'[1]2. NACIONAL'!A:BK,16,0)</f>
        <v>5797421</v>
      </c>
      <c r="O143" s="8" t="str">
        <f>VLOOKUP(B143,'[1]2. NACIONAL'!A:BK,31,0)</f>
        <v>GRUPO DE PLANEACIÓN Y MANEJO</v>
      </c>
      <c r="P143" s="8">
        <f>VLOOKUP(B143,'[1]2. NACIONAL'!A:BK,36,0)</f>
        <v>323</v>
      </c>
      <c r="Q143" s="9" t="s">
        <v>15</v>
      </c>
      <c r="R143" s="12" t="s">
        <v>292</v>
      </c>
      <c r="S143" s="13" t="s">
        <v>27</v>
      </c>
      <c r="T143" s="16" t="s">
        <v>28</v>
      </c>
      <c r="U143" s="17">
        <f>VLOOKUP(B143,'[1]2. NACIONAL'!A:AT,45,0)</f>
        <v>43504</v>
      </c>
    </row>
    <row r="144" spans="1:22" ht="12.75" x14ac:dyDescent="0.2">
      <c r="A144" s="7">
        <v>143</v>
      </c>
      <c r="B144" s="8" t="str">
        <f>'[1]2. NACIONAL'!A145</f>
        <v>CPS-143-N-2019</v>
      </c>
      <c r="C144" s="9" t="s">
        <v>726</v>
      </c>
      <c r="D144" s="9" t="s">
        <v>727</v>
      </c>
      <c r="E144" s="10">
        <f>VLOOKUP(B144,'[1]2. NACIONAL'!A:BK,21,0)</f>
        <v>1032406008</v>
      </c>
      <c r="F144" s="9" t="s">
        <v>78</v>
      </c>
      <c r="G144" s="11">
        <v>32183</v>
      </c>
      <c r="H144" s="12" t="s">
        <v>78</v>
      </c>
      <c r="I144" s="13" t="s">
        <v>23</v>
      </c>
      <c r="J144" s="20" t="s">
        <v>728</v>
      </c>
      <c r="K144" s="8" t="str">
        <f>VLOOKUP(B144,'[1]2. NACIONAL'!A:BK,7,0)</f>
        <v>Prestación de servicios profesionales especializados para la validación y análisis de los datos alfanuméricos y geográficos generados por las áreas protegidas en la plataforma SICO SMART, implementación de SICO SMART CONNECT y soporte en la definición de indicadores para el monitoreo de presiones con el fin de apoyar la ejecución misional de la entidad y la consolidación del sistema de información que facilite la toma de decisiones</v>
      </c>
      <c r="L144" s="9" t="s">
        <v>729</v>
      </c>
      <c r="M144" s="9">
        <v>3013589964</v>
      </c>
      <c r="N144" s="15">
        <f>VLOOKUP(B144,'[1]2. NACIONAL'!A:BK,16,0)</f>
        <v>5240183</v>
      </c>
      <c r="O144" s="8" t="str">
        <f>VLOOKUP(B144,'[1]2. NACIONAL'!A:BK,31,0)</f>
        <v>GRUPO SISTEMAS DE INFORMACIÓN Y RADIOCOMUNICACIONES</v>
      </c>
      <c r="P144" s="8">
        <f>VLOOKUP(B144,'[1]2. NACIONAL'!A:BK,36,0)</f>
        <v>323</v>
      </c>
      <c r="Q144" s="9" t="s">
        <v>15</v>
      </c>
      <c r="R144" s="12" t="s">
        <v>353</v>
      </c>
      <c r="S144" s="13" t="s">
        <v>27</v>
      </c>
      <c r="T144" s="16" t="s">
        <v>28</v>
      </c>
      <c r="U144" s="17">
        <f>VLOOKUP(B144,'[1]2. NACIONAL'!A:AT,45,0)</f>
        <v>43504</v>
      </c>
      <c r="V144" s="6" t="s">
        <v>730</v>
      </c>
    </row>
    <row r="145" spans="1:22" ht="12.75" x14ac:dyDescent="0.2">
      <c r="A145" s="7">
        <v>144</v>
      </c>
      <c r="B145" s="8" t="str">
        <f>'[1]2. NACIONAL'!A146</f>
        <v>CPS-144-N-2019</v>
      </c>
      <c r="C145" s="9" t="s">
        <v>731</v>
      </c>
      <c r="D145" s="9" t="s">
        <v>732</v>
      </c>
      <c r="E145" s="10">
        <f>VLOOKUP(B145,'[1]2. NACIONAL'!A:BK,21,0)</f>
        <v>66977880</v>
      </c>
      <c r="F145" s="9" t="s">
        <v>390</v>
      </c>
      <c r="G145" s="11">
        <v>27887</v>
      </c>
      <c r="H145" s="12" t="s">
        <v>390</v>
      </c>
      <c r="I145" s="13" t="s">
        <v>23</v>
      </c>
      <c r="J145" s="20" t="s">
        <v>733</v>
      </c>
      <c r="K145" s="8" t="str">
        <f>VLOOKUP(B145,'[1]2. NACIONAL'!A:BK,7,0)</f>
        <v>Prestación de Servicios Profesionales y de apoyo a la gestión para elaborar análisis cartográficos y generar salidas gráficas solicitadas por la Subdirección de Sostenibilidad y Negocios Ambientales (SSNA) en la valoración de los servicios ecosistémicos y en el apoyo de la estrategia y programa para incrementar la captura de Carbono en las Áreas de Protección (AP) y Áreas con función amortiguadora (AA) estimadas a 10 km de los límites de los Parques Nacionales Naturales</v>
      </c>
      <c r="L145" s="9" t="s">
        <v>734</v>
      </c>
      <c r="M145" s="9">
        <v>3002684746</v>
      </c>
      <c r="N145" s="15">
        <f>VLOOKUP(B145,'[1]2. NACIONAL'!A:BK,16,0)</f>
        <v>4682944</v>
      </c>
      <c r="O145" s="8" t="str">
        <f>VLOOKUP(B145,'[1]2. NACIONAL'!A:BK,31,0)</f>
        <v>SUBDIRECCIÓN DE SOSTENIBILIDAD Y NEGOCIOS AMBIENTALES</v>
      </c>
      <c r="P145" s="8">
        <f>VLOOKUP(B145,'[1]2. NACIONAL'!A:BK,36,0)</f>
        <v>323</v>
      </c>
      <c r="Q145" s="9" t="s">
        <v>15</v>
      </c>
      <c r="R145" s="12" t="s">
        <v>735</v>
      </c>
      <c r="S145" s="13" t="s">
        <v>27</v>
      </c>
      <c r="T145" s="16" t="s">
        <v>28</v>
      </c>
      <c r="U145" s="17">
        <f>VLOOKUP(B145,'[1]2. NACIONAL'!A:AT,45,0)</f>
        <v>43504</v>
      </c>
    </row>
    <row r="146" spans="1:22" ht="12.75" x14ac:dyDescent="0.2">
      <c r="A146" s="7">
        <v>145</v>
      </c>
      <c r="B146" s="8" t="str">
        <f>'[1]2. NACIONAL'!A147</f>
        <v>CPS-145-N-2019</v>
      </c>
      <c r="C146" s="9" t="s">
        <v>736</v>
      </c>
      <c r="D146" s="9" t="s">
        <v>93</v>
      </c>
      <c r="E146" s="10">
        <f>VLOOKUP(B146,'[1]2. NACIONAL'!A:BK,21,0)</f>
        <v>79635253</v>
      </c>
      <c r="F146" s="9" t="s">
        <v>78</v>
      </c>
      <c r="G146" s="11">
        <v>26328</v>
      </c>
      <c r="H146" s="12" t="s">
        <v>78</v>
      </c>
      <c r="I146" s="13" t="s">
        <v>23</v>
      </c>
      <c r="J146" s="20" t="s">
        <v>737</v>
      </c>
      <c r="K146" s="8" t="str">
        <f>VLOOKUP(B146,'[1]2. NACIONAL'!A:BK,7,0)</f>
        <v>Prestación de servicios profesionales para la generación e implementación de análisis geoestadisticos, producción de servicios geográficos, generación de análisis espaciales a partir de la información geográfica y alfanumérica misional, administrativa y estratégica de la entidad, mantenimiento y actualización de la base de datos geográfico de la entidad</v>
      </c>
      <c r="L146" s="9" t="s">
        <v>738</v>
      </c>
      <c r="M146" s="9">
        <v>3102471289</v>
      </c>
      <c r="N146" s="15">
        <f>VLOOKUP(B146,'[1]2. NACIONAL'!A:BK,16,0)</f>
        <v>5240183</v>
      </c>
      <c r="O146" s="8" t="str">
        <f>VLOOKUP(B146,'[1]2. NACIONAL'!A:BK,31,0)</f>
        <v>GRUPO SISTEMAS DE INFORMACIÓN Y RADIOCOMUNICACIONES</v>
      </c>
      <c r="P146" s="8">
        <f>VLOOKUP(B146,'[1]2. NACIONAL'!A:BK,36,0)</f>
        <v>323</v>
      </c>
      <c r="Q146" s="9" t="s">
        <v>15</v>
      </c>
      <c r="R146" s="12" t="s">
        <v>739</v>
      </c>
      <c r="S146" s="13" t="s">
        <v>27</v>
      </c>
      <c r="T146" s="16" t="s">
        <v>28</v>
      </c>
      <c r="U146" s="17">
        <f>VLOOKUP(B146,'[1]2. NACIONAL'!A:AT,45,0)</f>
        <v>43504</v>
      </c>
    </row>
    <row r="147" spans="1:22" ht="12.75" x14ac:dyDescent="0.2">
      <c r="A147" s="7">
        <v>146</v>
      </c>
      <c r="B147" s="8" t="str">
        <f>'[1]2. NACIONAL'!A148</f>
        <v>CPS-146-N-2019</v>
      </c>
      <c r="C147" s="9" t="s">
        <v>740</v>
      </c>
      <c r="D147" s="9" t="s">
        <v>741</v>
      </c>
      <c r="E147" s="10">
        <f>VLOOKUP(B147,'[1]2. NACIONAL'!A:BK,21,0)</f>
        <v>37899919</v>
      </c>
      <c r="F147" s="9" t="s">
        <v>742</v>
      </c>
      <c r="G147" s="11">
        <v>30055</v>
      </c>
      <c r="H147" s="12" t="s">
        <v>743</v>
      </c>
      <c r="I147" s="13" t="s">
        <v>23</v>
      </c>
      <c r="J147" s="20" t="s">
        <v>744</v>
      </c>
      <c r="K147" s="8" t="str">
        <f>VLOOKUP(B147,'[1]2. NACIONAL'!A:BK,7,0)</f>
        <v>Prestación de servicios profesionales especializados para desarrollar el procesamiento e interpretación de imágenes satelitales, para adelantar la actualización al periodo 2018-2019 a escala 1:100.000 de las coberturas de la tierra para los Parques Nacionales Naturales y actualizar las coberturas de la tierra a escala 1:25.000 en las áreas presionadas dentro de las áreas protegidas y la consolidación del sistema de información que facilite la toma de decisiones.</v>
      </c>
      <c r="L147" s="9" t="s">
        <v>745</v>
      </c>
      <c r="M147" s="9">
        <v>3012432458</v>
      </c>
      <c r="N147" s="15">
        <f>VLOOKUP(B147,'[1]2. NACIONAL'!A:BK,16,0)</f>
        <v>5240183</v>
      </c>
      <c r="O147" s="8" t="str">
        <f>VLOOKUP(B147,'[1]2. NACIONAL'!A:BK,31,0)</f>
        <v>GRUPO SISTEMAS DE INFORMACIÓN Y RADIOCOMUNICACIONES</v>
      </c>
      <c r="P147" s="8">
        <f>VLOOKUP(B147,'[1]2. NACIONAL'!A:BK,36,0)</f>
        <v>320</v>
      </c>
      <c r="Q147" s="9" t="s">
        <v>15</v>
      </c>
      <c r="R147" s="12" t="s">
        <v>282</v>
      </c>
      <c r="S147" s="13" t="s">
        <v>27</v>
      </c>
      <c r="T147" s="16" t="s">
        <v>28</v>
      </c>
      <c r="U147" s="17">
        <f>VLOOKUP(B147,'[1]2. NACIONAL'!A:AT,45,0)</f>
        <v>43507</v>
      </c>
    </row>
    <row r="148" spans="1:22" ht="12.75" x14ac:dyDescent="0.2">
      <c r="A148" s="7">
        <v>147</v>
      </c>
      <c r="B148" s="8" t="str">
        <f>'[1]2. NACIONAL'!A149</f>
        <v>CPS-147-N-2019</v>
      </c>
      <c r="C148" s="9" t="s">
        <v>746</v>
      </c>
      <c r="D148" s="9" t="s">
        <v>747</v>
      </c>
      <c r="E148" s="10">
        <f>VLOOKUP(B148,'[1]2. NACIONAL'!A:BK,21,0)</f>
        <v>52282872</v>
      </c>
      <c r="F148" s="9" t="s">
        <v>78</v>
      </c>
      <c r="G148" s="11">
        <v>28263</v>
      </c>
      <c r="H148" s="12" t="s">
        <v>78</v>
      </c>
      <c r="I148" s="13" t="s">
        <v>99</v>
      </c>
      <c r="J148" s="20" t="s">
        <v>748</v>
      </c>
      <c r="K148" s="8" t="str">
        <f>VLOOKUP(B148,'[1]2. NACIONAL'!A:BK,7,0)</f>
        <v>Prestación de servicios profesionales y de apoyo a la gestión para el direccionamiento estratégico a la formulación, implementación y articulación de los diferentes instrumentos de Planeación como el Plan Estratégico Institucional</v>
      </c>
      <c r="L148" s="9" t="s">
        <v>749</v>
      </c>
      <c r="M148" s="9">
        <v>3015039147</v>
      </c>
      <c r="N148" s="15">
        <f>VLOOKUP(B148,'[1]2. NACIONAL'!A:BK,16,0)</f>
        <v>6965478</v>
      </c>
      <c r="O148" s="8" t="str">
        <f>VLOOKUP(B148,'[1]2. NACIONAL'!A:BK,31,0)</f>
        <v>OFICINA ASESORA PLANEACIÓN</v>
      </c>
      <c r="P148" s="8">
        <f>VLOOKUP(B148,'[1]2. NACIONAL'!A:BK,36,0)</f>
        <v>69</v>
      </c>
      <c r="Q148" s="9" t="s">
        <v>15</v>
      </c>
      <c r="R148" s="12" t="s">
        <v>232</v>
      </c>
      <c r="S148" s="13" t="s">
        <v>27</v>
      </c>
      <c r="T148" s="16" t="s">
        <v>28</v>
      </c>
      <c r="U148" s="17">
        <f>VLOOKUP(B148,'[1]2. NACIONAL'!A:AT,45,0)</f>
        <v>43504</v>
      </c>
    </row>
    <row r="149" spans="1:22" ht="12.75" x14ac:dyDescent="0.2">
      <c r="A149" s="7">
        <v>148</v>
      </c>
      <c r="B149" s="8" t="str">
        <f>'[1]2. NACIONAL'!A150</f>
        <v>CPS-148-N-2019</v>
      </c>
      <c r="C149" s="9" t="s">
        <v>750</v>
      </c>
      <c r="D149" s="9" t="s">
        <v>751</v>
      </c>
      <c r="E149" s="10">
        <f>VLOOKUP(B149,'[1]2. NACIONAL'!A:BK,21,0)</f>
        <v>40023756</v>
      </c>
      <c r="F149" s="9" t="s">
        <v>213</v>
      </c>
      <c r="G149" s="11">
        <v>24209</v>
      </c>
      <c r="H149" s="12" t="s">
        <v>752</v>
      </c>
      <c r="I149" s="13" t="s">
        <v>99</v>
      </c>
      <c r="J149" s="20" t="s">
        <v>753</v>
      </c>
      <c r="K149" s="8" t="str">
        <f>VLOOKUP(B149,'[1]2. NACIONAL'!A:BK,7,0)</f>
        <v>Prestación de servicios profesionales y de apoyo a la gestión en la subdirección de gestión y manejo de áreas protegidas para realizar la orientación de la planeación y manejo de las áreas protegidas en el diseño y seguimiento a la implementación de los planes de manejo, así como el seguimiento a la implementación de las estrategias de manejo</v>
      </c>
      <c r="L149" s="9" t="s">
        <v>754</v>
      </c>
      <c r="M149" s="9">
        <v>3107626615</v>
      </c>
      <c r="N149" s="15">
        <f>VLOOKUP(B149,'[1]2. NACIONAL'!A:BK,16,0)</f>
        <v>8819367</v>
      </c>
      <c r="O149" s="8" t="str">
        <f>VLOOKUP(B149,'[1]2. NACIONAL'!A:BK,31,0)</f>
        <v>SUBDIRECCIÓN DE GESTIÓN Y MANEJO DE AREAS PROTEGIDAS</v>
      </c>
      <c r="P149" s="8">
        <f>VLOOKUP(B149,'[1]2. NACIONAL'!A:BK,36,0)</f>
        <v>320</v>
      </c>
      <c r="Q149" s="9" t="s">
        <v>15</v>
      </c>
      <c r="R149" s="12" t="s">
        <v>357</v>
      </c>
      <c r="S149" s="13" t="s">
        <v>27</v>
      </c>
      <c r="T149" s="16" t="s">
        <v>28</v>
      </c>
      <c r="U149" s="17">
        <f>VLOOKUP(B149,'[1]2. NACIONAL'!A:AT,45,0)</f>
        <v>43507</v>
      </c>
    </row>
    <row r="150" spans="1:22" ht="12.75" x14ac:dyDescent="0.2">
      <c r="A150" s="7">
        <v>149</v>
      </c>
      <c r="B150" s="8" t="str">
        <f>'[1]2. NACIONAL'!A151</f>
        <v>CPS-149-N-2019</v>
      </c>
      <c r="C150" s="9" t="s">
        <v>755</v>
      </c>
      <c r="D150" s="9" t="s">
        <v>756</v>
      </c>
      <c r="E150" s="10">
        <f>VLOOKUP(B150,'[1]2. NACIONAL'!A:BK,21,0)</f>
        <v>1136879550</v>
      </c>
      <c r="F150" s="9" t="s">
        <v>78</v>
      </c>
      <c r="G150" s="11">
        <v>32013</v>
      </c>
      <c r="H150" s="12" t="s">
        <v>78</v>
      </c>
      <c r="I150" s="13" t="s">
        <v>23</v>
      </c>
      <c r="J150" s="20" t="s">
        <v>757</v>
      </c>
      <c r="K150" s="8" t="str">
        <f>VLOOKUP(B150,'[1]2. NACIONAL'!A:BK,7,0)</f>
        <v>Prestación de servicios profesionales y de apoyo a la gestión de la Oficina Asesora Jurídica de Parques Nacionales Naturales para el cumplimiento de sus funciones, en especial, el apoyo jurídico en la gestión de un marco normativo y de regulación normativa de la Entidad, proyección de actos administrativos, conceptos y observaciones a proyectos normativos e instrumentos de planificación del sector ambiental, así como la gestión de información para el cumplimiento de las funciones de la Oficina.</v>
      </c>
      <c r="L150" s="9" t="s">
        <v>758</v>
      </c>
      <c r="M150" s="9">
        <v>3108049700</v>
      </c>
      <c r="N150" s="15">
        <f>VLOOKUP(B150,'[1]2. NACIONAL'!A:BK,16,0)</f>
        <v>5240183</v>
      </c>
      <c r="O150" s="8" t="str">
        <f>VLOOKUP(B150,'[1]2. NACIONAL'!A:BK,31,0)</f>
        <v>OFICINA ASESORA JURIDICA</v>
      </c>
      <c r="P150" s="8">
        <f>VLOOKUP(B150,'[1]2. NACIONAL'!A:BK,36,0)</f>
        <v>300</v>
      </c>
      <c r="Q150" s="9" t="s">
        <v>15</v>
      </c>
      <c r="R150" s="12" t="s">
        <v>26</v>
      </c>
      <c r="S150" s="13" t="s">
        <v>27</v>
      </c>
      <c r="T150" s="16" t="s">
        <v>28</v>
      </c>
      <c r="U150" s="17">
        <f>VLOOKUP(B150,'[1]2. NACIONAL'!A:AT,45,0)</f>
        <v>43508</v>
      </c>
    </row>
    <row r="151" spans="1:22" ht="12.75" x14ac:dyDescent="0.2">
      <c r="A151" s="7">
        <v>150</v>
      </c>
      <c r="B151" s="8" t="str">
        <f>'[1]2. NACIONAL'!A152</f>
        <v>CPS-150-N-2019</v>
      </c>
      <c r="C151" s="9" t="s">
        <v>759</v>
      </c>
      <c r="D151" s="9" t="s">
        <v>760</v>
      </c>
      <c r="E151" s="10">
        <f>VLOOKUP(B151,'[1]2. NACIONAL'!A:BK,21,0)</f>
        <v>1013639820</v>
      </c>
      <c r="F151" s="9" t="s">
        <v>78</v>
      </c>
      <c r="G151" s="11">
        <v>34012</v>
      </c>
      <c r="H151" s="12" t="s">
        <v>78</v>
      </c>
      <c r="I151" s="13" t="s">
        <v>31</v>
      </c>
      <c r="J151" s="20" t="s">
        <v>599</v>
      </c>
      <c r="K151" s="8" t="str">
        <f>VLOOKUP(B151,'[1]2. NACIONAL'!A:BK,7,0)</f>
        <v>Prestación de servicios profesionales y de apoyo a la gestión para 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v>
      </c>
      <c r="L151" s="9" t="s">
        <v>761</v>
      </c>
      <c r="M151" s="9">
        <v>3133982220</v>
      </c>
      <c r="N151" s="15">
        <f>VLOOKUP(B151,'[1]2. NACIONAL'!A:BK,16,0)</f>
        <v>3064810</v>
      </c>
      <c r="O151" s="8" t="str">
        <f>VLOOKUP(B151,'[1]2. NACIONAL'!A:BK,31,0)</f>
        <v>GRUPO DE PREDIOS</v>
      </c>
      <c r="P151" s="8">
        <f>VLOOKUP(B151,'[1]2. NACIONAL'!A:BK,36,0)</f>
        <v>300</v>
      </c>
      <c r="Q151" s="9" t="s">
        <v>15</v>
      </c>
      <c r="R151" s="12" t="s">
        <v>26</v>
      </c>
      <c r="S151" s="13" t="s">
        <v>27</v>
      </c>
      <c r="T151" s="16" t="s">
        <v>28</v>
      </c>
      <c r="U151" s="17">
        <f>VLOOKUP(B151,'[1]2. NACIONAL'!A:AT,45,0)</f>
        <v>43508</v>
      </c>
    </row>
    <row r="152" spans="1:22" ht="12.75" x14ac:dyDescent="0.2">
      <c r="A152" s="7">
        <v>151</v>
      </c>
      <c r="B152" s="8" t="str">
        <f>'[1]2. NACIONAL'!A153</f>
        <v>CPS-151-N-2019</v>
      </c>
      <c r="C152" s="9" t="s">
        <v>762</v>
      </c>
      <c r="D152" s="9" t="s">
        <v>763</v>
      </c>
      <c r="E152" s="10">
        <f>VLOOKUP(B152,'[1]2. NACIONAL'!A:BK,21,0)</f>
        <v>52440992</v>
      </c>
      <c r="F152" s="9" t="s">
        <v>78</v>
      </c>
      <c r="G152" s="11">
        <v>28720</v>
      </c>
      <c r="H152" s="12" t="s">
        <v>78</v>
      </c>
      <c r="I152" s="13" t="s">
        <v>31</v>
      </c>
      <c r="J152" s="20" t="s">
        <v>764</v>
      </c>
      <c r="K152" s="8" t="str">
        <f>VLOOKUP(B152,'[1]2. NACIONAL'!A:BK,7,0)</f>
        <v>Prestación de servicios profesionales y de apoyo a la gestión en la Subdirección de Gestión y Manejo de Áreas Protegidas, en la orientación técnica de los procesos de relacionamiento con grupos indígenas y afro orientados en el diseño, implementación y seguimiento de los instrumentos de manejo de las áreas protegidas.</v>
      </c>
      <c r="L152" s="9" t="s">
        <v>765</v>
      </c>
      <c r="M152" s="9">
        <v>5612590</v>
      </c>
      <c r="N152" s="15">
        <f>VLOOKUP(B152,'[1]2. NACIONAL'!A:BK,16,0)</f>
        <v>5797421</v>
      </c>
      <c r="O152" s="8" t="str">
        <f>VLOOKUP(B152,'[1]2. NACIONAL'!A:BK,31,0)</f>
        <v>GRUPO DE PLANEACIÓN Y MANEJO</v>
      </c>
      <c r="P152" s="8">
        <f>VLOOKUP(B152,'[1]2. NACIONAL'!A:BK,36,0)</f>
        <v>318</v>
      </c>
      <c r="Q152" s="9" t="s">
        <v>15</v>
      </c>
      <c r="R152" s="12" t="s">
        <v>382</v>
      </c>
      <c r="S152" s="13" t="s">
        <v>27</v>
      </c>
      <c r="T152" s="16" t="s">
        <v>28</v>
      </c>
      <c r="U152" s="17">
        <f>VLOOKUP(B152,'[1]2. NACIONAL'!A:AT,45,0)</f>
        <v>43509</v>
      </c>
    </row>
    <row r="153" spans="1:22" ht="12.75" x14ac:dyDescent="0.2">
      <c r="A153" s="7">
        <v>152</v>
      </c>
      <c r="B153" s="8" t="str">
        <f>'[1]2. NACIONAL'!A154</f>
        <v>CPS-152-N-2019</v>
      </c>
      <c r="C153" s="9" t="s">
        <v>766</v>
      </c>
      <c r="D153" s="9" t="s">
        <v>767</v>
      </c>
      <c r="E153" s="10">
        <f>VLOOKUP(B153,'[1]2. NACIONAL'!A:BK,21,0)</f>
        <v>1110453787</v>
      </c>
      <c r="F153" s="9" t="s">
        <v>418</v>
      </c>
      <c r="G153" s="11">
        <v>31679</v>
      </c>
      <c r="H153" s="12" t="s">
        <v>768</v>
      </c>
      <c r="I153" s="13" t="s">
        <v>23</v>
      </c>
      <c r="J153" s="20" t="s">
        <v>769</v>
      </c>
      <c r="K153" s="8" t="str">
        <f>VLOOKUP(B153,'[1]2. NACIONAL'!A:BK,7,0)</f>
        <v>Prestación de servicios profesionales y de apoyo a la gestión en la Oficina Asesora Jurídica de Parques Nacionales Naturales en los asuntos misionales de la entidad especialmente en lo relacionado con los procesos de saneamiento predial, temas ambientales y de tierras, acompañamiento en el relacionamiento interinstitucional, seguimiento a procesos administrativos y agrarios en los que tenga interés la entidad y apoyo en la revisión de lineamientos y demás actividades relacionadas con las estrategias en materia de uso, ocupación y tenencia.</v>
      </c>
      <c r="L153" s="9" t="s">
        <v>770</v>
      </c>
      <c r="M153" s="9">
        <v>3102322138</v>
      </c>
      <c r="N153" s="15">
        <f>VLOOKUP(B153,'[1]2. NACIONAL'!A:BK,16,0)</f>
        <v>5240183</v>
      </c>
      <c r="O153" s="8" t="str">
        <f>VLOOKUP(B153,'[1]2. NACIONAL'!A:BK,31,0)</f>
        <v>GRUPO DE PREDIOS</v>
      </c>
      <c r="P153" s="8">
        <f>VLOOKUP(B153,'[1]2. NACIONAL'!A:BK,36,0)</f>
        <v>299</v>
      </c>
      <c r="Q153" s="9" t="s">
        <v>15</v>
      </c>
      <c r="R153" s="12" t="s">
        <v>26</v>
      </c>
      <c r="S153" s="13" t="s">
        <v>27</v>
      </c>
      <c r="T153" s="16" t="s">
        <v>28</v>
      </c>
      <c r="U153" s="17">
        <f>VLOOKUP(B153,'[1]2. NACIONAL'!A:AT,45,0)</f>
        <v>43509</v>
      </c>
    </row>
    <row r="154" spans="1:22" ht="12.75" x14ac:dyDescent="0.2">
      <c r="A154" s="7">
        <v>153</v>
      </c>
      <c r="B154" s="8" t="str">
        <f>'[1]2. NACIONAL'!A155</f>
        <v>CPS-153-N-2019</v>
      </c>
      <c r="C154" s="9" t="s">
        <v>771</v>
      </c>
      <c r="D154" s="9" t="s">
        <v>772</v>
      </c>
      <c r="E154" s="10">
        <f>VLOOKUP(B154,'[1]2. NACIONAL'!A:BK,21,0)</f>
        <v>52708409</v>
      </c>
      <c r="F154" s="9" t="s">
        <v>78</v>
      </c>
      <c r="G154" s="11">
        <v>29394</v>
      </c>
      <c r="H154" s="12" t="s">
        <v>78</v>
      </c>
      <c r="I154" s="13" t="s">
        <v>23</v>
      </c>
      <c r="J154" s="20" t="s">
        <v>773</v>
      </c>
      <c r="K154" s="8" t="str">
        <f>VLOOKUP(B154,'[1]2. NACIONAL'!A:BK,7,0)</f>
        <v>Prestación de servicios profesionales para la consolidación del sistema de información de restauración ecológica en las áreas protegidas y monitoreo de coberturas antrópicas en Parques Nacionales para la consolidación del sistema de información que facilite la toma de decisiones.</v>
      </c>
      <c r="L154" s="9" t="s">
        <v>774</v>
      </c>
      <c r="M154" s="9">
        <v>7646357</v>
      </c>
      <c r="N154" s="15">
        <f>VLOOKUP(B154,'[1]2. NACIONAL'!A:BK,16,0)</f>
        <v>5240183</v>
      </c>
      <c r="O154" s="8" t="str">
        <f>VLOOKUP(B154,'[1]2. NACIONAL'!A:BK,31,0)</f>
        <v>GRUPO SISTEMAS DE INFORMACIÓN Y RADIOCOMUNICACIONES</v>
      </c>
      <c r="P154" s="8">
        <f>VLOOKUP(B154,'[1]2. NACIONAL'!A:BK,36,0)</f>
        <v>319</v>
      </c>
      <c r="Q154" s="9" t="s">
        <v>15</v>
      </c>
      <c r="R154" s="12" t="s">
        <v>282</v>
      </c>
      <c r="S154" s="13" t="s">
        <v>27</v>
      </c>
      <c r="T154" s="16" t="s">
        <v>28</v>
      </c>
      <c r="U154" s="17">
        <f>VLOOKUP(B154,'[1]2. NACIONAL'!A:AT,45,0)</f>
        <v>43508</v>
      </c>
    </row>
    <row r="155" spans="1:22" ht="12.75" x14ac:dyDescent="0.2">
      <c r="A155" s="7">
        <v>154</v>
      </c>
      <c r="B155" s="8" t="str">
        <f>'[1]2. NACIONAL'!A156</f>
        <v>CPS-154-N-2019</v>
      </c>
      <c r="C155" s="9" t="s">
        <v>775</v>
      </c>
      <c r="D155" s="9" t="s">
        <v>776</v>
      </c>
      <c r="E155" s="10">
        <f>VLOOKUP(B155,'[1]2. NACIONAL'!A:BK,21,0)</f>
        <v>80387746</v>
      </c>
      <c r="F155" s="9" t="s">
        <v>777</v>
      </c>
      <c r="G155" s="11">
        <v>29987</v>
      </c>
      <c r="H155" s="12" t="s">
        <v>778</v>
      </c>
      <c r="I155" s="13" t="s">
        <v>23</v>
      </c>
      <c r="J155" s="20" t="s">
        <v>779</v>
      </c>
      <c r="K155" s="8" t="str">
        <f>VLOOKUP(B155,'[1]2. NACIONAL'!A:BK,7,0)</f>
        <v>Prestación de servicios profesionales para orientar técnicamente la implementación de la línea temática de vida silvestre, en la Subdirección de Gestión y Manejo de Áreas Protegidas.</v>
      </c>
      <c r="L155" s="9" t="s">
        <v>780</v>
      </c>
      <c r="M155" s="9">
        <v>3133702786</v>
      </c>
      <c r="N155" s="15">
        <f>VLOOKUP(B155,'[1]2. NACIONAL'!A:BK,16,0)</f>
        <v>5240183</v>
      </c>
      <c r="O155" s="8" t="str">
        <f>VLOOKUP(B155,'[1]2. NACIONAL'!A:BK,31,0)</f>
        <v>GRUPO DE PLANEACIÓN Y MANEJO</v>
      </c>
      <c r="P155" s="8">
        <f>VLOOKUP(B155,'[1]2. NACIONAL'!A:BK,36,0)</f>
        <v>318</v>
      </c>
      <c r="Q155" s="9" t="s">
        <v>15</v>
      </c>
      <c r="R155" s="12" t="s">
        <v>357</v>
      </c>
      <c r="S155" s="13" t="s">
        <v>27</v>
      </c>
      <c r="T155" s="16" t="s">
        <v>28</v>
      </c>
      <c r="U155" s="17">
        <f>VLOOKUP(B155,'[1]2. NACIONAL'!A:AT,45,0)</f>
        <v>43509</v>
      </c>
    </row>
    <row r="156" spans="1:22" ht="12.75" x14ac:dyDescent="0.2">
      <c r="A156" s="7">
        <v>155</v>
      </c>
      <c r="B156" s="8" t="str">
        <f>'[1]2. NACIONAL'!A157</f>
        <v>CPS-155-N-2019</v>
      </c>
      <c r="C156" s="9" t="s">
        <v>781</v>
      </c>
      <c r="D156" s="9" t="s">
        <v>782</v>
      </c>
      <c r="E156" s="10">
        <f>VLOOKUP(B156,'[1]2. NACIONAL'!A:BK,21,0)</f>
        <v>29809953</v>
      </c>
      <c r="F156" s="9" t="s">
        <v>783</v>
      </c>
      <c r="G156" s="11">
        <v>21470</v>
      </c>
      <c r="H156" s="12" t="s">
        <v>783</v>
      </c>
      <c r="I156" s="13" t="s">
        <v>99</v>
      </c>
      <c r="J156" s="20" t="s">
        <v>784</v>
      </c>
      <c r="K156" s="8" t="str">
        <f>VLOOKUP(B156,'[1]2. NACIONAL'!A:BK,7,0)</f>
        <v>Prestación de servicios de servicios profesionales en la gestión en la subdirección de Gestión y Manejo de Áreas Protegidas, mediante la orientación técnica que aporte en la articulación necesaria para la implementación de las acciones de manejo de los DNMI bajo la administración de Parques Nacionales y de las áreas del Sistema de Parques en temas relacionados con pesca y recursos hidrobiológicos</v>
      </c>
      <c r="L156" s="9" t="s">
        <v>785</v>
      </c>
      <c r="M156" s="9">
        <v>3166927084</v>
      </c>
      <c r="N156" s="15">
        <f>VLOOKUP(B156,'[1]2. NACIONAL'!A:BK,16,0)</f>
        <v>8251412</v>
      </c>
      <c r="O156" s="8" t="str">
        <f>VLOOKUP(B156,'[1]2. NACIONAL'!A:BK,31,0)</f>
        <v>GRUPO DE PLANEACIÓN Y MANEJO</v>
      </c>
      <c r="P156" s="8">
        <f>VLOOKUP(B156,'[1]2. NACIONAL'!A:BK,36,0)</f>
        <v>318</v>
      </c>
      <c r="Q156" s="9" t="s">
        <v>15</v>
      </c>
      <c r="R156" s="12" t="s">
        <v>786</v>
      </c>
      <c r="S156" s="13" t="s">
        <v>27</v>
      </c>
      <c r="T156" s="16" t="s">
        <v>28</v>
      </c>
      <c r="U156" s="17">
        <f>VLOOKUP(B156,'[1]2. NACIONAL'!A:AT,45,0)</f>
        <v>43509</v>
      </c>
    </row>
    <row r="157" spans="1:22" ht="12.75" x14ac:dyDescent="0.2">
      <c r="A157" s="7">
        <v>156</v>
      </c>
      <c r="B157" s="8" t="str">
        <f>'[1]2. NACIONAL'!A158</f>
        <v>CPS-156-N-2019</v>
      </c>
      <c r="C157" s="9" t="s">
        <v>787</v>
      </c>
      <c r="D157" s="9" t="s">
        <v>788</v>
      </c>
      <c r="E157" s="10">
        <f>VLOOKUP(B157,'[1]2. NACIONAL'!A:BK,21,0)</f>
        <v>37547431</v>
      </c>
      <c r="F157" s="9" t="s">
        <v>84</v>
      </c>
      <c r="G157" s="11">
        <v>28388</v>
      </c>
      <c r="H157" s="12" t="s">
        <v>789</v>
      </c>
      <c r="I157" s="13" t="s">
        <v>99</v>
      </c>
      <c r="J157" s="20" t="s">
        <v>790</v>
      </c>
      <c r="K157" s="8" t="str">
        <f>VLOOKUP(B157,'[1]2. NACIONAL'!A:BK,7,0)</f>
        <v>Prestación de servicios profesionales y de apoyo a la gestión de Parques Nacionales Naturales de Colombia, para asesorar y orientar el ejercicio de formulación de la política pública para la consolidación del Sistema Nacional de Áreas Protegidas SINAP, de manera coordinada con todos los actores</v>
      </c>
      <c r="L157" s="9" t="s">
        <v>791</v>
      </c>
      <c r="M157" s="9">
        <v>3212007573</v>
      </c>
      <c r="N157" s="15">
        <f>VLOOKUP(B157,'[1]2. NACIONAL'!A:BK,16,0)</f>
        <v>11316223</v>
      </c>
      <c r="O157" s="8" t="str">
        <f>VLOOKUP(B157,'[1]2. NACIONAL'!A:BK,31,0)</f>
        <v>GRUPO DE GESTIÓN E INTEGRACIÓN DEL SINAP</v>
      </c>
      <c r="P157" s="8">
        <f>VLOOKUP(B157,'[1]2. NACIONAL'!A:BK,36,0)</f>
        <v>256</v>
      </c>
      <c r="Q157" s="9" t="s">
        <v>15</v>
      </c>
      <c r="R157" s="12" t="s">
        <v>26</v>
      </c>
      <c r="S157" s="13" t="s">
        <v>27</v>
      </c>
      <c r="T157" s="16" t="s">
        <v>28</v>
      </c>
      <c r="U157" s="17">
        <f>VLOOKUP(B157,'[1]2. NACIONAL'!A:AT,45,0)</f>
        <v>43509</v>
      </c>
    </row>
    <row r="158" spans="1:22" ht="12.75" x14ac:dyDescent="0.2">
      <c r="A158" s="7">
        <v>157</v>
      </c>
      <c r="B158" s="8" t="str">
        <f>'[1]2. NACIONAL'!A159</f>
        <v>CPS-157-N-2019</v>
      </c>
      <c r="C158" s="9" t="s">
        <v>792</v>
      </c>
      <c r="D158" s="9" t="s">
        <v>793</v>
      </c>
      <c r="E158" s="10">
        <f>VLOOKUP(B158,'[1]2. NACIONAL'!A:BK,21,0)</f>
        <v>52785272</v>
      </c>
      <c r="F158" s="9" t="s">
        <v>78</v>
      </c>
      <c r="G158" s="11">
        <v>30162</v>
      </c>
      <c r="H158" s="12" t="s">
        <v>78</v>
      </c>
      <c r="I158" s="13" t="s">
        <v>23</v>
      </c>
      <c r="J158" s="20" t="s">
        <v>794</v>
      </c>
      <c r="K158" s="8" t="str">
        <f>VLOOKUP(B158,'[1]2. NACIONAL'!A:BK,7,0)</f>
        <v>Prestación de servicios profesionales y de apoyo a la gestión de la Oficina Asesora de Planeación para apoyar la articulación del SGI en la implementación del Modelo Integrado de Planeación y Gestión de la entidad.</v>
      </c>
      <c r="L158" s="9" t="s">
        <v>795</v>
      </c>
      <c r="M158" s="9">
        <v>3183604806</v>
      </c>
      <c r="N158" s="15">
        <f>VLOOKUP(B158,'[1]2. NACIONAL'!A:BK,16,0)</f>
        <v>5240183</v>
      </c>
      <c r="O158" s="8" t="str">
        <f>VLOOKUP(B158,'[1]2. NACIONAL'!A:BK,31,0)</f>
        <v>OFICINA ASESORA PLANEACIÓN</v>
      </c>
      <c r="P158" s="8">
        <f>VLOOKUP(B158,'[1]2. NACIONAL'!A:BK,36,0)</f>
        <v>316</v>
      </c>
      <c r="Q158" s="9" t="s">
        <v>15</v>
      </c>
      <c r="R158" s="12" t="s">
        <v>415</v>
      </c>
      <c r="S158" s="13" t="s">
        <v>27</v>
      </c>
      <c r="T158" s="16" t="s">
        <v>28</v>
      </c>
      <c r="U158" s="17">
        <f>VLOOKUP(B158,'[1]2. NACIONAL'!A:AT,45,0)</f>
        <v>43511</v>
      </c>
    </row>
    <row r="159" spans="1:22" ht="12.75" x14ac:dyDescent="0.2">
      <c r="A159" s="7">
        <v>158</v>
      </c>
      <c r="B159" s="8" t="str">
        <f>'[1]2. NACIONAL'!A160</f>
        <v>CPS-158-N-2019</v>
      </c>
      <c r="C159" s="9" t="s">
        <v>796</v>
      </c>
      <c r="D159" s="9" t="s">
        <v>797</v>
      </c>
      <c r="E159" s="10">
        <f>VLOOKUP(B159,'[1]2. NACIONAL'!A:BK,21,0)</f>
        <v>52371615</v>
      </c>
      <c r="F159" s="9" t="s">
        <v>78</v>
      </c>
      <c r="G159" s="11">
        <v>28420</v>
      </c>
      <c r="H159" s="12" t="s">
        <v>798</v>
      </c>
      <c r="I159" s="13" t="s">
        <v>23</v>
      </c>
      <c r="J159" s="20" t="s">
        <v>799</v>
      </c>
      <c r="K159" s="8" t="str">
        <f>VLOOKUP(B159,'[1]2. NACIONAL'!A:BK,7,0)</f>
        <v>Prestación de servicios profesionales y de apoyo a la gestión en la Subdirección de Gestión y Manejo de Áreas Protegidas, en la orientación de la ejecución técnica y administrativa del Apoyo Presupuestario de Desarrollo Local Sostenible en el Sistema de Parques Nacionales Naturales de Colombia, financiado por la Unión Europea</v>
      </c>
      <c r="L159" s="9" t="s">
        <v>800</v>
      </c>
      <c r="M159" s="9">
        <v>3143329985</v>
      </c>
      <c r="N159" s="15">
        <f>VLOOKUP(B159,'[1]2. NACIONAL'!A:BK,16,0)</f>
        <v>8251412</v>
      </c>
      <c r="O159" s="8" t="str">
        <f>VLOOKUP(B159,'[1]2. NACIONAL'!A:BK,31,0)</f>
        <v>GRUPO DE PLANEACIÓN Y MANEJO</v>
      </c>
      <c r="P159" s="8">
        <f>VLOOKUP(B159,'[1]2. NACIONAL'!A:BK,36,0)</f>
        <v>75</v>
      </c>
      <c r="Q159" s="9" t="s">
        <v>15</v>
      </c>
      <c r="R159" s="12" t="s">
        <v>357</v>
      </c>
      <c r="S159" s="13" t="s">
        <v>27</v>
      </c>
      <c r="T159" s="16" t="s">
        <v>28</v>
      </c>
      <c r="U159" s="17">
        <f>VLOOKUP(B159,'[1]2. NACIONAL'!A:AT,45,0)</f>
        <v>43511</v>
      </c>
    </row>
    <row r="160" spans="1:22" ht="12.75" x14ac:dyDescent="0.2">
      <c r="A160" s="7">
        <v>159</v>
      </c>
      <c r="B160" s="8" t="str">
        <f>'[1]2. NACIONAL'!A161</f>
        <v>CPS-159-N-2019</v>
      </c>
      <c r="C160" s="9" t="s">
        <v>801</v>
      </c>
      <c r="D160" s="9" t="s">
        <v>802</v>
      </c>
      <c r="E160" s="10">
        <f>VLOOKUP(B160,'[1]2. NACIONAL'!A:BK,21,0)</f>
        <v>1014245810</v>
      </c>
      <c r="F160" s="9" t="s">
        <v>78</v>
      </c>
      <c r="G160" s="11">
        <v>34178</v>
      </c>
      <c r="H160" s="12" t="s">
        <v>78</v>
      </c>
      <c r="I160" s="13" t="s">
        <v>31</v>
      </c>
      <c r="J160" s="20" t="s">
        <v>803</v>
      </c>
      <c r="K160" s="8" t="str">
        <f>VLOOKUP(B160,'[1]2. NACIONAL'!A:BK,7,0)</f>
        <v>Prestación de servicios técnicos en el Grupo Gestión Financiera, con el fin de realizar las actividades de apoyo en el seguimiento a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v>
      </c>
      <c r="L160" s="9" t="s">
        <v>804</v>
      </c>
      <c r="M160" s="9">
        <v>3164208540</v>
      </c>
      <c r="N160" s="15">
        <f>VLOOKUP(B160,'[1]2. NACIONAL'!A:BK,16,0)</f>
        <v>2586262</v>
      </c>
      <c r="O160" s="8" t="str">
        <f>VLOOKUP(B160,'[1]2. NACIONAL'!A:BK,31,0)</f>
        <v>GRUPO DE GESTIÓN FINANCIERA</v>
      </c>
      <c r="P160" s="8">
        <f>VLOOKUP(B160,'[1]2. NACIONAL'!A:BK,36,0)</f>
        <v>300</v>
      </c>
      <c r="Q160" s="9" t="s">
        <v>15</v>
      </c>
      <c r="R160" s="12" t="s">
        <v>232</v>
      </c>
      <c r="S160" s="13" t="s">
        <v>27</v>
      </c>
      <c r="T160" s="16" t="s">
        <v>28</v>
      </c>
      <c r="U160" s="17">
        <f>VLOOKUP(B160,'[1]2. NACIONAL'!A:AT,45,0)</f>
        <v>43518</v>
      </c>
      <c r="V160" s="6" t="s">
        <v>805</v>
      </c>
    </row>
    <row r="161" spans="1:22" ht="12.75" x14ac:dyDescent="0.2">
      <c r="A161" s="7">
        <v>160</v>
      </c>
      <c r="B161" s="8" t="str">
        <f>'[1]2. NACIONAL'!A162</f>
        <v>CPS-160-N-2019</v>
      </c>
      <c r="C161" s="9" t="s">
        <v>806</v>
      </c>
      <c r="D161" s="9" t="s">
        <v>807</v>
      </c>
      <c r="E161" s="10">
        <f>VLOOKUP(B161,'[1]2. NACIONAL'!A:BK,21,0)</f>
        <v>79144699</v>
      </c>
      <c r="F161" s="9" t="s">
        <v>78</v>
      </c>
      <c r="G161" s="11">
        <v>20231</v>
      </c>
      <c r="H161" s="12" t="s">
        <v>78</v>
      </c>
      <c r="I161" s="13" t="s">
        <v>57</v>
      </c>
      <c r="J161" s="20" t="s">
        <v>808</v>
      </c>
      <c r="K161" s="8" t="str">
        <f>VLOOKUP(B161,'[1]2. NACIONAL'!A:BK,7,0)</f>
        <v>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v>
      </c>
      <c r="L161" s="9" t="s">
        <v>809</v>
      </c>
      <c r="M161" s="9">
        <v>3126137317</v>
      </c>
      <c r="N161" s="15">
        <f>VLOOKUP(B161,'[1]2. NACIONAL'!A:BK,16,0)</f>
        <v>2586262</v>
      </c>
      <c r="O161" s="8" t="str">
        <f>VLOOKUP(B161,'[1]2. NACIONAL'!A:BK,31,0)</f>
        <v>GRUPO DE GESTIÓN FINANCIERA</v>
      </c>
      <c r="P161" s="8">
        <f>VLOOKUP(B161,'[1]2. NACIONAL'!A:BK,36,0)</f>
        <v>315</v>
      </c>
      <c r="Q161" s="9" t="s">
        <v>15</v>
      </c>
      <c r="R161" s="12" t="s">
        <v>183</v>
      </c>
      <c r="S161" s="13" t="s">
        <v>27</v>
      </c>
      <c r="T161" s="16" t="s">
        <v>28</v>
      </c>
      <c r="U161" s="17">
        <f>VLOOKUP(B161,'[1]2. NACIONAL'!A:AT,45,0)</f>
        <v>43511</v>
      </c>
    </row>
    <row r="162" spans="1:22" ht="12.75" x14ac:dyDescent="0.2">
      <c r="A162" s="7">
        <v>161</v>
      </c>
      <c r="B162" s="8" t="str">
        <f>'[1]2. NACIONAL'!A163</f>
        <v>CPS-161-N-2019</v>
      </c>
      <c r="C162" s="9" t="s">
        <v>810</v>
      </c>
      <c r="D162" s="9" t="s">
        <v>811</v>
      </c>
      <c r="E162" s="10">
        <f>VLOOKUP(B162,'[1]2. NACIONAL'!A:BK,21,0)</f>
        <v>80093967</v>
      </c>
      <c r="F162" s="9" t="s">
        <v>78</v>
      </c>
      <c r="G162" s="11">
        <v>29937</v>
      </c>
      <c r="H162" s="12" t="s">
        <v>78</v>
      </c>
      <c r="I162" s="13" t="s">
        <v>99</v>
      </c>
      <c r="J162" s="20" t="s">
        <v>812</v>
      </c>
      <c r="K162" s="8" t="str">
        <f>VLOOKUP(B162,'[1]2. NACIONAL'!A:BK,7,0)</f>
        <v>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ambientales, la gestión de conservación de las Áreas Protegidas. Así como la realización de talleres, elaboración de guiones, apoyo en el diseño y puesta en marcha de campañas de sensibilización y educación sobre los Parques Nacionales Naturales y la coordinación editorial de contenidos para proyectos especiales.</v>
      </c>
      <c r="L162" s="9" t="s">
        <v>813</v>
      </c>
      <c r="M162" s="9">
        <v>3173649438</v>
      </c>
      <c r="N162" s="15">
        <f>VLOOKUP(B162,'[1]2. NACIONAL'!A:BK,16,0)</f>
        <v>4682944</v>
      </c>
      <c r="O162" s="8" t="str">
        <f>VLOOKUP(B162,'[1]2. NACIONAL'!A:BK,31,0)</f>
        <v>GRUPO DE COMUNICACIONES Y EDUCACION AMBIENTAL</v>
      </c>
      <c r="P162" s="8">
        <f>VLOOKUP(B162,'[1]2. NACIONAL'!A:BK,36,0)</f>
        <v>313</v>
      </c>
      <c r="Q162" s="9" t="s">
        <v>15</v>
      </c>
      <c r="R162" s="12" t="s">
        <v>814</v>
      </c>
      <c r="S162" s="13" t="s">
        <v>27</v>
      </c>
      <c r="T162" s="16" t="s">
        <v>28</v>
      </c>
      <c r="U162" s="17">
        <f>VLOOKUP(B162,'[1]2. NACIONAL'!A:AT,45,0)</f>
        <v>43514</v>
      </c>
    </row>
    <row r="163" spans="1:22" ht="12.75" x14ac:dyDescent="0.2">
      <c r="A163" s="7">
        <v>162</v>
      </c>
      <c r="B163" s="8" t="str">
        <f>'[1]2. NACIONAL'!A164</f>
        <v>CPS-162-N-2019</v>
      </c>
      <c r="C163" s="9" t="s">
        <v>815</v>
      </c>
      <c r="D163" s="9" t="s">
        <v>816</v>
      </c>
      <c r="E163" s="10">
        <f>VLOOKUP(B163,'[1]2. NACIONAL'!A:BK,21,0)</f>
        <v>80722885</v>
      </c>
      <c r="F163" s="9" t="s">
        <v>78</v>
      </c>
      <c r="G163" s="11">
        <v>30066</v>
      </c>
      <c r="H163" s="12" t="s">
        <v>78</v>
      </c>
      <c r="I163" s="13" t="s">
        <v>99</v>
      </c>
      <c r="J163" s="20" t="s">
        <v>817</v>
      </c>
      <c r="K163" s="8" t="str">
        <f>VLOOKUP(B163,'[1]2. NACIONAL'!A:BK,7,0)</f>
        <v>Prestación de servicios profesionales y de apoyo Subdirección de Gestión y Manejo de Áreas Protegidas, para apoyar el fortalecimiento de los espacios interinstitucionales que faciliten la construcción de acuerdos con campesinos en el marco del post conflicto y la implementación de los lineamientos institucionales del ecoturismo.</v>
      </c>
      <c r="L163" s="9" t="s">
        <v>818</v>
      </c>
      <c r="M163" s="9">
        <v>3112611105</v>
      </c>
      <c r="N163" s="15">
        <f>VLOOKUP(B163,'[1]2. NACIONAL'!A:BK,16,0)</f>
        <v>4682944</v>
      </c>
      <c r="O163" s="8" t="str">
        <f>VLOOKUP(B163,'[1]2. NACIONAL'!A:BK,31,0)</f>
        <v>GRUPO DE PLANEACIÓN Y MANEJO</v>
      </c>
      <c r="P163" s="8">
        <f>VLOOKUP(B163,'[1]2. NACIONAL'!A:BK,36,0)</f>
        <v>311</v>
      </c>
      <c r="Q163" s="9" t="s">
        <v>15</v>
      </c>
      <c r="R163" s="12" t="s">
        <v>292</v>
      </c>
      <c r="S163" s="13" t="s">
        <v>27</v>
      </c>
      <c r="T163" s="16" t="s">
        <v>28</v>
      </c>
      <c r="U163" s="17">
        <f>VLOOKUP(B163,'[1]2. NACIONAL'!A:AT,45,0)</f>
        <v>43516</v>
      </c>
    </row>
    <row r="164" spans="1:22" ht="12.75" x14ac:dyDescent="0.2">
      <c r="A164" s="7">
        <v>163</v>
      </c>
      <c r="B164" s="8" t="str">
        <f>'[1]2. NACIONAL'!A165</f>
        <v>CPS-163-N-2019</v>
      </c>
      <c r="C164" s="9" t="s">
        <v>819</v>
      </c>
      <c r="D164" s="9" t="s">
        <v>820</v>
      </c>
      <c r="E164" s="10">
        <f>VLOOKUP(B164,'[1]2. NACIONAL'!A:BK,21,0)</f>
        <v>52269310</v>
      </c>
      <c r="F164" s="9" t="s">
        <v>78</v>
      </c>
      <c r="G164" s="11">
        <v>28228</v>
      </c>
      <c r="H164" s="12" t="s">
        <v>78</v>
      </c>
      <c r="I164" s="13" t="s">
        <v>99</v>
      </c>
      <c r="J164" s="20" t="s">
        <v>821</v>
      </c>
      <c r="K164" s="8" t="str">
        <f>VLOOKUP(B164,'[1]2. NACIONAL'!A:BK,7,0)</f>
        <v>Prestación de servicios profesionales especializados y de apoyo técnico para el seguimiento de la ejecución de acciones asociadas a los Enfoques de Uso, Ocupación y Tenencia y apoyo a Estrategias Especiales de Manejo requeridas por el Apoyo Presupuestario de Desarrollo Local Sostenible financiado por la Unión Europea para mejorar la conservación y la calidad de vida de familias en condiciones de marginalidad y vulnerabilidad asociadas las áreas protegidas.</v>
      </c>
      <c r="L164" s="9" t="s">
        <v>822</v>
      </c>
      <c r="M164" s="9">
        <v>3152226996</v>
      </c>
      <c r="N164" s="15">
        <f>VLOOKUP(B164,'[1]2. NACIONAL'!A:BK,16,0)</f>
        <v>6965478</v>
      </c>
      <c r="O164" s="8" t="str">
        <f>VLOOKUP(B164,'[1]2. NACIONAL'!A:BK,31,0)</f>
        <v>GRUPO DE PLANEACIÓN Y MANEJO</v>
      </c>
      <c r="P164" s="8">
        <f>VLOOKUP(B164,'[1]2. NACIONAL'!A:BK,36,0)</f>
        <v>75</v>
      </c>
      <c r="Q164" s="9" t="s">
        <v>15</v>
      </c>
      <c r="R164" s="12" t="s">
        <v>292</v>
      </c>
      <c r="S164" s="13" t="s">
        <v>27</v>
      </c>
      <c r="T164" s="16" t="s">
        <v>28</v>
      </c>
      <c r="U164" s="17">
        <f>VLOOKUP(B164,'[1]2. NACIONAL'!A:AT,45,0)</f>
        <v>43516</v>
      </c>
    </row>
    <row r="165" spans="1:22" ht="12.75" x14ac:dyDescent="0.2">
      <c r="A165" s="7">
        <v>164</v>
      </c>
      <c r="B165" s="8" t="str">
        <f>'[1]2. NACIONAL'!A166</f>
        <v>CPS-164-N-2019</v>
      </c>
      <c r="C165" s="9" t="s">
        <v>823</v>
      </c>
      <c r="D165" s="9" t="s">
        <v>824</v>
      </c>
      <c r="E165" s="10">
        <f>VLOOKUP(B165,'[1]2. NACIONAL'!A:BK,21,0)</f>
        <v>7704160</v>
      </c>
      <c r="F165" s="9" t="s">
        <v>825</v>
      </c>
      <c r="G165" s="11">
        <v>28164</v>
      </c>
      <c r="H165" s="12" t="s">
        <v>825</v>
      </c>
      <c r="I165" s="13" t="s">
        <v>23</v>
      </c>
      <c r="J165" s="20" t="s">
        <v>826</v>
      </c>
      <c r="K165" s="8" t="str">
        <f>VLOOKUP(B165,'[1]2. NACIONAL'!A:BK,7,0)</f>
        <v>Prestación de servicios profesionales y de apoyo jurídico en la implementación administrativa de las Fase I y II del Proyecto Áreas Protegidas y Diversidad Biológica, cofinanciado por el gobierno alemán a través del KfW</v>
      </c>
      <c r="L165" s="9" t="s">
        <v>827</v>
      </c>
      <c r="M165" s="9">
        <v>3166931927</v>
      </c>
      <c r="N165" s="15">
        <f>VLOOKUP(B165,'[1]2. NACIONAL'!A:BK,16,0)</f>
        <v>5240183</v>
      </c>
      <c r="O165" s="8" t="str">
        <f>VLOOKUP(B165,'[1]2. NACIONAL'!A:BK,31,0)</f>
        <v>DIRECCIÓN GENERAL</v>
      </c>
      <c r="P165" s="8">
        <f>VLOOKUP(B165,'[1]2. NACIONAL'!A:BK,36,0)</f>
        <v>180</v>
      </c>
      <c r="Q165" s="9" t="s">
        <v>15</v>
      </c>
      <c r="R165" s="12" t="s">
        <v>26</v>
      </c>
      <c r="S165" s="13" t="s">
        <v>27</v>
      </c>
      <c r="T165" s="16" t="s">
        <v>28</v>
      </c>
      <c r="U165" s="17">
        <f>VLOOKUP(B165,'[1]2. NACIONAL'!A:AT,45,0)</f>
        <v>43514</v>
      </c>
    </row>
    <row r="166" spans="1:22" ht="12.75" x14ac:dyDescent="0.2">
      <c r="A166" s="7">
        <v>165</v>
      </c>
      <c r="B166" s="8" t="str">
        <f>'[1]2. NACIONAL'!A167</f>
        <v>CPS-165-N-2019</v>
      </c>
      <c r="C166" s="9" t="s">
        <v>828</v>
      </c>
      <c r="D166" s="9" t="s">
        <v>829</v>
      </c>
      <c r="E166" s="10">
        <f>VLOOKUP(B166,'[1]2. NACIONAL'!A:BK,21,0)</f>
        <v>1037604238</v>
      </c>
      <c r="F166" s="9" t="s">
        <v>830</v>
      </c>
      <c r="G166" s="11">
        <v>32954</v>
      </c>
      <c r="H166" s="12" t="s">
        <v>831</v>
      </c>
      <c r="I166" s="13" t="s">
        <v>99</v>
      </c>
      <c r="J166" s="20" t="s">
        <v>832</v>
      </c>
      <c r="K166" s="8" t="str">
        <f>VLOOKUP(B166,'[1]2. NACIONAL'!A:BK,7,0)</f>
        <v>Prestación de servicios profesionales y de apoyo a la gestión para orientar técnicamente la temática de servicios ecosistémicos y la implementación del lineamiento institucional de cambio climático, como apoyo a la gestión del Grupo de Planeación y Manejo de la Subdirección de Gestión y Manejo de Áreas Protegidas</v>
      </c>
      <c r="L166" s="9" t="s">
        <v>833</v>
      </c>
      <c r="M166" s="9">
        <v>3014727434</v>
      </c>
      <c r="N166" s="15">
        <f>VLOOKUP(B166,'[1]2. NACIONAL'!A:BK,16,0)</f>
        <v>5240183</v>
      </c>
      <c r="O166" s="8" t="str">
        <f>VLOOKUP(B166,'[1]2. NACIONAL'!A:BK,31,0)</f>
        <v>GRUPO DE PLANEACIÓN Y MANEJO</v>
      </c>
      <c r="P166" s="8">
        <f>VLOOKUP(B166,'[1]2. NACIONAL'!A:BK,36,0)</f>
        <v>311</v>
      </c>
      <c r="Q166" s="9" t="s">
        <v>15</v>
      </c>
      <c r="R166" s="12" t="s">
        <v>241</v>
      </c>
      <c r="S166" s="13" t="s">
        <v>27</v>
      </c>
      <c r="T166" s="16" t="s">
        <v>28</v>
      </c>
      <c r="U166" s="17">
        <f>VLOOKUP(B166,'[1]2. NACIONAL'!A:AT,45,0)</f>
        <v>43516</v>
      </c>
    </row>
    <row r="167" spans="1:22" ht="12.75" x14ac:dyDescent="0.2">
      <c r="A167" s="7">
        <v>166</v>
      </c>
      <c r="B167" s="8" t="str">
        <f>'[1]2. NACIONAL'!A168</f>
        <v>CPS-166-N-2019</v>
      </c>
      <c r="C167" s="9" t="s">
        <v>834</v>
      </c>
      <c r="D167" s="9" t="s">
        <v>835</v>
      </c>
      <c r="E167" s="10">
        <f>VLOOKUP(B167,'[1]2. NACIONAL'!A:BK,21,0)</f>
        <v>79284835</v>
      </c>
      <c r="F167" s="9" t="s">
        <v>78</v>
      </c>
      <c r="G167" s="11">
        <v>25270</v>
      </c>
      <c r="H167" s="12" t="s">
        <v>78</v>
      </c>
      <c r="I167" s="13" t="s">
        <v>31</v>
      </c>
      <c r="J167" s="20" t="s">
        <v>836</v>
      </c>
      <c r="K167" s="8" t="str">
        <f>VLOOKUP(B167,'[1]2. NACIONAL'!A:BK,7,0)</f>
        <v>Prestación de servicios profesionales a la Subdirección de Gestión y Manejo en la orientación y articulación de acciones para la implementación de alternativas de manejo en áreas con acuerdos de erradicación voluntaria o afectadas por ganadería y cultivos, entre otros buscando frenar afectaciones a los ecosistemas y su restauración.</v>
      </c>
      <c r="L167" s="9" t="s">
        <v>837</v>
      </c>
      <c r="M167" s="9">
        <v>3143251776</v>
      </c>
      <c r="N167" s="15">
        <f>VLOOKUP(B167,'[1]2. NACIONAL'!A:BK,16,0)</f>
        <v>6247498</v>
      </c>
      <c r="O167" s="8" t="str">
        <f>VLOOKUP(B167,'[1]2. NACIONAL'!A:BK,31,0)</f>
        <v>GRUPO DE PLANEACIÓN Y MANEJO</v>
      </c>
      <c r="P167" s="8">
        <f>VLOOKUP(B167,'[1]2. NACIONAL'!A:BK,36,0)</f>
        <v>311</v>
      </c>
      <c r="Q167" s="9" t="s">
        <v>15</v>
      </c>
      <c r="R167" s="12" t="s">
        <v>490</v>
      </c>
      <c r="S167" s="13" t="s">
        <v>27</v>
      </c>
      <c r="T167" s="16" t="s">
        <v>28</v>
      </c>
      <c r="U167" s="17">
        <f>VLOOKUP(B167,'[1]2. NACIONAL'!A:AT,45,0)</f>
        <v>43516</v>
      </c>
      <c r="V167" s="6" t="s">
        <v>838</v>
      </c>
    </row>
    <row r="168" spans="1:22" ht="12.75" x14ac:dyDescent="0.2">
      <c r="A168" s="7">
        <v>167</v>
      </c>
      <c r="B168" s="8" t="str">
        <f>'[1]2. NACIONAL'!A169</f>
        <v>CPS-167-N-2019</v>
      </c>
      <c r="C168" s="9" t="s">
        <v>839</v>
      </c>
      <c r="D168" s="9" t="s">
        <v>840</v>
      </c>
      <c r="E168" s="10">
        <f>VLOOKUP(B168,'[1]2. NACIONAL'!A:BK,21,0)</f>
        <v>25120818</v>
      </c>
      <c r="F168" s="9" t="s">
        <v>520</v>
      </c>
      <c r="G168" s="11">
        <v>30021</v>
      </c>
      <c r="H168" s="12" t="s">
        <v>308</v>
      </c>
      <c r="I168" s="13" t="s">
        <v>41</v>
      </c>
      <c r="J168" s="20" t="s">
        <v>841</v>
      </c>
      <c r="K168" s="8" t="str">
        <f>VLOOKUP(B168,'[1]2. NACIONAL'!A:BK,7,0)</f>
        <v>Prestación de servicios técnicos para apoyar la gestión administrativa y seguimiento a contratos en la ejecución de las Fases I y II del Proyecto Áreas Protegidas y Diversidad Biológica, cofinanciado por el Gobierno Alemán a través del KfW.</v>
      </c>
      <c r="L168" s="9" t="s">
        <v>842</v>
      </c>
      <c r="M168" s="9">
        <v>3143613234</v>
      </c>
      <c r="N168" s="15">
        <f>VLOOKUP(B168,'[1]2. NACIONAL'!A:BK,16,0)</f>
        <v>2586262</v>
      </c>
      <c r="O168" s="8" t="str">
        <f>VLOOKUP(B168,'[1]2. NACIONAL'!A:BK,31,0)</f>
        <v>DIRECCIÓN GENERAL</v>
      </c>
      <c r="P168" s="8">
        <f>VLOOKUP(B168,'[1]2. NACIONAL'!A:BK,36,0)</f>
        <v>180</v>
      </c>
      <c r="Q168" s="9" t="s">
        <v>15</v>
      </c>
      <c r="R168" s="12" t="s">
        <v>843</v>
      </c>
      <c r="S168" s="13" t="s">
        <v>27</v>
      </c>
      <c r="T168" s="16" t="s">
        <v>28</v>
      </c>
      <c r="U168" s="17">
        <f>VLOOKUP(B168,'[1]2. NACIONAL'!A:AT,45,0)</f>
        <v>43516</v>
      </c>
    </row>
    <row r="169" spans="1:22" ht="12.75" x14ac:dyDescent="0.2">
      <c r="A169" s="7">
        <v>168</v>
      </c>
      <c r="B169" s="8" t="str">
        <f>'[1]2. NACIONAL'!A170</f>
        <v>CPS-168-N-2019</v>
      </c>
      <c r="C169" s="9" t="s">
        <v>844</v>
      </c>
      <c r="D169" s="9" t="s">
        <v>845</v>
      </c>
      <c r="E169" s="10">
        <f>VLOOKUP(B169,'[1]2. NACIONAL'!A:BK,21,0)</f>
        <v>52347683</v>
      </c>
      <c r="F169" s="9" t="s">
        <v>78</v>
      </c>
      <c r="G169" s="11">
        <v>28155</v>
      </c>
      <c r="H169" s="12" t="s">
        <v>78</v>
      </c>
      <c r="I169" s="13" t="s">
        <v>31</v>
      </c>
      <c r="J169" s="20" t="s">
        <v>846</v>
      </c>
      <c r="K169" s="8" t="str">
        <f>VLOOKUP(B169,'[1]2. NACIONAL'!A:BK,7,0)</f>
        <v>Prestación de servicios profesionales en la implementación y retroalimentación a la ruta de planificación y ordenamiento de los recursos hidrobiológicos y pesqueros en el SPNN y los Distritos de Manejo Integrado en administración.</v>
      </c>
      <c r="L169" s="9" t="s">
        <v>847</v>
      </c>
      <c r="M169" s="9">
        <v>3164695088</v>
      </c>
      <c r="N169" s="15">
        <f>VLOOKUP(B169,'[1]2. NACIONAL'!A:BK,16,0)</f>
        <v>5240183</v>
      </c>
      <c r="O169" s="8" t="str">
        <f>VLOOKUP(B169,'[1]2. NACIONAL'!A:BK,31,0)</f>
        <v>GRUPO DE PLANEACIÓN Y MANEJO</v>
      </c>
      <c r="P169" s="8">
        <f>VLOOKUP(B169,'[1]2. NACIONAL'!A:BK,36,0)</f>
        <v>311</v>
      </c>
      <c r="Q169" s="9" t="s">
        <v>15</v>
      </c>
      <c r="R169" s="12" t="s">
        <v>382</v>
      </c>
      <c r="S169" s="13" t="s">
        <v>27</v>
      </c>
      <c r="T169" s="16" t="s">
        <v>28</v>
      </c>
      <c r="U169" s="17">
        <f>VLOOKUP(B169,'[1]2. NACIONAL'!A:AT,45,0)</f>
        <v>43516</v>
      </c>
    </row>
    <row r="170" spans="1:22" ht="12.75" x14ac:dyDescent="0.2">
      <c r="A170" s="7">
        <v>169</v>
      </c>
      <c r="B170" s="8" t="str">
        <f>'[1]2. NACIONAL'!A171</f>
        <v>CPS-169-N-2019</v>
      </c>
      <c r="C170" s="9" t="s">
        <v>848</v>
      </c>
      <c r="D170" s="9" t="s">
        <v>849</v>
      </c>
      <c r="E170" s="10">
        <f>VLOOKUP(B170,'[1]2. NACIONAL'!A:BK,21,0)</f>
        <v>1024519301</v>
      </c>
      <c r="F170" s="9" t="s">
        <v>78</v>
      </c>
      <c r="G170" s="11">
        <v>33404</v>
      </c>
      <c r="H170" s="12" t="s">
        <v>78</v>
      </c>
      <c r="I170" s="13" t="s">
        <v>41</v>
      </c>
      <c r="J170" s="20" t="s">
        <v>850</v>
      </c>
      <c r="K170" s="8" t="str">
        <f>VLOOKUP(B170,'[1]2. NACIONAL'!A:BK,7,0)</f>
        <v xml:space="preserve">	Prestación de servicios técnicos a la gestión administrativa en la Subdirección de Gestión y Manejo de Áreas Protegidas en el Grupo de Gestion e Integracion del SINAP.</v>
      </c>
      <c r="L170" s="9" t="s">
        <v>851</v>
      </c>
      <c r="M170" s="9">
        <v>3014144437</v>
      </c>
      <c r="N170" s="15">
        <f>VLOOKUP(B170,'[1]2. NACIONAL'!A:BK,16,0)</f>
        <v>2142594</v>
      </c>
      <c r="O170" s="8" t="str">
        <f>VLOOKUP(B170,'[1]2. NACIONAL'!A:BK,31,0)</f>
        <v>GRUPO DE GESTIÓN E INTEGRACIÓN DEL SINAP</v>
      </c>
      <c r="P170" s="8">
        <f>VLOOKUP(B170,'[1]2. NACIONAL'!A:BK,36,0)</f>
        <v>300</v>
      </c>
      <c r="Q170" s="9" t="s">
        <v>15</v>
      </c>
      <c r="R170" s="12" t="s">
        <v>852</v>
      </c>
      <c r="S170" s="13" t="s">
        <v>27</v>
      </c>
      <c r="T170" s="16" t="s">
        <v>28</v>
      </c>
      <c r="U170" s="17">
        <f>VLOOKUP(B170,'[1]2. NACIONAL'!A:AT,45,0)</f>
        <v>43516</v>
      </c>
    </row>
    <row r="171" spans="1:22" ht="12.75" x14ac:dyDescent="0.2">
      <c r="A171" s="7">
        <v>170</v>
      </c>
      <c r="B171" s="8" t="str">
        <f>'[1]2. NACIONAL'!A172</f>
        <v>CPS-170-N-2019</v>
      </c>
      <c r="C171" s="9" t="s">
        <v>853</v>
      </c>
      <c r="D171" s="9" t="s">
        <v>854</v>
      </c>
      <c r="E171" s="10">
        <f>VLOOKUP(B171,'[1]2. NACIONAL'!A:BK,21,0)</f>
        <v>80201161</v>
      </c>
      <c r="F171" s="9" t="s">
        <v>78</v>
      </c>
      <c r="G171" s="11">
        <v>29886</v>
      </c>
      <c r="H171" s="12" t="s">
        <v>78</v>
      </c>
      <c r="I171" s="13" t="s">
        <v>23</v>
      </c>
      <c r="J171" s="20" t="s">
        <v>855</v>
      </c>
      <c r="K171" s="8" t="str">
        <f>VLOOKUP(B171,'[1]2. NACIONAL'!A:BK,7,0)</f>
        <v>Prestación de servicios profesionales para realizar el mantenimiento preventivo y correctivo del sistema de gestión documental Orfeo así como su actualización, administración, soporte, integración con otros sistemas e inclusión de nuevas funcionalidades</v>
      </c>
      <c r="L171" s="9" t="s">
        <v>856</v>
      </c>
      <c r="M171" s="9">
        <v>3003865980</v>
      </c>
      <c r="N171" s="15">
        <f>VLOOKUP(B171,'[1]2. NACIONAL'!A:BK,16,0)</f>
        <v>4297164</v>
      </c>
      <c r="O171" s="8" t="str">
        <f>VLOOKUP(B171,'[1]2. NACIONAL'!A:BK,31,0)</f>
        <v>GRUPO SISTEMAS DE INFORMACIÓN Y RADIOCOMUNICACIONES</v>
      </c>
      <c r="P171" s="8">
        <f>VLOOKUP(B171,'[1]2. NACIONAL'!A:BK,36,0)</f>
        <v>311</v>
      </c>
      <c r="Q171" s="9" t="s">
        <v>15</v>
      </c>
      <c r="R171" s="12" t="s">
        <v>607</v>
      </c>
      <c r="S171" s="13" t="s">
        <v>27</v>
      </c>
      <c r="T171" s="16" t="s">
        <v>28</v>
      </c>
      <c r="U171" s="17">
        <f>VLOOKUP(B171,'[1]2. NACIONAL'!A:AT,45,0)</f>
        <v>43516</v>
      </c>
    </row>
    <row r="172" spans="1:22" ht="12.75" x14ac:dyDescent="0.2">
      <c r="A172" s="7">
        <v>171</v>
      </c>
      <c r="B172" s="8" t="str">
        <f>'[1]2. NACIONAL'!A173</f>
        <v>CPS-171-N-2019</v>
      </c>
      <c r="C172" s="9" t="s">
        <v>857</v>
      </c>
      <c r="D172" s="9" t="s">
        <v>858</v>
      </c>
      <c r="E172" s="10">
        <f>VLOOKUP(B172,'[1]2. NACIONAL'!A:BK,21,0)</f>
        <v>46458312</v>
      </c>
      <c r="F172" s="9" t="s">
        <v>228</v>
      </c>
      <c r="G172" s="11">
        <v>31405</v>
      </c>
      <c r="H172" s="12" t="s">
        <v>229</v>
      </c>
      <c r="I172" s="13" t="s">
        <v>23</v>
      </c>
      <c r="J172" s="20" t="s">
        <v>859</v>
      </c>
      <c r="K172" s="8" t="str">
        <f>VLOOKUP(B172,'[1]2. NACIONAL'!A:BK,7,0)</f>
        <v>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v>
      </c>
      <c r="L172" s="9" t="s">
        <v>860</v>
      </c>
      <c r="M172" s="9">
        <v>3002673783</v>
      </c>
      <c r="N172" s="15">
        <f>VLOOKUP(B172,'[1]2. NACIONAL'!A:BK,16,0)</f>
        <v>4297164</v>
      </c>
      <c r="O172" s="8" t="str">
        <f>VLOOKUP(B172,'[1]2. NACIONAL'!A:BK,31,0)</f>
        <v>GRUPO SISTEMAS DE INFORMACIÓN Y RADIOCOMUNICACIONES</v>
      </c>
      <c r="P172" s="8">
        <f>VLOOKUP(B172,'[1]2. NACIONAL'!A:BK,36,0)</f>
        <v>240</v>
      </c>
      <c r="Q172" s="9" t="s">
        <v>15</v>
      </c>
      <c r="R172" s="12" t="s">
        <v>282</v>
      </c>
      <c r="S172" s="13" t="s">
        <v>27</v>
      </c>
      <c r="T172" s="16" t="s">
        <v>28</v>
      </c>
      <c r="U172" s="17">
        <f>VLOOKUP(B172,'[1]2. NACIONAL'!A:AT,45,0)</f>
        <v>43516</v>
      </c>
      <c r="V172" s="6" t="s">
        <v>861</v>
      </c>
    </row>
    <row r="173" spans="1:22" ht="12.75" x14ac:dyDescent="0.2">
      <c r="A173" s="7">
        <v>172</v>
      </c>
      <c r="B173" s="8" t="str">
        <f>'[1]2. NACIONAL'!A174</f>
        <v>CPS-172-N-2019</v>
      </c>
      <c r="C173" s="9" t="s">
        <v>862</v>
      </c>
      <c r="D173" s="9" t="s">
        <v>863</v>
      </c>
      <c r="E173" s="10">
        <f>VLOOKUP(B173,'[1]2. NACIONAL'!A:BK,21,0)</f>
        <v>1026253679</v>
      </c>
      <c r="F173" s="9" t="s">
        <v>78</v>
      </c>
      <c r="G173" s="11">
        <v>31660</v>
      </c>
      <c r="H173" s="12" t="s">
        <v>78</v>
      </c>
      <c r="I173" s="13" t="s">
        <v>99</v>
      </c>
      <c r="J173" s="20" t="s">
        <v>864</v>
      </c>
      <c r="K173" s="8" t="str">
        <f>VLOOKUP(B173,'[1]2. NACIONAL'!A:BK,7,0)</f>
        <v>Prestación de servicios profesionales y de apoyo a la gestión para implementar el Plan de Monitoreo del Proyecto Áreas Protegidas y Diversidad Biológica en sus Fases I y II, conforme al programa que para ello apruebe el KfW</v>
      </c>
      <c r="L173" s="9" t="s">
        <v>865</v>
      </c>
      <c r="M173" s="9">
        <v>3006934320</v>
      </c>
      <c r="N173" s="15">
        <f>VLOOKUP(B173,'[1]2. NACIONAL'!A:BK,16,0)</f>
        <v>5240183</v>
      </c>
      <c r="O173" s="8" t="str">
        <f>VLOOKUP(B173,'[1]2. NACIONAL'!A:BK,31,0)</f>
        <v>DIRECCIÓN GENERAL</v>
      </c>
      <c r="P173" s="8">
        <f>VLOOKUP(B173,'[1]2. NACIONAL'!A:BK,36,0)</f>
        <v>180</v>
      </c>
      <c r="Q173" s="9" t="s">
        <v>15</v>
      </c>
      <c r="R173" s="12" t="s">
        <v>357</v>
      </c>
      <c r="S173" s="13" t="s">
        <v>27</v>
      </c>
      <c r="T173" s="16" t="s">
        <v>28</v>
      </c>
      <c r="U173" s="17">
        <f>VLOOKUP(B173,'[1]2. NACIONAL'!A:AT,45,0)</f>
        <v>43516</v>
      </c>
    </row>
    <row r="174" spans="1:22" ht="12.75" x14ac:dyDescent="0.2">
      <c r="A174" s="7">
        <v>173</v>
      </c>
      <c r="B174" s="8" t="str">
        <f>'[1]2. NACIONAL'!A175</f>
        <v>CPS-173-N-2019</v>
      </c>
      <c r="C174" s="9" t="s">
        <v>866</v>
      </c>
      <c r="D174" s="9" t="s">
        <v>867</v>
      </c>
      <c r="E174" s="10">
        <f>VLOOKUP(B174,'[1]2. NACIONAL'!A:BK,21,0)</f>
        <v>1070614662</v>
      </c>
      <c r="F174" s="9" t="s">
        <v>868</v>
      </c>
      <c r="G174" s="11">
        <v>34624</v>
      </c>
      <c r="H174" s="12" t="s">
        <v>869</v>
      </c>
      <c r="I174" s="13" t="s">
        <v>41</v>
      </c>
      <c r="J174" s="20" t="s">
        <v>870</v>
      </c>
      <c r="K174" s="8" t="str">
        <f>VLOOKUP(B174,'[1]2. NACIONAL'!A:BK,7,0)</f>
        <v>Prestación de servicios técnicos a la gestión administrativa en la Subdirección de Gestión y Manejo de Áreas Protegidas del Grupo de Planeación y Manejo</v>
      </c>
      <c r="L174" s="9" t="s">
        <v>871</v>
      </c>
      <c r="M174" s="9">
        <v>3208122138</v>
      </c>
      <c r="N174" s="15">
        <f>VLOOKUP(B174,'[1]2. NACIONAL'!A:BK,16,0)</f>
        <v>2142594</v>
      </c>
      <c r="O174" s="8" t="str">
        <f>VLOOKUP(B174,'[1]2. NACIONAL'!A:BK,31,0)</f>
        <v>GRUPO DE PLANEACIÓN Y MANEJO</v>
      </c>
      <c r="P174" s="8">
        <f>VLOOKUP(B174,'[1]2. NACIONAL'!A:BK,36,0)</f>
        <v>311</v>
      </c>
      <c r="Q174" s="9" t="s">
        <v>15</v>
      </c>
      <c r="R174" s="12" t="s">
        <v>872</v>
      </c>
      <c r="S174" s="13" t="s">
        <v>27</v>
      </c>
      <c r="T174" s="16" t="s">
        <v>28</v>
      </c>
      <c r="U174" s="17">
        <f>VLOOKUP(B174,'[1]2. NACIONAL'!A:AT,45,0)</f>
        <v>43516</v>
      </c>
    </row>
    <row r="175" spans="1:22" ht="12.75" x14ac:dyDescent="0.2">
      <c r="A175" s="7">
        <v>174</v>
      </c>
      <c r="B175" s="8" t="str">
        <f>'[1]2. NACIONAL'!A176</f>
        <v>CPS-174-N-2019</v>
      </c>
      <c r="C175" s="9" t="s">
        <v>873</v>
      </c>
      <c r="D175" s="9" t="s">
        <v>874</v>
      </c>
      <c r="E175" s="10">
        <f>VLOOKUP(B175,'[1]2. NACIONAL'!A:BK,21,0)</f>
        <v>53075590</v>
      </c>
      <c r="F175" s="9" t="s">
        <v>78</v>
      </c>
      <c r="G175" s="11">
        <v>31125</v>
      </c>
      <c r="H175" s="12" t="s">
        <v>78</v>
      </c>
      <c r="I175" s="13" t="s">
        <v>258</v>
      </c>
      <c r="J175" s="20" t="s">
        <v>875</v>
      </c>
      <c r="K175" s="8" t="str">
        <f>VLOOKUP(B175,'[1]2. NACIONAL'!A:BK,7,0)</f>
        <v>Prestación de servicios técnicos para apoyar la gestión administrativa y seguimiento precontractual en la ejecución de las Fases Iy 11 del Proyecto Áreas Protegidas y Diversidad Biológica, cofinanciado por el Gobierno Alemán a través del KfW.</v>
      </c>
      <c r="L175" s="9" t="s">
        <v>876</v>
      </c>
      <c r="M175" s="9">
        <v>3112093342</v>
      </c>
      <c r="N175" s="15">
        <f>VLOOKUP(B175,'[1]2. NACIONAL'!A:BK,16,0)</f>
        <v>2586262</v>
      </c>
      <c r="O175" s="8" t="str">
        <f>VLOOKUP(B175,'[1]2. NACIONAL'!A:BK,31,0)</f>
        <v>DIRECCIÓN GENERAL</v>
      </c>
      <c r="P175" s="8">
        <f>VLOOKUP(B175,'[1]2. NACIONAL'!A:BK,36,0)</f>
        <v>180</v>
      </c>
      <c r="Q175" s="9" t="s">
        <v>15</v>
      </c>
      <c r="R175" s="12" t="s">
        <v>877</v>
      </c>
      <c r="S175" s="13" t="s">
        <v>27</v>
      </c>
      <c r="T175" s="16" t="s">
        <v>28</v>
      </c>
      <c r="U175" s="17">
        <f>VLOOKUP(B175,'[1]2. NACIONAL'!A:AT,45,0)</f>
        <v>43517</v>
      </c>
    </row>
    <row r="176" spans="1:22" ht="12.75" x14ac:dyDescent="0.2">
      <c r="A176" s="7">
        <v>175</v>
      </c>
      <c r="B176" s="8" t="str">
        <f>'[1]2. NACIONAL'!A177</f>
        <v>CPS-175-N-2019</v>
      </c>
      <c r="C176" s="9" t="s">
        <v>878</v>
      </c>
      <c r="D176" s="9" t="s">
        <v>879</v>
      </c>
      <c r="E176" s="10">
        <f>VLOOKUP(B176,'[1]2. NACIONAL'!A:BK,21,0)</f>
        <v>80816932</v>
      </c>
      <c r="F176" s="9" t="s">
        <v>78</v>
      </c>
      <c r="G176" s="11">
        <v>30861</v>
      </c>
      <c r="H176" s="12" t="s">
        <v>78</v>
      </c>
      <c r="I176" s="13" t="s">
        <v>31</v>
      </c>
      <c r="J176" s="20" t="s">
        <v>880</v>
      </c>
      <c r="K176" s="8" t="str">
        <f>VLOOKUP(B176,'[1]2. NACIONAL'!A:BK,7,0)</f>
        <v>Prestación de servicios profesionales para el soporte y el mantenimiento del software que está bajo docker y el uso de mejores prácticas en el desarrollo de software. libre haciendo uso de las mejores prácticas del mercado para el aseguramiento de la información de la entidad.</v>
      </c>
      <c r="L176" s="9" t="s">
        <v>881</v>
      </c>
      <c r="M176" s="9">
        <v>3188527573</v>
      </c>
      <c r="N176" s="15">
        <f>VLOOKUP(B176,'[1]2. NACIONAL'!A:BK,16,0)</f>
        <v>5797421</v>
      </c>
      <c r="O176" s="8" t="str">
        <f>VLOOKUP(B176,'[1]2. NACIONAL'!A:BK,31,0)</f>
        <v>GRUPO SISTEMAS DE INFORMACIÓN Y RADIOCOMUNICACIONES</v>
      </c>
      <c r="P176" s="8">
        <f>VLOOKUP(B176,'[1]2. NACIONAL'!A:BK,36,0)</f>
        <v>309</v>
      </c>
      <c r="Q176" s="9" t="s">
        <v>15</v>
      </c>
      <c r="R176" s="12" t="s">
        <v>607</v>
      </c>
      <c r="S176" s="13" t="s">
        <v>27</v>
      </c>
      <c r="T176" s="16" t="s">
        <v>28</v>
      </c>
      <c r="U176" s="17">
        <f>VLOOKUP(B176,'[1]2. NACIONAL'!A:AT,45,0)</f>
        <v>43518</v>
      </c>
    </row>
    <row r="177" spans="1:22" ht="12.75" x14ac:dyDescent="0.2">
      <c r="A177" s="7">
        <v>176</v>
      </c>
      <c r="B177" s="8" t="str">
        <f>'[1]2. NACIONAL'!A178</f>
        <v>CPS-176-N-2019</v>
      </c>
      <c r="C177" s="9" t="s">
        <v>882</v>
      </c>
      <c r="D177" s="9" t="s">
        <v>883</v>
      </c>
      <c r="E177" s="10">
        <f>VLOOKUP(B177,'[1]2. NACIONAL'!A:BK,21,0)</f>
        <v>57297704</v>
      </c>
      <c r="F177" s="9" t="s">
        <v>330</v>
      </c>
      <c r="G177" s="11">
        <v>30433</v>
      </c>
      <c r="H177" s="12" t="s">
        <v>78</v>
      </c>
      <c r="I177" s="13" t="s">
        <v>23</v>
      </c>
      <c r="J177" s="20" t="s">
        <v>884</v>
      </c>
      <c r="K177" s="8" t="str">
        <f>VLOOKUP(B177,'[1]2. NACIONAL'!A:BK,7,0)</f>
        <v>Prestación de servicios profesionales y de apoyo a la gestión en la implementación administrativa y financiera de las Fases I y II del Proyecto Áreas Protegidas y Diversidad Biológica, cofinanciado por el gobierno alemán a través del KfW.</v>
      </c>
      <c r="L177" s="9" t="s">
        <v>885</v>
      </c>
      <c r="M177" s="9">
        <v>3017564912</v>
      </c>
      <c r="N177" s="15">
        <f>VLOOKUP(B177,'[1]2. NACIONAL'!A:BK,16,0)</f>
        <v>5240183</v>
      </c>
      <c r="O177" s="8" t="str">
        <f>VLOOKUP(B177,'[1]2. NACIONAL'!A:BK,31,0)</f>
        <v>DIRECCIÓN GENERAL</v>
      </c>
      <c r="P177" s="8">
        <f>VLOOKUP(B177,'[1]2. NACIONAL'!A:BK,36,0)</f>
        <v>180</v>
      </c>
      <c r="Q177" s="9" t="s">
        <v>15</v>
      </c>
      <c r="R177" s="12" t="s">
        <v>607</v>
      </c>
      <c r="S177" s="13" t="s">
        <v>27</v>
      </c>
      <c r="T177" s="16" t="s">
        <v>28</v>
      </c>
      <c r="U177" s="17">
        <f>VLOOKUP(B177,'[1]2. NACIONAL'!A:AT,45,0)</f>
        <v>43516</v>
      </c>
    </row>
    <row r="178" spans="1:22" ht="12.75" x14ac:dyDescent="0.2">
      <c r="A178" s="7">
        <v>177</v>
      </c>
      <c r="B178" s="8" t="str">
        <f>'[1]2. NACIONAL'!A179</f>
        <v>CPS-177-N-2019</v>
      </c>
      <c r="C178" s="9" t="s">
        <v>886</v>
      </c>
      <c r="D178" s="9" t="s">
        <v>887</v>
      </c>
      <c r="E178" s="10">
        <f>VLOOKUP(B178,'[1]2. NACIONAL'!A:BK,21,0)</f>
        <v>40927519</v>
      </c>
      <c r="F178" s="9" t="s">
        <v>888</v>
      </c>
      <c r="G178" s="11">
        <v>27213</v>
      </c>
      <c r="H178" s="12" t="s">
        <v>78</v>
      </c>
      <c r="I178" s="13" t="s">
        <v>31</v>
      </c>
      <c r="J178" s="20" t="s">
        <v>889</v>
      </c>
      <c r="K178" s="8" t="str">
        <f>VLOOKUP(B178,'[1]2. NACIONAL'!A:BK,7,0)</f>
        <v>Prestación de servicios profesionales especializados y de apoyo a la gestión en la implementación administrativa y financiera del cuarto año de implementación la fase I y el primer año de operación de la fase II del Programa Áreas Protegidas y Diversidad Biológica, cofinanciado por el gobierno alemán a través del KfW</v>
      </c>
      <c r="L178" s="9" t="s">
        <v>890</v>
      </c>
      <c r="M178" s="9">
        <v>6460221</v>
      </c>
      <c r="N178" s="15">
        <f>VLOOKUP(B178,'[1]2. NACIONAL'!A:BK,16,0)</f>
        <v>11316223</v>
      </c>
      <c r="O178" s="8" t="str">
        <f>VLOOKUP(B178,'[1]2. NACIONAL'!A:BK,31,0)</f>
        <v>DIRECCIÓN GENERAL</v>
      </c>
      <c r="P178" s="8">
        <f>VLOOKUP(B178,'[1]2. NACIONAL'!A:BK,36,0)</f>
        <v>100</v>
      </c>
      <c r="Q178" s="9" t="s">
        <v>15</v>
      </c>
      <c r="R178" s="12" t="s">
        <v>195</v>
      </c>
      <c r="S178" s="13" t="s">
        <v>27</v>
      </c>
      <c r="T178" s="16" t="s">
        <v>28</v>
      </c>
      <c r="U178" s="17">
        <f>VLOOKUP(B178,'[1]2. NACIONAL'!A:AT,45,0)</f>
        <v>43517</v>
      </c>
    </row>
    <row r="179" spans="1:22" ht="12.75" x14ac:dyDescent="0.2">
      <c r="A179" s="7">
        <v>178</v>
      </c>
      <c r="B179" s="8" t="str">
        <f>'[1]2. NACIONAL'!A180</f>
        <v>CPS-178-N-2019</v>
      </c>
      <c r="C179" s="9" t="s">
        <v>891</v>
      </c>
      <c r="D179" s="9" t="s">
        <v>892</v>
      </c>
      <c r="E179" s="10">
        <f>VLOOKUP(B179,'[1]2. NACIONAL'!A:BK,21,0)</f>
        <v>79850133</v>
      </c>
      <c r="F179" s="9" t="s">
        <v>78</v>
      </c>
      <c r="G179" s="11">
        <v>27926</v>
      </c>
      <c r="H179" s="12" t="s">
        <v>78</v>
      </c>
      <c r="I179" s="13" t="s">
        <v>23</v>
      </c>
      <c r="J179" s="20" t="s">
        <v>893</v>
      </c>
      <c r="K179" s="8" t="str">
        <f>VLOOKUP(B179,'[1]2. NACIONAL'!A:BK,7,0)</f>
        <v>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y culturales, que viabilicen la declaratoria en cada proceso y apoyo específico en temáticas asociadas a la consolidación del SINAP.</v>
      </c>
      <c r="L179" s="9" t="s">
        <v>894</v>
      </c>
      <c r="M179" s="9">
        <v>3002139086</v>
      </c>
      <c r="N179" s="15">
        <f>VLOOKUP(B179,'[1]2. NACIONAL'!A:BK,16,0)</f>
        <v>6965478</v>
      </c>
      <c r="O179" s="8" t="str">
        <f>VLOOKUP(B179,'[1]2. NACIONAL'!A:BK,31,0)</f>
        <v>GRUPO DE GESTIÓN E INTEGRACIÓN DEL SINAP</v>
      </c>
      <c r="P179" s="8">
        <f>VLOOKUP(B179,'[1]2. NACIONAL'!A:BK,36,0)</f>
        <v>310</v>
      </c>
      <c r="Q179" s="9" t="s">
        <v>15</v>
      </c>
      <c r="R179" s="12" t="s">
        <v>282</v>
      </c>
      <c r="S179" s="13" t="s">
        <v>27</v>
      </c>
      <c r="T179" s="16" t="s">
        <v>28</v>
      </c>
      <c r="U179" s="17">
        <f>VLOOKUP(B179,'[1]2. NACIONAL'!A:AT,45,0)</f>
        <v>43517</v>
      </c>
    </row>
    <row r="180" spans="1:22" ht="12.75" x14ac:dyDescent="0.2">
      <c r="A180" s="7">
        <v>179</v>
      </c>
      <c r="B180" s="8" t="str">
        <f>'[1]2. NACIONAL'!A181</f>
        <v>CPS-179-N-2019</v>
      </c>
      <c r="C180" s="9" t="s">
        <v>895</v>
      </c>
      <c r="D180" s="9" t="s">
        <v>896</v>
      </c>
      <c r="E180" s="10">
        <f>VLOOKUP(B180,'[1]2. NACIONAL'!A:BK,21,0)</f>
        <v>1018404898</v>
      </c>
      <c r="F180" s="9" t="s">
        <v>78</v>
      </c>
      <c r="G180" s="11">
        <v>31607</v>
      </c>
      <c r="H180" s="12" t="s">
        <v>78</v>
      </c>
      <c r="I180" s="13" t="s">
        <v>31</v>
      </c>
      <c r="J180" s="20" t="s">
        <v>897</v>
      </c>
      <c r="K180" s="8" t="str">
        <f>VLOOKUP(B180,'[1]2. NACIONAL'!A:BK,7,0)</f>
        <v>Prestación de servicios profesionales para el mantenimiento, soporte y desarrollo de las aplicaciones Web de la entidad que permitan avanzar en la consolidación de la estrategía de gobierno digital.</v>
      </c>
      <c r="L180" s="9" t="s">
        <v>898</v>
      </c>
      <c r="M180" s="9">
        <v>3014037968</v>
      </c>
      <c r="N180" s="15">
        <f>VLOOKUP(B180,'[1]2. NACIONAL'!A:BK,16,0)</f>
        <v>3461307</v>
      </c>
      <c r="O180" s="8" t="str">
        <f>VLOOKUP(B180,'[1]2. NACIONAL'!A:BK,31,0)</f>
        <v>GRUPO SISTEMAS DE INFORMACIÓN Y RADIOCOMUNICACIONES</v>
      </c>
      <c r="P180" s="8">
        <f>VLOOKUP(B180,'[1]2. NACIONAL'!A:BK,36,0)</f>
        <v>309</v>
      </c>
      <c r="Q180" s="9" t="s">
        <v>15</v>
      </c>
      <c r="R180" s="12" t="s">
        <v>607</v>
      </c>
      <c r="S180" s="13" t="s">
        <v>27</v>
      </c>
      <c r="T180" s="16" t="s">
        <v>28</v>
      </c>
      <c r="U180" s="17">
        <f>VLOOKUP(B180,'[1]2. NACIONAL'!A:AT,45,0)</f>
        <v>43518</v>
      </c>
    </row>
    <row r="181" spans="1:22" ht="12.75" x14ac:dyDescent="0.2">
      <c r="A181" s="7">
        <v>180</v>
      </c>
      <c r="B181" s="8" t="str">
        <f>'[1]2. NACIONAL'!A182</f>
        <v>CPS-180-N-2019</v>
      </c>
      <c r="C181" s="9" t="s">
        <v>899</v>
      </c>
      <c r="D181" s="9" t="s">
        <v>900</v>
      </c>
      <c r="E181" s="10">
        <f>VLOOKUP(B181,'[1]2. NACIONAL'!A:BK,21,0)</f>
        <v>1033711669</v>
      </c>
      <c r="F181" s="9" t="s">
        <v>78</v>
      </c>
      <c r="G181" s="11">
        <v>32704</v>
      </c>
      <c r="H181" s="12" t="s">
        <v>78</v>
      </c>
      <c r="I181" s="13" t="s">
        <v>31</v>
      </c>
      <c r="J181" s="20" t="s">
        <v>901</v>
      </c>
      <c r="K181" s="8" t="str">
        <f>VLOOKUP(B181,'[1]2. NACIONAL'!A:BK,7,0)</f>
        <v>Prestación de servicios profesionales en el Grupo Gestión Financiera, con el fin de realizar las actividades de revisión y análisis de la aplicación de las normas bajo el nuevo marco normativo de Parques Nacionales Naturales de Colombia y la Subcuenta Fonam – Parques, de conformidad con las normas emitidas por la Contaduría General de la Nación y manuales de políticas contables, a fin de contribuir en la razonabilidad de los Estados Financieros.</v>
      </c>
      <c r="L181" s="9" t="s">
        <v>902</v>
      </c>
      <c r="M181" s="9">
        <v>2796813</v>
      </c>
      <c r="N181" s="15">
        <f>VLOOKUP(B181,'[1]2. NACIONAL'!A:BK,16,0)</f>
        <v>4297164</v>
      </c>
      <c r="O181" s="8" t="str">
        <f>VLOOKUP(B181,'[1]2. NACIONAL'!A:BK,31,0)</f>
        <v>GRUPO DE GESTIÓN FINANCIERA</v>
      </c>
      <c r="P181" s="8">
        <f>VLOOKUP(B181,'[1]2. NACIONAL'!A:BK,36,0)</f>
        <v>300</v>
      </c>
      <c r="Q181" s="9" t="s">
        <v>15</v>
      </c>
      <c r="R181" s="12" t="s">
        <v>903</v>
      </c>
      <c r="S181" s="13" t="s">
        <v>27</v>
      </c>
      <c r="T181" s="16" t="s">
        <v>28</v>
      </c>
      <c r="U181" s="17">
        <f>VLOOKUP(B181,'[1]2. NACIONAL'!A:AT,45,0)</f>
        <v>43523</v>
      </c>
    </row>
    <row r="182" spans="1:22" ht="12.75" x14ac:dyDescent="0.2">
      <c r="A182" s="7">
        <v>182</v>
      </c>
      <c r="B182" s="8" t="str">
        <f>'[1]2. NACIONAL'!A183</f>
        <v>CPS-181-N-2019</v>
      </c>
      <c r="C182" s="9" t="s">
        <v>904</v>
      </c>
      <c r="D182" s="9" t="s">
        <v>905</v>
      </c>
      <c r="E182" s="10">
        <f>VLOOKUP(B182,'[1]2. NACIONAL'!A:BK,21,0)</f>
        <v>79938170</v>
      </c>
      <c r="F182" s="9" t="s">
        <v>78</v>
      </c>
      <c r="G182" s="11">
        <v>28935</v>
      </c>
      <c r="H182" s="12" t="s">
        <v>906</v>
      </c>
      <c r="I182" s="13" t="s">
        <v>23</v>
      </c>
      <c r="J182" s="20"/>
      <c r="K182" s="8" t="str">
        <f>VLOOKUP(B182,'[1]2. NACIONAL'!A:BK,7,0)</f>
        <v>Prestación de servicios profesionales para el desarrollo y la implementación de las aplicaciones que apoyan las aplicaciones web asignadas que permitan la gestión institucional y facilitan la exposición de servicios de cara a la ciudadanía de forma centralizada</v>
      </c>
      <c r="L182" s="9" t="s">
        <v>907</v>
      </c>
      <c r="M182" s="9">
        <v>3017545229</v>
      </c>
      <c r="N182" s="15">
        <f>VLOOKUP(B182,'[1]2. NACIONAL'!A:BK,16,0)</f>
        <v>5797421</v>
      </c>
      <c r="O182" s="8" t="str">
        <f>VLOOKUP(B182,'[1]2. NACIONAL'!A:BK,31,0)</f>
        <v>GRUPO SISTEMAS DE INFORMACIÓN Y RADIOCOMUNICACIONES</v>
      </c>
      <c r="P182" s="8">
        <f>VLOOKUP(B182,'[1]2. NACIONAL'!A:BK,36,0)</f>
        <v>309</v>
      </c>
      <c r="Q182" s="9" t="s">
        <v>15</v>
      </c>
      <c r="R182" s="12" t="s">
        <v>607</v>
      </c>
      <c r="S182" s="13" t="s">
        <v>27</v>
      </c>
      <c r="T182" s="16" t="s">
        <v>28</v>
      </c>
      <c r="U182" s="17">
        <f>VLOOKUP(B182,'[1]2. NACIONAL'!A:AT,45,0)</f>
        <v>43518</v>
      </c>
    </row>
    <row r="183" spans="1:22" ht="12.75" x14ac:dyDescent="0.2">
      <c r="A183" s="7">
        <v>183</v>
      </c>
      <c r="B183" s="8" t="str">
        <f>'[1]2. NACIONAL'!A184</f>
        <v>CPS-182-N-2019</v>
      </c>
      <c r="C183" s="9" t="s">
        <v>908</v>
      </c>
      <c r="D183" s="9" t="s">
        <v>767</v>
      </c>
      <c r="E183" s="10">
        <f>VLOOKUP(B183,'[1]2. NACIONAL'!A:BK,21,0)</f>
        <v>53139862</v>
      </c>
      <c r="F183" s="9" t="s">
        <v>78</v>
      </c>
      <c r="G183" s="11">
        <v>31099</v>
      </c>
      <c r="H183" s="12" t="s">
        <v>78</v>
      </c>
      <c r="I183" s="13" t="s">
        <v>31</v>
      </c>
      <c r="J183" s="20" t="s">
        <v>909</v>
      </c>
      <c r="K183" s="8" t="str">
        <f>VLOOKUP(B183,'[1]2. NACIONAL'!A:BK,7,0)</f>
        <v>Prestación de servicios profesionales y de apoyo a la gestión para la validación de respuestas de las diferentes zonas de interés generadas por la plataforma de certificador SINAP, generación de conceptos técnicos de ámbito espacial y optimización temática de la plataforma SIPREDIAL , para apoyar la gestión de conocimiento, facilitar la ejecución misional de la entidad y la consolidación del sistema de información que facilite la toma de decisiones</v>
      </c>
      <c r="L183" s="9" t="s">
        <v>910</v>
      </c>
      <c r="M183" s="9">
        <v>3175387475</v>
      </c>
      <c r="N183" s="15">
        <f>VLOOKUP(B183,'[1]2. NACIONAL'!A:BK,16,0)</f>
        <v>3461307</v>
      </c>
      <c r="O183" s="8" t="str">
        <f>VLOOKUP(B183,'[1]2. NACIONAL'!A:BK,31,0)</f>
        <v>GRUPO SISTEMAS DE INFORMACIÓN Y RADIOCOMUNICACIONES</v>
      </c>
      <c r="P183" s="8">
        <f>VLOOKUP(B183,'[1]2. NACIONAL'!A:BK,36,0)</f>
        <v>309</v>
      </c>
      <c r="Q183" s="9" t="s">
        <v>15</v>
      </c>
      <c r="R183" s="12" t="s">
        <v>353</v>
      </c>
      <c r="S183" s="13" t="s">
        <v>27</v>
      </c>
      <c r="T183" s="16" t="s">
        <v>28</v>
      </c>
      <c r="U183" s="17">
        <f>VLOOKUP(B183,'[1]2. NACIONAL'!A:AT,45,0)</f>
        <v>43518</v>
      </c>
    </row>
    <row r="184" spans="1:22" ht="12.75" x14ac:dyDescent="0.2">
      <c r="A184" s="7">
        <v>184</v>
      </c>
      <c r="B184" s="8" t="str">
        <f>'[1]2. NACIONAL'!A185</f>
        <v>CPS-183-N-2019</v>
      </c>
      <c r="C184" s="9" t="s">
        <v>911</v>
      </c>
      <c r="D184" s="9" t="s">
        <v>912</v>
      </c>
      <c r="E184" s="10">
        <f>VLOOKUP(B184,'[1]2. NACIONAL'!A:BK,21,0)</f>
        <v>13544993</v>
      </c>
      <c r="F184" s="9" t="s">
        <v>84</v>
      </c>
      <c r="G184" s="11">
        <v>28763</v>
      </c>
      <c r="H184" s="12" t="s">
        <v>913</v>
      </c>
      <c r="I184" s="13" t="s">
        <v>99</v>
      </c>
      <c r="J184" s="20" t="s">
        <v>914</v>
      </c>
      <c r="K184" s="8" t="str">
        <f>VLOOKUP(B184,'[1]2. NACIONAL'!A:BK,7,0)</f>
        <v>Prestación de servicios profesionales especializados para desarrollar el procesamiento e interpretación de imágenes satelitales en el monitoreo de coberturas antrópicas al interior de Parques Nacionales y la consolidación para el sistema de información que facilite la toma de decisiones</v>
      </c>
      <c r="L184" s="9" t="s">
        <v>915</v>
      </c>
      <c r="M184" s="9">
        <v>3114535917</v>
      </c>
      <c r="N184" s="15">
        <f>VLOOKUP(B184,'[1]2. NACIONAL'!A:BK,16,0)</f>
        <v>4297164</v>
      </c>
      <c r="O184" s="8" t="str">
        <f>VLOOKUP(B184,'[1]2. NACIONAL'!A:BK,31,0)</f>
        <v>GRUPO SISTEMAS DE INFORMACIÓN Y RADIOCOMUNICACIONES</v>
      </c>
      <c r="P184" s="8">
        <f>VLOOKUP(B184,'[1]2. NACIONAL'!A:BK,36,0)</f>
        <v>240</v>
      </c>
      <c r="Q184" s="9" t="s">
        <v>15</v>
      </c>
      <c r="R184" s="12" t="s">
        <v>282</v>
      </c>
      <c r="S184" s="13" t="s">
        <v>27</v>
      </c>
      <c r="T184" s="16" t="s">
        <v>28</v>
      </c>
      <c r="U184" s="17">
        <f>VLOOKUP(B184,'[1]2. NACIONAL'!A:AT,45,0)</f>
        <v>43521</v>
      </c>
    </row>
    <row r="185" spans="1:22" ht="12.75" x14ac:dyDescent="0.2">
      <c r="A185" s="7">
        <v>185</v>
      </c>
      <c r="B185" s="8" t="str">
        <f>'[1]2. NACIONAL'!A186</f>
        <v>CPS-184-N-2019</v>
      </c>
      <c r="C185" s="9" t="s">
        <v>916</v>
      </c>
      <c r="D185" s="9" t="s">
        <v>917</v>
      </c>
      <c r="E185" s="10">
        <f>VLOOKUP(B185,'[1]2. NACIONAL'!A:BK,21,0)</f>
        <v>52481435</v>
      </c>
      <c r="F185" s="9" t="s">
        <v>78</v>
      </c>
      <c r="G185" s="11">
        <v>28737</v>
      </c>
      <c r="H185" s="12" t="s">
        <v>78</v>
      </c>
      <c r="I185" s="13" t="s">
        <v>23</v>
      </c>
      <c r="J185" s="20" t="s">
        <v>918</v>
      </c>
      <c r="K185" s="8" t="str">
        <f>VLOOKUP(B185,'[1]2. NACIONAL'!A:BK,7,0)</f>
        <v>Prestación de servicios profesionales para la construcción, definición, y apoyo de las herramientas que implementan la estrategia digital de la entidad con su respectivo esquema de pruebas y documentación bajo el uso de Anguar y Laravel</v>
      </c>
      <c r="L185" s="9" t="s">
        <v>919</v>
      </c>
      <c r="M185" s="9">
        <v>4105590</v>
      </c>
      <c r="N185" s="15">
        <f>VLOOKUP(B185,'[1]2. NACIONAL'!A:BK,16,0)</f>
        <v>5240183</v>
      </c>
      <c r="O185" s="8" t="str">
        <f>VLOOKUP(B185,'[1]2. NACIONAL'!A:BK,31,0)</f>
        <v>GRUPO SISTEMAS DE INFORMACIÓN Y RADIOCOMUNICACIONES</v>
      </c>
      <c r="P185" s="8">
        <f>VLOOKUP(B185,'[1]2. NACIONAL'!A:BK,36,0)</f>
        <v>300</v>
      </c>
      <c r="Q185" s="9" t="s">
        <v>15</v>
      </c>
      <c r="R185" s="12" t="s">
        <v>607</v>
      </c>
      <c r="S185" s="13" t="s">
        <v>27</v>
      </c>
      <c r="T185" s="16" t="s">
        <v>28</v>
      </c>
      <c r="U185" s="17">
        <f>VLOOKUP(B185,'[1]2. NACIONAL'!A:AT,45,0)</f>
        <v>43525</v>
      </c>
      <c r="V185" s="6" t="s">
        <v>920</v>
      </c>
    </row>
    <row r="186" spans="1:22" ht="12.75" x14ac:dyDescent="0.2">
      <c r="A186" s="7">
        <v>186</v>
      </c>
      <c r="B186" s="8" t="str">
        <f>'[1]2. NACIONAL'!A187</f>
        <v>CPS-185-N-2019</v>
      </c>
      <c r="C186" s="9" t="s">
        <v>921</v>
      </c>
      <c r="D186" s="9" t="s">
        <v>922</v>
      </c>
      <c r="E186" s="10">
        <f>VLOOKUP(B186,'[1]2. NACIONAL'!A:BK,21,0)</f>
        <v>79781725</v>
      </c>
      <c r="F186" s="9" t="s">
        <v>78</v>
      </c>
      <c r="G186" s="11">
        <v>27534</v>
      </c>
      <c r="H186" s="12" t="s">
        <v>78</v>
      </c>
      <c r="I186" s="13" t="s">
        <v>23</v>
      </c>
      <c r="J186" s="20" t="s">
        <v>923</v>
      </c>
      <c r="K186" s="8" t="str">
        <f>VLOOKUP(B186,'[1]2. NACIONAL'!A:BK,7,0)</f>
        <v>Prestación de servicios profesionales y de apoyo a la gestión en el área judicial y extrajudicial, asumiendo la defensa y representación de la entidad en los procesos y asuntos en los cuales pueda llegar a hacer parte Parques Nacionales Naturales, de acuerdo con las disposiciones legales que rigen el mandato que confiera la entidad para la defensa de sus intereses, y las gestiones que se requieran.</v>
      </c>
      <c r="L186" s="9" t="s">
        <v>924</v>
      </c>
      <c r="M186" s="9">
        <v>3115437641</v>
      </c>
      <c r="N186" s="15">
        <f>VLOOKUP(B186,'[1]2. NACIONAL'!A:BK,16,0)</f>
        <v>6247498</v>
      </c>
      <c r="O186" s="8" t="str">
        <f>VLOOKUP(B186,'[1]2. NACIONAL'!A:BK,31,0)</f>
        <v>OFICINA ASESORA JURIDICA</v>
      </c>
      <c r="P186" s="8">
        <f>VLOOKUP(B186,'[1]2. NACIONAL'!A:BK,36,0)</f>
        <v>303</v>
      </c>
      <c r="Q186" s="9" t="s">
        <v>15</v>
      </c>
      <c r="R186" s="12" t="s">
        <v>26</v>
      </c>
      <c r="S186" s="13" t="s">
        <v>925</v>
      </c>
      <c r="T186" s="16" t="s">
        <v>28</v>
      </c>
      <c r="U186" s="17">
        <f>VLOOKUP(B186,'[1]2. NACIONAL'!A:AT,45,0)</f>
        <v>43524</v>
      </c>
    </row>
    <row r="187" spans="1:22" ht="12.75" x14ac:dyDescent="0.2">
      <c r="A187" s="7">
        <v>187</v>
      </c>
      <c r="B187" s="8" t="str">
        <f>'[1]2. NACIONAL'!A188</f>
        <v>CPS-186-N-2019</v>
      </c>
      <c r="C187" s="9" t="s">
        <v>926</v>
      </c>
      <c r="D187" s="9" t="s">
        <v>927</v>
      </c>
      <c r="E187" s="10">
        <f>VLOOKUP(B187,'[1]2. NACIONAL'!A:BK,21,0)</f>
        <v>35468118</v>
      </c>
      <c r="F187" s="9" t="s">
        <v>928</v>
      </c>
      <c r="G187" s="11">
        <v>21496</v>
      </c>
      <c r="H187" s="12" t="s">
        <v>78</v>
      </c>
      <c r="I187" s="13" t="s">
        <v>57</v>
      </c>
      <c r="J187" s="20" t="s">
        <v>929</v>
      </c>
      <c r="K187" s="8" t="str">
        <f>VLOOKUP(B187,'[1]2. NACIONAL'!A:BK,7,0)</f>
        <v>Prestación de Servicios Técnicos y de apoyo a la Dirección General en el seguimiento y gestión de las comunicaciones y documentación relacionadas con la Administración y Manejo de las Áreas Protegidas</v>
      </c>
      <c r="L187" s="9" t="s">
        <v>930</v>
      </c>
      <c r="M187" s="9">
        <v>3115064642</v>
      </c>
      <c r="N187" s="15">
        <f>VLOOKUP(B187,'[1]2. NACIONAL'!A:BK,16,0)</f>
        <v>2142594</v>
      </c>
      <c r="O187" s="8" t="str">
        <f>VLOOKUP(B187,'[1]2. NACIONAL'!A:BK,31,0)</f>
        <v>DIRECCIÓN GENERAL</v>
      </c>
      <c r="P187" s="8">
        <f>VLOOKUP(B187,'[1]2. NACIONAL'!A:BK,36,0)</f>
        <v>141</v>
      </c>
      <c r="Q187" s="9" t="s">
        <v>15</v>
      </c>
      <c r="R187" s="12" t="s">
        <v>183</v>
      </c>
      <c r="S187" s="13" t="s">
        <v>27</v>
      </c>
      <c r="T187" s="16" t="s">
        <v>28</v>
      </c>
      <c r="U187" s="17">
        <f>VLOOKUP(B187,'[1]2. NACIONAL'!A:AT,45,0)</f>
        <v>43523</v>
      </c>
    </row>
    <row r="188" spans="1:22" ht="12.75" x14ac:dyDescent="0.2">
      <c r="A188" s="7">
        <v>188</v>
      </c>
      <c r="B188" s="8" t="str">
        <f>'[1]2. NACIONAL'!A189</f>
        <v>CPS-187-N-2019</v>
      </c>
      <c r="C188" s="9" t="s">
        <v>931</v>
      </c>
      <c r="D188" s="9" t="s">
        <v>238</v>
      </c>
      <c r="E188" s="10">
        <f>VLOOKUP(B188,'[1]2. NACIONAL'!A:BK,21,0)</f>
        <v>29659231</v>
      </c>
      <c r="F188" s="9" t="s">
        <v>175</v>
      </c>
      <c r="G188" s="11">
        <v>28955</v>
      </c>
      <c r="H188" s="12" t="s">
        <v>176</v>
      </c>
      <c r="I188" s="13" t="s">
        <v>23</v>
      </c>
      <c r="J188" s="20" t="s">
        <v>932</v>
      </c>
      <c r="K188" s="8" t="str">
        <f>VLOOKUP(B188,'[1]2. NACIONAL'!A:BK,7,0)</f>
        <v>Prestación de servicios profesionales y de apoyo a la gestión en la Subdirección de Gestión y Manejo de Áreas Protegidas, a fin de continuar la orientación técnica conjunta para la implementación y seguimiento de estrategias de inversión efectivas derivadas del cumplimiento de obligaciones entre otras, necesarias para viabilizar las acciones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el cumplimiento de los requerimientos técnicos y legales ambientales.</v>
      </c>
      <c r="L188" s="9" t="s">
        <v>933</v>
      </c>
      <c r="M188" s="9">
        <v>3114812379</v>
      </c>
      <c r="N188" s="15">
        <f>VLOOKUP(B188,'[1]2. NACIONAL'!A:BK,16,0)</f>
        <v>8251412</v>
      </c>
      <c r="O188" s="8" t="str">
        <f>VLOOKUP(B188,'[1]2. NACIONAL'!A:BK,31,0)</f>
        <v>GRUPO DE GESTIÓN E INTEGRACIÓN DEL SINAP</v>
      </c>
      <c r="P188" s="8">
        <f>VLOOKUP(B188,'[1]2. NACIONAL'!A:BK,36,0)</f>
        <v>300</v>
      </c>
      <c r="Q188" s="9" t="s">
        <v>15</v>
      </c>
      <c r="R188" s="12" t="s">
        <v>357</v>
      </c>
      <c r="S188" s="13" t="s">
        <v>925</v>
      </c>
      <c r="T188" s="16" t="s">
        <v>28</v>
      </c>
      <c r="U188" s="17">
        <f>VLOOKUP(B188,'[1]2. NACIONAL'!A:AT,45,0)</f>
        <v>43525</v>
      </c>
    </row>
    <row r="189" spans="1:22" ht="12.75" x14ac:dyDescent="0.2">
      <c r="A189" s="7">
        <v>189</v>
      </c>
      <c r="B189" s="8" t="str">
        <f>'[1]2. NACIONAL'!A190</f>
        <v>CPS-188-N-2019</v>
      </c>
      <c r="C189" s="9" t="s">
        <v>934</v>
      </c>
      <c r="D189" s="9" t="s">
        <v>935</v>
      </c>
      <c r="E189" s="10">
        <f>VLOOKUP(B189,'[1]2. NACIONAL'!A:BK,21,0)</f>
        <v>52076213</v>
      </c>
      <c r="F189" s="9" t="s">
        <v>78</v>
      </c>
      <c r="G189" s="11">
        <v>26638</v>
      </c>
      <c r="H189" s="12" t="s">
        <v>279</v>
      </c>
      <c r="I189" s="13" t="s">
        <v>23</v>
      </c>
      <c r="J189" s="20" t="s">
        <v>936</v>
      </c>
      <c r="K189" s="8" t="str">
        <f>VLOOKUP(B189,'[1]2. NACIONAL'!A:BK,7,0)</f>
        <v>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v>
      </c>
      <c r="L189" s="9" t="s">
        <v>937</v>
      </c>
      <c r="M189" s="9">
        <v>3125762933</v>
      </c>
      <c r="N189" s="15">
        <f>VLOOKUP(B189,'[1]2. NACIONAL'!A:BK,16,0)</f>
        <v>4682944</v>
      </c>
      <c r="O189" s="8" t="str">
        <f>VLOOKUP(B189,'[1]2. NACIONAL'!A:BK,31,0)</f>
        <v>GRUPO DE GESTIÓN FINANCIERA</v>
      </c>
      <c r="P189" s="8">
        <f>VLOOKUP(B189,'[1]2. NACIONAL'!A:BK,36,0)</f>
        <v>300</v>
      </c>
      <c r="Q189" s="9" t="s">
        <v>15</v>
      </c>
      <c r="R189" s="12" t="s">
        <v>50</v>
      </c>
      <c r="S189" s="13" t="s">
        <v>27</v>
      </c>
      <c r="T189" s="16" t="s">
        <v>28</v>
      </c>
      <c r="U189" s="17">
        <f>VLOOKUP(B189,'[1]2. NACIONAL'!A:AT,45,0)</f>
        <v>43524</v>
      </c>
    </row>
    <row r="190" spans="1:22" ht="12.75" x14ac:dyDescent="0.2">
      <c r="A190" s="7">
        <v>190</v>
      </c>
      <c r="B190" s="8" t="str">
        <f>'[1]2. NACIONAL'!A191</f>
        <v>CPS-189-N-2019</v>
      </c>
      <c r="C190" s="9" t="s">
        <v>938</v>
      </c>
      <c r="D190" s="9" t="s">
        <v>939</v>
      </c>
      <c r="E190" s="10">
        <f>VLOOKUP(B190,'[1]2. NACIONAL'!A:BK,21,0)</f>
        <v>1069715926</v>
      </c>
      <c r="F190" s="9" t="s">
        <v>940</v>
      </c>
      <c r="G190" s="11">
        <v>31557</v>
      </c>
      <c r="H190" s="12" t="s">
        <v>941</v>
      </c>
      <c r="I190" s="13" t="s">
        <v>258</v>
      </c>
      <c r="J190" s="20" t="s">
        <v>942</v>
      </c>
      <c r="K190" s="8" t="str">
        <f>VLOOKUP(B190,'[1]2. NACIONAL'!A:BK,7,0)</f>
        <v>Prestación de servicios técnicos para la elaboración de productos cartográficos en el avance del proceso de registro de Reservas Naturales de la Sociedad Civil, elaboración de metadatos y generación de conceptos técnicos que aporten a los trámites requeridos por los usuarios de la entidad.</v>
      </c>
      <c r="L190" s="9" t="s">
        <v>943</v>
      </c>
      <c r="M190" s="9">
        <v>3148680989</v>
      </c>
      <c r="N190" s="15">
        <f>VLOOKUP(B190,'[1]2. NACIONAL'!A:BK,16,0)</f>
        <v>2142594</v>
      </c>
      <c r="O190" s="8" t="str">
        <f>VLOOKUP(B190,'[1]2. NACIONAL'!A:BK,31,0)</f>
        <v>GRUPO SISTEMAS DE INFORMACIÓN Y RADIOCOMUNICACIONES</v>
      </c>
      <c r="P190" s="8">
        <f>VLOOKUP(B190,'[1]2. NACIONAL'!A:BK,36,0)</f>
        <v>300</v>
      </c>
      <c r="Q190" s="9" t="s">
        <v>15</v>
      </c>
      <c r="R190" s="12" t="s">
        <v>944</v>
      </c>
      <c r="S190" s="13" t="s">
        <v>27</v>
      </c>
      <c r="T190" s="16" t="s">
        <v>28</v>
      </c>
      <c r="U190" s="17">
        <f>VLOOKUP(B190,'[1]2. NACIONAL'!A:AT,45,0)</f>
        <v>43525</v>
      </c>
    </row>
    <row r="191" spans="1:22" ht="12.75" x14ac:dyDescent="0.2">
      <c r="A191" s="7">
        <v>191</v>
      </c>
      <c r="B191" s="8" t="str">
        <f>'[1]2. NACIONAL'!A192</f>
        <v>CPS-190-N-2019</v>
      </c>
      <c r="C191" s="9" t="s">
        <v>945</v>
      </c>
      <c r="D191" s="9" t="s">
        <v>946</v>
      </c>
      <c r="E191" s="10">
        <f>VLOOKUP(B191,'[1]2. NACIONAL'!A:BK,21,0)</f>
        <v>1019075630</v>
      </c>
      <c r="F191" s="9" t="s">
        <v>78</v>
      </c>
      <c r="G191" s="11">
        <v>33805</v>
      </c>
      <c r="H191" s="12" t="s">
        <v>78</v>
      </c>
      <c r="I191" s="13" t="s">
        <v>31</v>
      </c>
      <c r="J191" s="20" t="s">
        <v>947</v>
      </c>
      <c r="K191" s="8" t="str">
        <f>VLOOKUP(B191,'[1]2. NACIONAL'!A:BK,7,0)</f>
        <v>Prestación de servicios profesionales en el Grupo de Gestión Financiera, para el desarrollo de la Gestión de Tesorería y Central de Cuentas de Parques Nacionales y Subcuenta – Fonam – PNNC, con el fin de contribuir con las metas establecidas por la entidad</v>
      </c>
      <c r="L191" s="9" t="s">
        <v>948</v>
      </c>
      <c r="M191" s="9">
        <v>3123112750</v>
      </c>
      <c r="N191" s="15">
        <f>VLOOKUP(B191,'[1]2. NACIONAL'!A:BK,16,0)</f>
        <v>3064810</v>
      </c>
      <c r="O191" s="8" t="str">
        <f>VLOOKUP(B191,'[1]2. NACIONAL'!A:BK,31,0)</f>
        <v>GRUPO DE GESTIÓN FINANCIERA</v>
      </c>
      <c r="P191" s="8">
        <f>VLOOKUP(B191,'[1]2. NACIONAL'!A:BK,36,0)</f>
        <v>300</v>
      </c>
      <c r="Q191" s="9" t="s">
        <v>15</v>
      </c>
      <c r="R191" s="12" t="s">
        <v>195</v>
      </c>
      <c r="S191" s="13" t="s">
        <v>27</v>
      </c>
      <c r="T191" s="16" t="s">
        <v>28</v>
      </c>
      <c r="U191" s="17">
        <f>VLOOKUP(B191,'[1]2. NACIONAL'!A:AT,45,0)</f>
        <v>43525</v>
      </c>
    </row>
    <row r="192" spans="1:22" ht="12.75" x14ac:dyDescent="0.2">
      <c r="A192" s="7">
        <v>192</v>
      </c>
      <c r="B192" s="8" t="str">
        <f>'[1]2. NACIONAL'!A193</f>
        <v>CPS-191-N-2019</v>
      </c>
      <c r="C192" s="9" t="s">
        <v>949</v>
      </c>
      <c r="D192" s="9" t="s">
        <v>950</v>
      </c>
      <c r="E192" s="10">
        <f>VLOOKUP(B192,'[1]2. NACIONAL'!A:BK,21,0)</f>
        <v>1030675889</v>
      </c>
      <c r="F192" s="9" t="s">
        <v>78</v>
      </c>
      <c r="G192" s="11">
        <v>35485</v>
      </c>
      <c r="H192" s="12" t="s">
        <v>78</v>
      </c>
      <c r="I192" s="13" t="s">
        <v>31</v>
      </c>
      <c r="J192" s="20" t="s">
        <v>951</v>
      </c>
      <c r="K192" s="8" t="str">
        <f>VLOOKUP(B192,'[1]2. NACIONAL'!A:BK,7,0)</f>
        <v>Prestación de servicios técnicos y de apoyo en el Grupo de Gestión financiera, con el fin de garantizar el óptimo desarrollo del proceso de Gestión documental, bases de datos, y asuntos administrativos de manera que faciliten el cumplimiento de las actividades propias del área</v>
      </c>
      <c r="L192" s="9" t="s">
        <v>952</v>
      </c>
      <c r="M192" s="9">
        <v>3115423800</v>
      </c>
      <c r="N192" s="15">
        <f>VLOOKUP(B192,'[1]2. NACIONAL'!A:BK,16,0)</f>
        <v>2586262</v>
      </c>
      <c r="O192" s="8" t="str">
        <f>VLOOKUP(B192,'[1]2. NACIONAL'!A:BK,31,0)</f>
        <v>GRUPO DE GESTIÓN FINANCIERA</v>
      </c>
      <c r="P192" s="8">
        <f>VLOOKUP(B192,'[1]2. NACIONAL'!A:BK,36,0)</f>
        <v>296</v>
      </c>
      <c r="Q192" s="9" t="s">
        <v>15</v>
      </c>
      <c r="R192" s="12" t="s">
        <v>953</v>
      </c>
      <c r="S192" s="13" t="s">
        <v>27</v>
      </c>
      <c r="T192" s="16" t="s">
        <v>28</v>
      </c>
      <c r="U192" s="17">
        <f>VLOOKUP(B192,'[1]2. NACIONAL'!A:AT,45,0)</f>
        <v>43529</v>
      </c>
    </row>
    <row r="193" spans="1:21" ht="12.75" x14ac:dyDescent="0.2">
      <c r="A193" s="7">
        <v>193</v>
      </c>
      <c r="B193" s="8" t="str">
        <f>'[1]2. NACIONAL'!A194</f>
        <v>CPS-192-N-2019</v>
      </c>
      <c r="C193" s="9" t="s">
        <v>954</v>
      </c>
      <c r="D193" s="9" t="s">
        <v>955</v>
      </c>
      <c r="E193" s="10">
        <f>VLOOKUP(B193,'[1]2. NACIONAL'!A:BK,21,0)</f>
        <v>46384587</v>
      </c>
      <c r="F193" s="9" t="s">
        <v>561</v>
      </c>
      <c r="G193" s="11">
        <v>30646</v>
      </c>
      <c r="H193" s="12" t="s">
        <v>279</v>
      </c>
      <c r="I193" s="13" t="s">
        <v>23</v>
      </c>
      <c r="J193" s="20" t="s">
        <v>956</v>
      </c>
      <c r="K193" s="8" t="str">
        <f>VLOOKUP(B193,'[1]2. NACIONAL'!A:BK,7,0)</f>
        <v>Prestación de servicios profesionales y de apoyo a la gestión en la Subdirección de Gestión y Manejo de Áreas Protegidas, para avanzar en la consolidación de la gestión del conocimiento y las tecnologías para el manejo de información en el Sistema de Parques Nacionales Naturales</v>
      </c>
      <c r="L193" s="9" t="s">
        <v>957</v>
      </c>
      <c r="M193" s="9">
        <v>3014140594</v>
      </c>
      <c r="N193" s="15">
        <f>VLOOKUP(B193,'[1]2. NACIONAL'!A:BK,16,0)</f>
        <v>8251412</v>
      </c>
      <c r="O193" s="8" t="str">
        <f>VLOOKUP(B193,'[1]2. NACIONAL'!A:BK,31,0)</f>
        <v>SUBDIRECCIÓN DE GESTIÓN Y MANEJO DE AREAS PROTEGIDAS</v>
      </c>
      <c r="P193" s="8">
        <f>VLOOKUP(B193,'[1]2. NACIONAL'!A:BK,36,0)</f>
        <v>296</v>
      </c>
      <c r="Q193" s="9" t="s">
        <v>15</v>
      </c>
      <c r="R193" s="12" t="s">
        <v>958</v>
      </c>
      <c r="S193" s="13" t="s">
        <v>27</v>
      </c>
      <c r="T193" s="16" t="s">
        <v>28</v>
      </c>
      <c r="U193" s="17">
        <f>VLOOKUP(B193,'[1]2. NACIONAL'!A:AT,45,0)</f>
        <v>43529</v>
      </c>
    </row>
    <row r="194" spans="1:21" ht="12.75" x14ac:dyDescent="0.2">
      <c r="A194" s="7">
        <v>194</v>
      </c>
      <c r="B194" s="8" t="str">
        <f>'[1]2. NACIONAL'!A195</f>
        <v>CPS-193-N-2019</v>
      </c>
      <c r="C194" s="9" t="s">
        <v>959</v>
      </c>
      <c r="D194" s="9" t="s">
        <v>960</v>
      </c>
      <c r="E194" s="10">
        <f>VLOOKUP(B194,'[1]2. NACIONAL'!A:BK,21,0)</f>
        <v>1012338817</v>
      </c>
      <c r="F194" s="9" t="s">
        <v>78</v>
      </c>
      <c r="G194" s="11">
        <v>32144</v>
      </c>
      <c r="H194" s="12" t="s">
        <v>78</v>
      </c>
      <c r="I194" s="13" t="s">
        <v>99</v>
      </c>
      <c r="J194" s="20" t="s">
        <v>961</v>
      </c>
      <c r="K194" s="8" t="str">
        <f>VLOOKUP(B194,'[1]2. NACIONAL'!A:BK,7,0)</f>
        <v>Prestación de servicios profesionales y de apoyo a la gestión para la formulación, seguimiento y evaluación de los instrumentos de planeación de la entidad, tales como indicadores, plan de acción, plan operativo y políticas sectoriales y en el análisis de información proveniente de las áreas misionales de la entidad</v>
      </c>
      <c r="L194" s="9" t="s">
        <v>962</v>
      </c>
      <c r="M194" s="9">
        <v>3006620564</v>
      </c>
      <c r="N194" s="15">
        <f>VLOOKUP(B194,'[1]2. NACIONAL'!A:BK,16,0)</f>
        <v>5797421</v>
      </c>
      <c r="O194" s="8" t="str">
        <f>VLOOKUP(B194,'[1]2. NACIONAL'!A:BK,31,0)</f>
        <v>OFICINA ASESORA PLANEACIÓN</v>
      </c>
      <c r="P194" s="8">
        <f>VLOOKUP(B194,'[1]2. NACIONAL'!A:BK,36,0)</f>
        <v>295</v>
      </c>
      <c r="Q194" s="9" t="s">
        <v>15</v>
      </c>
      <c r="R194" s="12" t="s">
        <v>963</v>
      </c>
      <c r="S194" s="13" t="s">
        <v>925</v>
      </c>
      <c r="T194" s="16" t="s">
        <v>28</v>
      </c>
      <c r="U194" s="17">
        <f>VLOOKUP(B194,'[1]2. NACIONAL'!A:AT,45,0)</f>
        <v>43530</v>
      </c>
    </row>
    <row r="195" spans="1:21" ht="12.75" x14ac:dyDescent="0.2">
      <c r="A195" s="7">
        <v>195</v>
      </c>
      <c r="B195" s="8" t="str">
        <f>'[1]2. NACIONAL'!A196</f>
        <v>CPS-194-N-2019</v>
      </c>
      <c r="C195" s="9" t="s">
        <v>964</v>
      </c>
      <c r="D195" s="9" t="s">
        <v>965</v>
      </c>
      <c r="E195" s="10">
        <f>VLOOKUP(B195,'[1]2. NACIONAL'!A:BK,21,0)</f>
        <v>10177526</v>
      </c>
      <c r="F195" s="9" t="s">
        <v>966</v>
      </c>
      <c r="G195" s="11">
        <v>26063</v>
      </c>
      <c r="H195" s="12" t="s">
        <v>967</v>
      </c>
      <c r="I195" s="13" t="s">
        <v>23</v>
      </c>
      <c r="J195" s="20" t="s">
        <v>968</v>
      </c>
      <c r="K195" s="8" t="str">
        <f>VLOOKUP(B195,'[1]2. NACIONAL'!A:BK,7,0)</f>
        <v>Prestación de servicios profesionales especializados para asistir y apoyar el proceso de Gestión Financiera de Parques Nacionales, realizando seguimiento al cumplimiento de las actividades relacionadas con la gestión financiera, contable, presupuestal y de tesorería, teniendo en cuenta los cronogramas, procedimientos y lineamientos establecidos por la Coordinación Financiera, así como la normatividad legal vigente</v>
      </c>
      <c r="L195" s="9" t="s">
        <v>969</v>
      </c>
      <c r="M195" s="9">
        <v>3107691567</v>
      </c>
      <c r="N195" s="15">
        <f>VLOOKUP(B195,'[1]2. NACIONAL'!A:BK,16,0)</f>
        <v>6965478</v>
      </c>
      <c r="O195" s="8" t="str">
        <f>VLOOKUP(B195,'[1]2. NACIONAL'!A:BK,31,0)</f>
        <v>GRUPO DE GESTIÓN FINANCIERA</v>
      </c>
      <c r="P195" s="8">
        <f>VLOOKUP(B195,'[1]2. NACIONAL'!A:BK,36,0)</f>
        <v>296</v>
      </c>
      <c r="Q195" s="9" t="s">
        <v>15</v>
      </c>
      <c r="R195" s="12" t="s">
        <v>195</v>
      </c>
      <c r="S195" s="13" t="s">
        <v>27</v>
      </c>
      <c r="T195" s="16" t="s">
        <v>28</v>
      </c>
      <c r="U195" s="17">
        <f>VLOOKUP(B195,'[1]2. NACIONAL'!A:AT,45,0)</f>
        <v>43529</v>
      </c>
    </row>
    <row r="196" spans="1:21" ht="12.75" x14ac:dyDescent="0.2">
      <c r="A196" s="7">
        <v>197</v>
      </c>
      <c r="B196" s="8" t="str">
        <f>'[1]2. NACIONAL'!A197</f>
        <v>CPS-195-N-2019</v>
      </c>
      <c r="C196" s="9" t="s">
        <v>970</v>
      </c>
      <c r="D196" s="9" t="s">
        <v>971</v>
      </c>
      <c r="E196" s="10">
        <f>VLOOKUP(B196,'[1]2. NACIONAL'!A:BK,21,0)</f>
        <v>1010229854</v>
      </c>
      <c r="F196" s="9" t="s">
        <v>78</v>
      </c>
      <c r="G196" s="11">
        <v>35327</v>
      </c>
      <c r="H196" s="12" t="s">
        <v>78</v>
      </c>
      <c r="I196" s="13" t="s">
        <v>31</v>
      </c>
      <c r="J196" s="20" t="s">
        <v>972</v>
      </c>
      <c r="K196" s="8" t="str">
        <f>VLOOKUP(B196,'[1]2. NACIONAL'!A:BK,7,0)</f>
        <v>Prestación de servicios técnicos de apoyo a la gestión de la Oficina de Gestión del Riesgo para contribuir en el diagnóstico territorial de las presiones y amenazas de las áreas protegidas del Sistema de Parques Nacionales Naturales.</v>
      </c>
      <c r="L196" s="9" t="s">
        <v>973</v>
      </c>
      <c r="M196" s="9">
        <v>7106293</v>
      </c>
      <c r="N196" s="15">
        <f>VLOOKUP(B196,'[1]2. NACIONAL'!A:BK,16,0)</f>
        <v>1801726</v>
      </c>
      <c r="O196" s="8" t="str">
        <f>VLOOKUP(B196,'[1]2. NACIONAL'!A:BK,31,0)</f>
        <v>OFICINA DE GESTION DEL RIESGO</v>
      </c>
      <c r="P196" s="8">
        <f>VLOOKUP(B196,'[1]2. NACIONAL'!A:BK,36,0)</f>
        <v>294</v>
      </c>
      <c r="Q196" s="9" t="s">
        <v>15</v>
      </c>
      <c r="R196" s="12" t="s">
        <v>415</v>
      </c>
      <c r="S196" s="13" t="s">
        <v>27</v>
      </c>
      <c r="T196" s="16" t="s">
        <v>28</v>
      </c>
      <c r="U196" s="17">
        <f>VLOOKUP(B196,'[1]2. NACIONAL'!A:AT,45,0)</f>
        <v>43531</v>
      </c>
    </row>
    <row r="197" spans="1:21" ht="12.75" x14ac:dyDescent="0.2">
      <c r="A197" s="7">
        <v>198</v>
      </c>
      <c r="B197" s="8" t="str">
        <f>'[1]2. NACIONAL'!A198</f>
        <v>CPS-196-N-2019</v>
      </c>
      <c r="C197" s="9" t="s">
        <v>974</v>
      </c>
      <c r="D197" s="9" t="s">
        <v>975</v>
      </c>
      <c r="E197" s="10">
        <f>VLOOKUP(B197,'[1]2. NACIONAL'!A:BK,21,0)</f>
        <v>1018410526</v>
      </c>
      <c r="F197" s="9" t="s">
        <v>78</v>
      </c>
      <c r="G197" s="11">
        <v>31920</v>
      </c>
      <c r="H197" s="12" t="s">
        <v>976</v>
      </c>
      <c r="I197" s="13" t="s">
        <v>23</v>
      </c>
      <c r="J197" s="20" t="s">
        <v>977</v>
      </c>
      <c r="K197" s="8" t="str">
        <f>VLOOKUP(B197,'[1]2. NACIONAL'!A:BK,7,0)</f>
        <v xml:space="preserve">Prestación de servicios profesionales y de apoyo a la gestión de la Oficina Asesora Jurídica de Parques Nacionales Naturales para el desarrollo de diversos asuntos misionales de la entidad, en especial en apoyo jurídico para la formulación de políticas, proyectos de ley, planes y programas que involucre la misión de la Entidad, la proyección de conceptos y observaciones a proyectos normativos e instrumentos de planificación del sector ambiental, así como la gestión de información interna y sectorial para formulación y seguimiento de la agenda normativa de la Entidad.	</v>
      </c>
      <c r="L197" s="9" t="s">
        <v>978</v>
      </c>
      <c r="M197" s="9">
        <v>3012425716</v>
      </c>
      <c r="N197" s="15">
        <f>VLOOKUP(B197,'[1]2. NACIONAL'!A:BK,16,0)</f>
        <v>5240183</v>
      </c>
      <c r="O197" s="8" t="str">
        <f>VLOOKUP(B197,'[1]2. NACIONAL'!A:BK,31,0)</f>
        <v>OFICINA ASESORA JURIDICA</v>
      </c>
      <c r="P197" s="8">
        <f>VLOOKUP(B197,'[1]2. NACIONAL'!A:BK,36,0)</f>
        <v>294</v>
      </c>
      <c r="Q197" s="9" t="s">
        <v>15</v>
      </c>
      <c r="R197" s="12" t="s">
        <v>26</v>
      </c>
      <c r="S197" s="13" t="s">
        <v>925</v>
      </c>
      <c r="T197" s="16" t="s">
        <v>28</v>
      </c>
      <c r="U197" s="17">
        <f>VLOOKUP(B197,'[1]2. NACIONAL'!A:AT,45,0)</f>
        <v>43531</v>
      </c>
    </row>
    <row r="198" spans="1:21" ht="12.75" x14ac:dyDescent="0.2">
      <c r="A198" s="7">
        <v>199</v>
      </c>
      <c r="B198" s="8" t="str">
        <f>'[1]2. NACIONAL'!A199</f>
        <v>CPS-197-N-2019</v>
      </c>
      <c r="C198" s="9" t="s">
        <v>979</v>
      </c>
      <c r="D198" s="9" t="s">
        <v>980</v>
      </c>
      <c r="E198" s="10">
        <f>VLOOKUP(B198,'[1]2. NACIONAL'!A:BK,21,0)</f>
        <v>51726196</v>
      </c>
      <c r="F198" s="9" t="s">
        <v>78</v>
      </c>
      <c r="G198" s="11">
        <v>22710</v>
      </c>
      <c r="H198" s="12" t="s">
        <v>78</v>
      </c>
      <c r="I198" s="13" t="s">
        <v>57</v>
      </c>
      <c r="J198" s="20" t="s">
        <v>981</v>
      </c>
      <c r="K198" s="8" t="str">
        <f>VLOOKUP(B198,'[1]2. NACIONAL'!A:BK,7,0)</f>
        <v>Prestación de servicios secretariales y administrativos al Grupo de Asuntos Internacionales y Cooperación que permitan el desarrollo de las labores operativas de la dependencia</v>
      </c>
      <c r="L198" s="9" t="s">
        <v>982</v>
      </c>
      <c r="M198" s="9">
        <v>3112240625</v>
      </c>
      <c r="N198" s="15">
        <f>VLOOKUP(B198,'[1]2. NACIONAL'!A:BK,16,0)</f>
        <v>2142594</v>
      </c>
      <c r="O198" s="8" t="str">
        <f>VLOOKUP(B198,'[1]2. NACIONAL'!A:BK,31,0)</f>
        <v>GRUPO ASUNTOS INTERNACIONALES Y COOPERACIÓN</v>
      </c>
      <c r="P198" s="8">
        <f>VLOOKUP(B198,'[1]2. NACIONAL'!A:BK,36,0)</f>
        <v>180</v>
      </c>
      <c r="Q198" s="9" t="s">
        <v>15</v>
      </c>
      <c r="R198" s="12" t="s">
        <v>183</v>
      </c>
      <c r="S198" s="13" t="s">
        <v>27</v>
      </c>
      <c r="T198" s="16" t="s">
        <v>28</v>
      </c>
      <c r="U198" s="17">
        <f>VLOOKUP(B198,'[1]2. NACIONAL'!A:AT,45,0)</f>
        <v>43531</v>
      </c>
    </row>
    <row r="199" spans="1:21" ht="12.75" x14ac:dyDescent="0.2">
      <c r="A199" s="7">
        <v>200</v>
      </c>
      <c r="B199" s="8" t="str">
        <f>'[1]2. NACIONAL'!A200</f>
        <v>CPS-198-N-2019</v>
      </c>
      <c r="C199" s="9" t="s">
        <v>983</v>
      </c>
      <c r="D199" s="9" t="s">
        <v>984</v>
      </c>
      <c r="E199" s="10">
        <f>VLOOKUP(B199,'[1]2. NACIONAL'!A:BK,21,0)</f>
        <v>16723614</v>
      </c>
      <c r="F199" s="9" t="s">
        <v>390</v>
      </c>
      <c r="G199" s="11">
        <v>23711</v>
      </c>
      <c r="H199" s="12" t="s">
        <v>390</v>
      </c>
      <c r="I199" s="13" t="s">
        <v>31</v>
      </c>
      <c r="J199" s="20" t="s">
        <v>985</v>
      </c>
      <c r="K199" s="8" t="str">
        <f>VLOOKUP(B199,'[1]2. NACIONAL'!A:BK,7,0)</f>
        <v>Prestación de servicios profesionales y de apoyo a la gestión en la Subdirección de Gestión y Manejo de Áreas Protegidas, en la elaboración, retroalimentación y seguimiento de los instrumentos de planeación de las áreas protegidas en el marco de las Estrategias diferenciales de participación.</v>
      </c>
      <c r="L199" s="9" t="s">
        <v>986</v>
      </c>
      <c r="M199" s="9">
        <v>3136816731</v>
      </c>
      <c r="N199" s="15">
        <f>VLOOKUP(B199,'[1]2. NACIONAL'!A:BK,16,0)</f>
        <v>5240183</v>
      </c>
      <c r="O199" s="8" t="str">
        <f>VLOOKUP(B199,'[1]2. NACIONAL'!A:BK,31,0)</f>
        <v>GRUPO DE PLANEACIÓN Y MANEJO</v>
      </c>
      <c r="P199" s="8">
        <f>VLOOKUP(B199,'[1]2. NACIONAL'!A:BK,36,0)</f>
        <v>76</v>
      </c>
      <c r="Q199" s="9" t="s">
        <v>15</v>
      </c>
      <c r="R199" s="12" t="s">
        <v>125</v>
      </c>
      <c r="S199" s="13" t="s">
        <v>27</v>
      </c>
      <c r="T199" s="16" t="s">
        <v>28</v>
      </c>
      <c r="U199" s="17">
        <f>VLOOKUP(B199,'[1]2. NACIONAL'!A:AT,45,0)</f>
        <v>43531</v>
      </c>
    </row>
    <row r="200" spans="1:21" ht="12.75" x14ac:dyDescent="0.2">
      <c r="A200" s="7">
        <v>201</v>
      </c>
      <c r="B200" s="8" t="str">
        <f>'[1]2. NACIONAL'!A201</f>
        <v>CPS-199-N-2019</v>
      </c>
      <c r="C200" s="9" t="s">
        <v>987</v>
      </c>
      <c r="D200" s="9" t="s">
        <v>988</v>
      </c>
      <c r="E200" s="10">
        <f>VLOOKUP(B200,'[1]2. NACIONAL'!A:BK,21,0)</f>
        <v>1020742868</v>
      </c>
      <c r="F200" s="9" t="s">
        <v>78</v>
      </c>
      <c r="G200" s="11">
        <v>32613</v>
      </c>
      <c r="H200" s="12" t="s">
        <v>78</v>
      </c>
      <c r="I200" s="13" t="s">
        <v>31</v>
      </c>
      <c r="J200" s="20" t="s">
        <v>989</v>
      </c>
      <c r="K200" s="8" t="str">
        <f>VLOOKUP(B200,'[1]2. NACIONAL'!A:BK,7,0)</f>
        <v>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v>
      </c>
      <c r="L200" s="9" t="s">
        <v>990</v>
      </c>
      <c r="M200" s="9">
        <v>3012794128</v>
      </c>
      <c r="N200" s="15">
        <f>VLOOKUP(B200,'[1]2. NACIONAL'!A:BK,16,0)</f>
        <v>5797421</v>
      </c>
      <c r="O200" s="8" t="str">
        <f>VLOOKUP(B200,'[1]2. NACIONAL'!A:BK,31,0)</f>
        <v>OFICINA ASESORA PLANEACIÓN</v>
      </c>
      <c r="P200" s="8">
        <f>VLOOKUP(B200,'[1]2. NACIONAL'!A:BK,36,0)</f>
        <v>294</v>
      </c>
      <c r="Q200" s="9" t="s">
        <v>15</v>
      </c>
      <c r="R200" s="12" t="s">
        <v>232</v>
      </c>
      <c r="S200" s="13" t="s">
        <v>27</v>
      </c>
      <c r="T200" s="16" t="s">
        <v>28</v>
      </c>
      <c r="U200" s="17">
        <f>VLOOKUP(B200,'[1]2. NACIONAL'!A:AT,45,0)</f>
        <v>43531</v>
      </c>
    </row>
    <row r="201" spans="1:21" ht="12.75" x14ac:dyDescent="0.2">
      <c r="A201" s="7">
        <v>203</v>
      </c>
      <c r="B201" s="8" t="str">
        <f>'[1]2. NACIONAL'!A203</f>
        <v>CPS-201-N-2019</v>
      </c>
      <c r="C201" s="9" t="s">
        <v>991</v>
      </c>
      <c r="D201" s="9" t="s">
        <v>829</v>
      </c>
      <c r="E201" s="10">
        <f>VLOOKUP(B201,'[1]2. NACIONAL'!A:BK,21,0)</f>
        <v>34321413</v>
      </c>
      <c r="F201" s="9" t="s">
        <v>992</v>
      </c>
      <c r="G201" s="11">
        <v>30452</v>
      </c>
      <c r="H201" s="12" t="s">
        <v>390</v>
      </c>
      <c r="I201" s="13" t="s">
        <v>23</v>
      </c>
      <c r="J201" s="20" t="s">
        <v>993</v>
      </c>
      <c r="K201" s="8" t="str">
        <f>VLOOKUP(B201,'[1]2. NACIONAL'!A:BK,7,0)</f>
        <v>Prestación de servicios profesionales y de apoyo a la gestión en la Subdirección de Gestión y Manejo de Áreas Protegidas, en la revisión, evaluación y seguimiento a la formulación e implementación de los instrumentos de planeación de las áreas protegidas administradas por Parques Nacionales Naturales.</v>
      </c>
      <c r="L201" s="9" t="s">
        <v>994</v>
      </c>
      <c r="M201" s="9">
        <v>3117297823</v>
      </c>
      <c r="N201" s="15">
        <f>VLOOKUP(B201,'[1]2. NACIONAL'!A:BK,16,0)</f>
        <v>4682944</v>
      </c>
      <c r="O201" s="8" t="str">
        <f>VLOOKUP(B201,'[1]2. NACIONAL'!A:BK,31,0)</f>
        <v>GRUPO DE PLANEACIÓN Y MANEJO</v>
      </c>
      <c r="P201" s="8">
        <f>VLOOKUP(B201,'[1]2. NACIONAL'!A:BK,36,0)</f>
        <v>295</v>
      </c>
      <c r="Q201" s="9" t="s">
        <v>15</v>
      </c>
      <c r="R201" s="12" t="s">
        <v>357</v>
      </c>
      <c r="S201" s="13" t="s">
        <v>27</v>
      </c>
      <c r="T201" s="16" t="s">
        <v>28</v>
      </c>
      <c r="U201" s="17">
        <f>VLOOKUP(B201,'[1]2. NACIONAL'!A:AT,45,0)</f>
        <v>43535</v>
      </c>
    </row>
    <row r="202" spans="1:21" ht="12.75" x14ac:dyDescent="0.2">
      <c r="A202" s="7">
        <v>204</v>
      </c>
      <c r="B202" s="8" t="str">
        <f>'[1]2. NACIONAL'!A204</f>
        <v>CPS-202-N-2019</v>
      </c>
      <c r="C202" s="9" t="s">
        <v>995</v>
      </c>
      <c r="D202" s="9" t="s">
        <v>996</v>
      </c>
      <c r="E202" s="10">
        <f>VLOOKUP(B202,'[1]2. NACIONAL'!A:BK,21,0)</f>
        <v>79532167</v>
      </c>
      <c r="F202" s="9" t="s">
        <v>78</v>
      </c>
      <c r="G202" s="11">
        <v>25808</v>
      </c>
      <c r="H202" s="12" t="s">
        <v>78</v>
      </c>
      <c r="I202" s="13" t="s">
        <v>23</v>
      </c>
      <c r="J202" s="20" t="s">
        <v>997</v>
      </c>
      <c r="K202" s="8" t="str">
        <f>VLOOKUP(B202,'[1]2. NACIONAL'!A:BK,7,0)</f>
        <v>Prestación de servicios profesionales para apoyar en la planeación, implementación y seguimiento de los diferentes programas, planes y actividades que se desarrollen al interior del Grupo de Gestión Humana, conforme las políticas contenidas en el Plan Estratégico del Talento Humano y los lineamientos de la entidad.</v>
      </c>
      <c r="L202" s="9" t="s">
        <v>998</v>
      </c>
      <c r="M202" s="9">
        <v>3002159322</v>
      </c>
      <c r="N202" s="15">
        <f>VLOOKUP(B202,'[1]2. NACIONAL'!A:BK,16,0)</f>
        <v>5240183</v>
      </c>
      <c r="O202" s="8" t="str">
        <f>VLOOKUP(B202,'[1]2. NACIONAL'!A:BK,31,0)</f>
        <v>GRUPO DE GESTIÓN HUMANA</v>
      </c>
      <c r="P202" s="8">
        <f>VLOOKUP(B202,'[1]2. NACIONAL'!A:BK,36,0)</f>
        <v>284</v>
      </c>
      <c r="Q202" s="9" t="s">
        <v>15</v>
      </c>
      <c r="R202" s="12" t="s">
        <v>232</v>
      </c>
      <c r="S202" s="13" t="s">
        <v>27</v>
      </c>
      <c r="T202" s="16" t="s">
        <v>28</v>
      </c>
      <c r="U202" s="17">
        <f>VLOOKUP(B202,'[1]2. NACIONAL'!A:AT,45,0)</f>
        <v>43538</v>
      </c>
    </row>
    <row r="203" spans="1:21" ht="12.75" x14ac:dyDescent="0.2">
      <c r="A203" s="7">
        <v>205</v>
      </c>
      <c r="B203" s="8" t="str">
        <f>'[1]2. NACIONAL'!A205</f>
        <v>CPS-203-N-2019</v>
      </c>
      <c r="C203" s="9" t="s">
        <v>999</v>
      </c>
      <c r="D203" s="9" t="s">
        <v>1000</v>
      </c>
      <c r="E203" s="10">
        <f>VLOOKUP(B203,'[1]2. NACIONAL'!A:BK,21,0)</f>
        <v>1049610293</v>
      </c>
      <c r="F203" s="9" t="s">
        <v>213</v>
      </c>
      <c r="G203" s="11">
        <v>32130</v>
      </c>
      <c r="H203" s="12" t="s">
        <v>264</v>
      </c>
      <c r="I203" s="13" t="s">
        <v>23</v>
      </c>
      <c r="J203" s="20" t="s">
        <v>1001</v>
      </c>
      <c r="K203" s="8" t="str">
        <f>VLOOKUP(B203,'[1]2. NACIONAL'!A:BK,7,0)</f>
        <v>Prestación de servicios profesionales de apoyo a la gestión de la Oficina de Gestión del Riesgo para atender los aspectos técnicos ambientales relacionados con las dinámicas de la conflictividad territorial, así como apoyar con el diseño, formulación y definición de acciones y estrategias que se orienten a su control y mitigación de sus efectos en las áreas protegidas del Sistema de Parques Nacionales Naturales.</v>
      </c>
      <c r="L203" s="9" t="s">
        <v>1002</v>
      </c>
      <c r="M203" s="9">
        <v>3103409509</v>
      </c>
      <c r="N203" s="15">
        <f>VLOOKUP(B203,'[1]2. NACIONAL'!A:BK,16,0)</f>
        <v>5240183</v>
      </c>
      <c r="O203" s="8" t="str">
        <f>VLOOKUP(B203,'[1]2. NACIONAL'!A:BK,31,0)</f>
        <v>OFICINA DE GESTION DEL RIESGO</v>
      </c>
      <c r="P203" s="8">
        <f>VLOOKUP(B203,'[1]2. NACIONAL'!A:BK,36,0)</f>
        <v>288</v>
      </c>
      <c r="Q203" s="9" t="s">
        <v>15</v>
      </c>
      <c r="R203" s="12" t="s">
        <v>1003</v>
      </c>
      <c r="S203" s="13" t="s">
        <v>27</v>
      </c>
      <c r="T203" s="16" t="s">
        <v>28</v>
      </c>
      <c r="U203" s="17">
        <f>VLOOKUP(B203,'[1]2. NACIONAL'!A:AT,45,0)</f>
        <v>43537</v>
      </c>
    </row>
    <row r="204" spans="1:21" ht="12.75" x14ac:dyDescent="0.2">
      <c r="A204" s="7">
        <v>206</v>
      </c>
      <c r="B204" s="8" t="s">
        <v>1004</v>
      </c>
      <c r="C204" s="9" t="s">
        <v>1005</v>
      </c>
      <c r="D204" s="9" t="s">
        <v>1006</v>
      </c>
      <c r="E204" s="10">
        <f>VLOOKUP(B204,'[1]2. NACIONAL'!A:BK,21,0)</f>
        <v>52498362</v>
      </c>
      <c r="F204" s="9" t="s">
        <v>78</v>
      </c>
      <c r="G204" s="11">
        <v>29062</v>
      </c>
      <c r="H204" s="12" t="s">
        <v>78</v>
      </c>
      <c r="I204" s="13" t="s">
        <v>23</v>
      </c>
      <c r="J204" s="20" t="s">
        <v>1007</v>
      </c>
      <c r="K204" s="8" t="str">
        <f>VLOOKUP(B204,'[1]2. NACIONAL'!A:BK,7,0)</f>
        <v>Prestación de servicios profesionales para la revisión y estructuración de información contenida en las bases de datos geográfica de la entidad y generación de análisis geográficos a partir de información espacial proveniente de fuentes de información sectorial y datos recolectados por la entidad, para faciiitar la toma de decisiones y apoyar la consolidación del sistema de información</v>
      </c>
      <c r="L204" s="9" t="s">
        <v>1008</v>
      </c>
      <c r="M204" s="9">
        <v>7060002</v>
      </c>
      <c r="N204" s="15">
        <f>VLOOKUP(B204,'[1]2. NACIONAL'!A:BK,16,0)</f>
        <v>5240183</v>
      </c>
      <c r="O204" s="8" t="str">
        <f>VLOOKUP(B204,'[1]2. NACIONAL'!A:BK,31,0)</f>
        <v>GRUPO SISTEMAS DE INFORMACIÓN Y RADIOCOMUNICACIONES</v>
      </c>
      <c r="P204" s="8">
        <f>VLOOKUP(B204,'[1]2. NACIONAL'!A:BK,36,0)</f>
        <v>270</v>
      </c>
      <c r="Q204" s="9" t="s">
        <v>15</v>
      </c>
      <c r="R204" s="12" t="s">
        <v>673</v>
      </c>
      <c r="S204" s="13" t="s">
        <v>27</v>
      </c>
      <c r="T204" s="16" t="s">
        <v>28</v>
      </c>
      <c r="U204" s="17">
        <f>VLOOKUP(B204,'[1]2. NACIONAL'!A:AT,45,0)</f>
        <v>43545</v>
      </c>
    </row>
    <row r="205" spans="1:21" ht="12.75" x14ac:dyDescent="0.2">
      <c r="A205" s="7">
        <v>207</v>
      </c>
      <c r="B205" s="8" t="s">
        <v>1009</v>
      </c>
      <c r="C205" s="9" t="s">
        <v>1010</v>
      </c>
      <c r="D205" s="9" t="s">
        <v>428</v>
      </c>
      <c r="E205" s="10">
        <f>VLOOKUP(B205,'[1]2. NACIONAL'!A:BK,21,0)</f>
        <v>1019076750</v>
      </c>
      <c r="F205" s="9" t="s">
        <v>78</v>
      </c>
      <c r="G205" s="11">
        <v>33941</v>
      </c>
      <c r="H205" s="12" t="s">
        <v>78</v>
      </c>
      <c r="I205" s="13" t="s">
        <v>258</v>
      </c>
      <c r="J205" s="20" t="s">
        <v>1011</v>
      </c>
      <c r="K205" s="8" t="str">
        <f>VLOOKUP(B205,'[1]2. NACIONAL'!A:BK,7,0)</f>
        <v>Prestación de servicios técnicos y de apoyo a la gestión para el desarrollo de actividades administrativas del Grupo de Gestión Humana, conforme los planes y programas contenidos en el Plan Estratégico y demás actividades que le sean asignadas con el fin de dar cumplimiento a los cronogramas definidos en cada uno.</v>
      </c>
      <c r="L205" s="9" t="s">
        <v>1012</v>
      </c>
      <c r="M205" s="9">
        <v>4725748</v>
      </c>
      <c r="N205" s="15">
        <f>VLOOKUP(B205,'[1]2. NACIONAL'!A:BK,16,0)</f>
        <v>2586262</v>
      </c>
      <c r="O205" s="8" t="str">
        <f>VLOOKUP(B205,'[1]2. NACIONAL'!A:BK,31,0)</f>
        <v>GRUPO DE GESTIÓN HUMANA</v>
      </c>
      <c r="P205" s="8">
        <f>VLOOKUP(B205,'[1]2. NACIONAL'!A:BK,36,0)</f>
        <v>270</v>
      </c>
      <c r="Q205" s="9" t="s">
        <v>15</v>
      </c>
      <c r="R205" s="12" t="s">
        <v>1013</v>
      </c>
      <c r="S205" s="13" t="s">
        <v>27</v>
      </c>
      <c r="T205" s="16" t="s">
        <v>28</v>
      </c>
      <c r="U205" s="17">
        <f>VLOOKUP(B205,'[1]2. NACIONAL'!A:AT,45,0)</f>
        <v>43551</v>
      </c>
    </row>
    <row r="206" spans="1:21" ht="12.75" x14ac:dyDescent="0.2">
      <c r="A206" s="7">
        <v>208</v>
      </c>
      <c r="B206" s="8" t="s">
        <v>1014</v>
      </c>
      <c r="C206" s="9" t="s">
        <v>1015</v>
      </c>
      <c r="D206" s="9" t="s">
        <v>1016</v>
      </c>
      <c r="E206" s="10">
        <f>VLOOKUP(B206,'[1]2. NACIONAL'!A:BK,21,0)</f>
        <v>52312202</v>
      </c>
      <c r="F206" s="9" t="s">
        <v>78</v>
      </c>
      <c r="G206" s="11">
        <v>27712</v>
      </c>
      <c r="H206" s="12" t="s">
        <v>78</v>
      </c>
      <c r="I206" s="13" t="s">
        <v>1017</v>
      </c>
      <c r="J206" s="20" t="s">
        <v>1018</v>
      </c>
      <c r="K206" s="8" t="str">
        <f>VLOOKUP(B206,'[1]2. NACIONAL'!A:BK,7,0)</f>
        <v>Prestación de servicios profesionales y de apoyo a la gestión para la fonmulación y el desarrollo de negocios ambientales, con énfasis en el ecoturismo en áreas protegidas con vocación ecoturistica, a partir del reconocimiento y valoración de los bienes y servicios ecosistémicos de las Áreas Protegidas del Sistema de Parques Nacionales Naturales a través de la implementación de la estrategia de Ecoturismo de la entidad .</v>
      </c>
      <c r="L206" s="9" t="s">
        <v>1019</v>
      </c>
      <c r="M206" s="9">
        <v>3044970</v>
      </c>
      <c r="N206" s="15">
        <f>VLOOKUP(B206,'[1]2. NACIONAL'!A:BK,16,0)</f>
        <v>5240183</v>
      </c>
      <c r="O206" s="8" t="str">
        <f>VLOOKUP(B206,'[1]2. NACIONAL'!A:BK,31,0)</f>
        <v>SUBDIRECCIÓN DE SOSTENIBILIDAD Y NEGOCIOS AMBIENTALES</v>
      </c>
      <c r="P206" s="8">
        <f>VLOOKUP(B206,'[1]2. NACIONAL'!A:BK,36,0)</f>
        <v>273</v>
      </c>
      <c r="Q206" s="9" t="s">
        <v>15</v>
      </c>
      <c r="R206" s="12" t="s">
        <v>1020</v>
      </c>
      <c r="S206" s="13" t="s">
        <v>925</v>
      </c>
      <c r="T206" s="16" t="s">
        <v>28</v>
      </c>
      <c r="U206" s="17">
        <f>VLOOKUP(B206,'[1]2. NACIONAL'!A:AT,45,0)</f>
        <v>43552</v>
      </c>
    </row>
    <row r="207" spans="1:21" ht="12.75" x14ac:dyDescent="0.2">
      <c r="A207" s="7">
        <v>209</v>
      </c>
      <c r="B207" s="8" t="s">
        <v>1021</v>
      </c>
      <c r="C207" s="9" t="s">
        <v>323</v>
      </c>
      <c r="D207" s="9" t="s">
        <v>1022</v>
      </c>
      <c r="E207" s="10">
        <f>VLOOKUP(B207,'[1]2. NACIONAL'!A:BK,21,0)</f>
        <v>1010182072</v>
      </c>
      <c r="F207" s="9" t="s">
        <v>78</v>
      </c>
      <c r="G207" s="11">
        <v>32565</v>
      </c>
      <c r="H207" s="12" t="s">
        <v>78</v>
      </c>
      <c r="I207" s="13" t="s">
        <v>99</v>
      </c>
      <c r="J207" s="20" t="s">
        <v>977</v>
      </c>
      <c r="K207" s="8" t="str">
        <f>VLOOKUP(B207,'[1]2. NACIONAL'!A:BK,7,0)</f>
        <v>Prestación de servicios profesionales para la formulación y estructuración de proyectos asociados con incentivos a la conservación como los Pagos por Servicios Ambientales (PSA) y apoyo a la gestión y desarrollo del diseño, ajuste y evaluación instrumentos económicos y demás proyectos de la SSNA</v>
      </c>
      <c r="L207" s="9" t="s">
        <v>1023</v>
      </c>
      <c r="M207" s="9">
        <v>3013156961</v>
      </c>
      <c r="N207" s="15">
        <f>VLOOKUP(B207,'[1]2. NACIONAL'!A:BK,16,0)</f>
        <v>5240183</v>
      </c>
      <c r="O207" s="8" t="str">
        <f>VLOOKUP(B207,'[1]2. NACIONAL'!A:BK,31,0)</f>
        <v>SUBDIRECCIÓN DE SOSTENIBILIDAD Y NEGOCIOS AMBIENTALES</v>
      </c>
      <c r="P207" s="8">
        <f>VLOOKUP(B207,'[1]2. NACIONAL'!A:BK,36,0)</f>
        <v>274</v>
      </c>
      <c r="Q207" s="9" t="s">
        <v>15</v>
      </c>
      <c r="R207" s="12" t="s">
        <v>195</v>
      </c>
      <c r="S207" s="13" t="s">
        <v>27</v>
      </c>
      <c r="T207" s="16" t="s">
        <v>28</v>
      </c>
      <c r="U207" s="17">
        <f>VLOOKUP(B207,'[1]2. NACIONAL'!A:AT,45,0)</f>
        <v>43556</v>
      </c>
    </row>
    <row r="208" spans="1:21" ht="12.75" x14ac:dyDescent="0.2">
      <c r="A208" s="7">
        <v>210</v>
      </c>
      <c r="B208" s="8" t="s">
        <v>1024</v>
      </c>
      <c r="C208" s="9" t="s">
        <v>1025</v>
      </c>
      <c r="D208" s="9" t="s">
        <v>1026</v>
      </c>
      <c r="E208" s="10">
        <f>VLOOKUP(B208,'[1]2. NACIONAL'!A:BK,21,0)</f>
        <v>1020770337</v>
      </c>
      <c r="F208" s="9" t="s">
        <v>78</v>
      </c>
      <c r="G208" s="11">
        <v>33704</v>
      </c>
      <c r="H208" s="12" t="s">
        <v>78</v>
      </c>
      <c r="I208" s="13" t="s">
        <v>23</v>
      </c>
      <c r="J208" s="20" t="s">
        <v>1027</v>
      </c>
      <c r="K208" s="8" t="str">
        <f>VLOOKUP(B208,'[1]2. NACIONAL'!A:BK,7,0)</f>
        <v>Prestación de servicios profesionales para apoyar la formulación, ejecución, monitoreo y seguimiento de proyectos de cooperación con recursos técnicos y/o financieros provenientes de fuentes oficiales y no oficiales de cooperación nacional e internacional.</v>
      </c>
      <c r="L208" s="9" t="s">
        <v>1028</v>
      </c>
      <c r="M208" s="9">
        <v>3165139077</v>
      </c>
      <c r="N208" s="15">
        <f>VLOOKUP(B208,'[1]2. NACIONAL'!A:BK,16,0)</f>
        <v>4682944</v>
      </c>
      <c r="O208" s="8" t="str">
        <f>VLOOKUP(B208,'[1]2. NACIONAL'!A:BK,31,0)</f>
        <v>OFICINA ASESORA PLANEACIÓN</v>
      </c>
      <c r="P208" s="8">
        <f>VLOOKUP(B208,'[1]2. NACIONAL'!A:BK,36,0)</f>
        <v>272</v>
      </c>
      <c r="Q208" s="9" t="s">
        <v>15</v>
      </c>
      <c r="R208" s="12" t="s">
        <v>1029</v>
      </c>
      <c r="S208" s="13" t="s">
        <v>27</v>
      </c>
      <c r="T208" s="16" t="s">
        <v>28</v>
      </c>
      <c r="U208" s="17">
        <f>VLOOKUP(B208,'[1]2. NACIONAL'!A:AT,45,0)</f>
        <v>43556</v>
      </c>
    </row>
    <row r="209" spans="1:21" ht="12.75" x14ac:dyDescent="0.2">
      <c r="A209" s="7">
        <v>211</v>
      </c>
      <c r="B209" s="8" t="s">
        <v>1030</v>
      </c>
      <c r="C209" s="9" t="s">
        <v>1031</v>
      </c>
      <c r="D209" s="9" t="s">
        <v>1032</v>
      </c>
      <c r="E209" s="10">
        <f>VLOOKUP(B209,'[1]2. NACIONAL'!A:BK,21,0)</f>
        <v>80166501</v>
      </c>
      <c r="F209" s="9" t="s">
        <v>78</v>
      </c>
      <c r="G209" s="11">
        <v>29855</v>
      </c>
      <c r="H209" s="12" t="s">
        <v>78</v>
      </c>
      <c r="I209" s="13" t="s">
        <v>23</v>
      </c>
      <c r="J209" s="20" t="s">
        <v>1033</v>
      </c>
      <c r="K209" s="8" t="str">
        <f>VLOOKUP(B209,'[1]2. NACIONAL'!A:BK,7,0)</f>
        <v>Prestación de servicios profesionales para articular procesos de cooperación internacional en el marco de los programas, proyectos e iniciativas liderados por Parques Nacionales Naturales de Colombia</v>
      </c>
      <c r="L209" s="9" t="s">
        <v>1034</v>
      </c>
      <c r="M209" s="9">
        <v>3106250472</v>
      </c>
      <c r="N209" s="15">
        <f>VLOOKUP(B209,'[1]2. NACIONAL'!A:BK,16,0)</f>
        <v>6965478</v>
      </c>
      <c r="O209" s="8" t="str">
        <f>VLOOKUP(B209,'[1]2. NACIONAL'!A:BK,31,0)</f>
        <v>OFICINA ASESORA PLANEACIÓN</v>
      </c>
      <c r="P209" s="8">
        <f>VLOOKUP(B209,'[1]2. NACIONAL'!A:BK,36,0)</f>
        <v>270</v>
      </c>
      <c r="Q209" s="9" t="s">
        <v>15</v>
      </c>
      <c r="R209" s="12" t="s">
        <v>814</v>
      </c>
      <c r="S209" s="13" t="s">
        <v>27</v>
      </c>
      <c r="T209" s="16" t="s">
        <v>28</v>
      </c>
      <c r="U209" s="17">
        <f>VLOOKUP(B209,'[1]2. NACIONAL'!A:AT,45,0)</f>
        <v>43556</v>
      </c>
    </row>
    <row r="210" spans="1:21" ht="12.75" x14ac:dyDescent="0.2">
      <c r="A210" s="7">
        <v>212</v>
      </c>
      <c r="B210" s="8" t="s">
        <v>1035</v>
      </c>
      <c r="C210" s="9" t="s">
        <v>1036</v>
      </c>
      <c r="D210" s="9" t="s">
        <v>1037</v>
      </c>
      <c r="E210" s="10">
        <f>VLOOKUP(B210,'[1]2. NACIONAL'!A:BK,21,0)</f>
        <v>1020732642</v>
      </c>
      <c r="F210" s="9" t="s">
        <v>78</v>
      </c>
      <c r="G210" s="11">
        <v>32298</v>
      </c>
      <c r="H210" s="12" t="s">
        <v>78</v>
      </c>
      <c r="I210" s="13" t="s">
        <v>1017</v>
      </c>
      <c r="J210" s="20" t="s">
        <v>1038</v>
      </c>
      <c r="K210" s="8" t="str">
        <f>VLOOKUP(B210,'[1]2. NACIONAL'!A:BK,7,0)</f>
        <v>Prestación de servicios profesionales y de apoyo a la gestión para el posicionamiento y promoción en redes sociales de áreas protegidas abiertas al ecoturismo, para fortalecer la valoración entre la ciudadanla de las áreas protegidas y el ecoturismo como una estrategia de conservación y apoyo a las comunidades locales, en el marco de la estrategia de comunicaciones de la entidad.</v>
      </c>
      <c r="L210" s="9" t="s">
        <v>1039</v>
      </c>
      <c r="M210" s="9">
        <v>3188101813</v>
      </c>
      <c r="N210" s="15">
        <v>4682944</v>
      </c>
      <c r="O210" s="8" t="s">
        <v>334</v>
      </c>
      <c r="P210" s="8">
        <v>240</v>
      </c>
      <c r="Q210" s="9" t="s">
        <v>15</v>
      </c>
      <c r="R210" s="12" t="s">
        <v>210</v>
      </c>
      <c r="S210" s="13" t="s">
        <v>27</v>
      </c>
      <c r="T210" s="16" t="s">
        <v>28</v>
      </c>
      <c r="U210" s="17">
        <f>VLOOKUP(B210,'[1]2. NACIONAL'!A:AT,45,0)</f>
        <v>43564</v>
      </c>
    </row>
    <row r="211" spans="1:21" ht="12.75" x14ac:dyDescent="0.2">
      <c r="A211" s="7">
        <v>213</v>
      </c>
      <c r="B211" s="8" t="s">
        <v>1040</v>
      </c>
      <c r="C211" s="9" t="s">
        <v>1041</v>
      </c>
      <c r="D211" s="9" t="s">
        <v>1042</v>
      </c>
      <c r="E211" s="10">
        <f>VLOOKUP(B211,'[1]2. NACIONAL'!A:BK,21,0)</f>
        <v>1032388364</v>
      </c>
      <c r="F211" s="9" t="s">
        <v>78</v>
      </c>
      <c r="G211" s="11">
        <v>31905</v>
      </c>
      <c r="H211" s="12" t="s">
        <v>78</v>
      </c>
      <c r="I211" s="13" t="s">
        <v>23</v>
      </c>
      <c r="J211" s="20" t="s">
        <v>1043</v>
      </c>
      <c r="K211" s="8" t="str">
        <f>VLOOKUP(B211,'[1]2. NACIONAL'!A:BK,7,0)</f>
        <v>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contar con argumentos sobre la importancia de la de la conservación de las áreas protegidas.</v>
      </c>
      <c r="L211" s="9" t="s">
        <v>1044</v>
      </c>
      <c r="M211" s="9">
        <v>3203442544</v>
      </c>
      <c r="N211" s="15">
        <v>4682944</v>
      </c>
      <c r="O211" s="8" t="s">
        <v>334</v>
      </c>
      <c r="P211" s="8">
        <v>255</v>
      </c>
      <c r="Q211" s="9" t="s">
        <v>15</v>
      </c>
      <c r="R211" s="12" t="s">
        <v>195</v>
      </c>
      <c r="S211" s="13" t="s">
        <v>27</v>
      </c>
      <c r="T211" s="16" t="s">
        <v>28</v>
      </c>
      <c r="U211" s="17">
        <f>VLOOKUP(B211,'[1]2. NACIONAL'!A:AT,45,0)</f>
        <v>43566</v>
      </c>
    </row>
    <row r="212" spans="1:21" ht="12.75" x14ac:dyDescent="0.2">
      <c r="A212" s="7">
        <v>214</v>
      </c>
      <c r="B212" s="8" t="s">
        <v>1045</v>
      </c>
      <c r="C212" s="9" t="s">
        <v>1046</v>
      </c>
      <c r="D212" s="9" t="s">
        <v>1047</v>
      </c>
      <c r="E212" s="10">
        <f>VLOOKUP(B212,'[1]2. NACIONAL'!A:BK,21,0)</f>
        <v>63546810</v>
      </c>
      <c r="F212" s="9" t="s">
        <v>84</v>
      </c>
      <c r="G212" s="11">
        <v>30694</v>
      </c>
      <c r="H212" s="12" t="s">
        <v>723</v>
      </c>
      <c r="I212" s="13" t="s">
        <v>1017</v>
      </c>
      <c r="J212" s="20" t="s">
        <v>1048</v>
      </c>
      <c r="K212" s="8" t="str">
        <f>VLOOKUP(B212,'[1]2. NACIONAL'!A:BK,7,0)</f>
        <v>Prestación de servicios profesionales y de apoyo a la gestión para el mantenimiento, fortalecimiento y sostenibilidad del sistema integrado de gestión de Parques Nacionales Naturales de Colombia.</v>
      </c>
      <c r="L212" s="9" t="s">
        <v>1049</v>
      </c>
      <c r="M212" s="9">
        <v>3507675579</v>
      </c>
      <c r="N212" s="15">
        <v>6129621</v>
      </c>
      <c r="O212" s="8" t="s">
        <v>347</v>
      </c>
      <c r="P212" s="8">
        <v>255</v>
      </c>
      <c r="Q212" s="9" t="s">
        <v>15</v>
      </c>
      <c r="R212" s="12" t="s">
        <v>1050</v>
      </c>
      <c r="S212" s="13" t="s">
        <v>27</v>
      </c>
      <c r="T212" s="16" t="s">
        <v>28</v>
      </c>
      <c r="U212" s="17">
        <f>VLOOKUP(B212,'[1]2. NACIONAL'!A:AT,45,0)</f>
        <v>43566</v>
      </c>
    </row>
    <row r="213" spans="1:21" ht="12.75" x14ac:dyDescent="0.2">
      <c r="A213" s="7">
        <v>215</v>
      </c>
      <c r="B213" s="8" t="s">
        <v>1051</v>
      </c>
      <c r="C213" s="9" t="s">
        <v>1052</v>
      </c>
      <c r="D213" s="9" t="s">
        <v>1053</v>
      </c>
      <c r="E213" s="10">
        <v>79553664</v>
      </c>
      <c r="F213" s="9" t="s">
        <v>78</v>
      </c>
      <c r="G213" s="11">
        <v>25812</v>
      </c>
      <c r="H213" s="12" t="s">
        <v>78</v>
      </c>
      <c r="I213" s="13" t="s">
        <v>1017</v>
      </c>
      <c r="J213" s="20" t="s">
        <v>1054</v>
      </c>
      <c r="K213" s="8" t="str">
        <f>VLOOKUP(B213,'[1]2. NACIONAL'!A:BK,7,0)</f>
        <v>Prestación de servicios profesionales para apoyar el fortalecimiento de los espacios interinstitucionales que faciliten la construcción de acuerdos con campesinos en el marco de la restauración ecológica participativa y la implementación de los lineamientos institucionales del ecoturismo.</v>
      </c>
      <c r="L213" s="9" t="s">
        <v>1055</v>
      </c>
      <c r="M213" s="9">
        <v>6597179</v>
      </c>
      <c r="N213" s="15">
        <v>4682944</v>
      </c>
      <c r="O213" s="8" t="s">
        <v>1111</v>
      </c>
      <c r="P213" s="8">
        <v>240</v>
      </c>
      <c r="Q213" s="9" t="s">
        <v>15</v>
      </c>
      <c r="R213" s="12" t="s">
        <v>357</v>
      </c>
      <c r="S213" s="13" t="s">
        <v>27</v>
      </c>
      <c r="T213" s="16" t="s">
        <v>28</v>
      </c>
      <c r="U213" s="17">
        <f>VLOOKUP(B213,'[1]2. NACIONAL'!A:AT,45,0)</f>
        <v>43581</v>
      </c>
    </row>
    <row r="214" spans="1:21" ht="12.75" x14ac:dyDescent="0.2">
      <c r="A214" s="7">
        <v>216</v>
      </c>
      <c r="B214" s="8" t="s">
        <v>1056</v>
      </c>
      <c r="C214" s="9" t="s">
        <v>1057</v>
      </c>
      <c r="D214" s="9" t="s">
        <v>1058</v>
      </c>
      <c r="E214" s="10">
        <v>80166441</v>
      </c>
      <c r="F214" s="9" t="s">
        <v>78</v>
      </c>
      <c r="G214" s="11">
        <v>29865</v>
      </c>
      <c r="H214" s="12" t="s">
        <v>78</v>
      </c>
      <c r="I214" s="13" t="s">
        <v>1017</v>
      </c>
      <c r="J214" s="20" t="s">
        <v>1059</v>
      </c>
      <c r="K214" s="8" t="str">
        <f>VLOOKUP(B214,'[1]2. NACIONAL'!A:BK,7,0)</f>
        <v>Prestación de servicios profesionales para brindar soporte a la infraestructura tecnológica, administración de la mesa de ayuda y brindar soporte a la consolidación de la información relacionada a las tecnologías de la ínformación de la entidad, que apoye la estrategia de gobierno digital.</v>
      </c>
      <c r="L214" s="9" t="s">
        <v>1060</v>
      </c>
      <c r="M214" s="9">
        <v>3103062273</v>
      </c>
      <c r="N214" s="15">
        <v>3461307</v>
      </c>
      <c r="O214" s="8" t="s">
        <v>1112</v>
      </c>
      <c r="P214" s="8">
        <v>240</v>
      </c>
      <c r="Q214" s="9" t="s">
        <v>15</v>
      </c>
      <c r="R214" s="12" t="s">
        <v>607</v>
      </c>
      <c r="S214" s="13" t="s">
        <v>27</v>
      </c>
      <c r="T214" s="16" t="s">
        <v>28</v>
      </c>
      <c r="U214" s="17">
        <f>VLOOKUP(B214,'[1]2. NACIONAL'!A:AT,45,0)</f>
        <v>43585</v>
      </c>
    </row>
    <row r="215" spans="1:21" ht="12.75" x14ac:dyDescent="0.2">
      <c r="A215" s="7">
        <v>217</v>
      </c>
      <c r="B215" s="8" t="s">
        <v>1061</v>
      </c>
      <c r="C215" s="9" t="s">
        <v>1062</v>
      </c>
      <c r="D215" s="9" t="s">
        <v>1063</v>
      </c>
      <c r="E215" s="10">
        <v>79142986</v>
      </c>
      <c r="F215" s="9" t="s">
        <v>1064</v>
      </c>
      <c r="G215" s="11">
        <v>20459</v>
      </c>
      <c r="H215" s="12" t="s">
        <v>78</v>
      </c>
      <c r="I215" s="13" t="s">
        <v>1017</v>
      </c>
      <c r="J215" s="20" t="s">
        <v>1065</v>
      </c>
      <c r="K215" s="8" t="str">
        <f>VLOOKUP(B215,'[1]2. NACIONAL'!A:BK,7,0)</f>
        <v>Prestación de servicios profesionales y de apoyo a Parques Nacionales Naturales de Colombia, en aspectos relacionados con el "desarrollo de bases técnicas que contribuyan en el diseño de un modelo de ordenamiento para la gestión sostenible de la pesca artesanal e industrial, en los Distritos Nacionales de Manejo Integrado (DNMI) Yuruparí-Malpelo y Cabo Manglares-Bajo Mira- Frontera", que promueva la conservación, buen uso de los recursos hidrobiológicos y pesqueros, y aporte al bienestar de las comunidades locales.</v>
      </c>
      <c r="L215" s="9" t="s">
        <v>1066</v>
      </c>
      <c r="M215" s="9">
        <v>3006104683</v>
      </c>
      <c r="N215" s="15">
        <v>4682944</v>
      </c>
      <c r="O215" s="8" t="s">
        <v>1113</v>
      </c>
      <c r="P215" s="8">
        <v>210</v>
      </c>
      <c r="Q215" s="9" t="s">
        <v>15</v>
      </c>
      <c r="R215" s="12" t="s">
        <v>382</v>
      </c>
      <c r="S215" s="13" t="s">
        <v>27</v>
      </c>
      <c r="T215" s="16" t="s">
        <v>28</v>
      </c>
      <c r="U215" s="17">
        <f>VLOOKUP(B215,'[1]2. NACIONAL'!A:AT,45,0)</f>
        <v>43592</v>
      </c>
    </row>
    <row r="216" spans="1:21" ht="12.75" x14ac:dyDescent="0.2">
      <c r="A216" s="7">
        <v>218</v>
      </c>
      <c r="B216" s="8" t="s">
        <v>1067</v>
      </c>
      <c r="C216" s="9" t="s">
        <v>1068</v>
      </c>
      <c r="D216" s="9" t="s">
        <v>1069</v>
      </c>
      <c r="E216" s="10">
        <v>52468918</v>
      </c>
      <c r="F216" s="9" t="s">
        <v>78</v>
      </c>
      <c r="G216" s="11">
        <v>29508</v>
      </c>
      <c r="H216" s="12" t="s">
        <v>78</v>
      </c>
      <c r="I216" s="13" t="s">
        <v>23</v>
      </c>
      <c r="J216" s="20" t="s">
        <v>1070</v>
      </c>
      <c r="K216" s="8" t="str">
        <f>VLOOKUP(B216,'[1]2. NACIONAL'!A:BK,7,0)</f>
        <v>Prestación de servicios Profesionales en el área de presupuesto del Grupo Gestión Financiera, para realizar las actividades relacionadas con la programación, distribución, consolidación, modificación, seguimiento y análisis del presupuesto anual de PNN y de la Subcuenta de FONAM orientando la gestión financiera y la ejecución de los recursos.</v>
      </c>
      <c r="L216" s="9" t="s">
        <v>1071</v>
      </c>
      <c r="M216" s="9">
        <v>3919694</v>
      </c>
      <c r="N216" s="15">
        <v>5240183</v>
      </c>
      <c r="O216" s="8" t="s">
        <v>1114</v>
      </c>
      <c r="P216" s="8">
        <v>205</v>
      </c>
      <c r="Q216" s="9" t="s">
        <v>15</v>
      </c>
      <c r="R216" s="12" t="s">
        <v>607</v>
      </c>
      <c r="S216" s="13" t="s">
        <v>27</v>
      </c>
      <c r="T216" s="16" t="s">
        <v>28</v>
      </c>
      <c r="U216" s="17">
        <f>VLOOKUP(B216,'[1]2. NACIONAL'!A:AT,45,0)</f>
        <v>43593</v>
      </c>
    </row>
    <row r="217" spans="1:21" ht="12.75" x14ac:dyDescent="0.2">
      <c r="A217" s="7">
        <v>219</v>
      </c>
      <c r="B217" s="8" t="s">
        <v>1072</v>
      </c>
      <c r="C217" s="9" t="s">
        <v>796</v>
      </c>
      <c r="D217" s="9" t="s">
        <v>797</v>
      </c>
      <c r="E217" s="10">
        <v>52371615</v>
      </c>
      <c r="F217" s="9" t="s">
        <v>78</v>
      </c>
      <c r="G217" s="11">
        <v>28420</v>
      </c>
      <c r="H217" s="12" t="s">
        <v>798</v>
      </c>
      <c r="I217" s="13" t="s">
        <v>23</v>
      </c>
      <c r="J217" s="20" t="s">
        <v>1073</v>
      </c>
      <c r="K217" s="8" t="str">
        <f>VLOOKUP(B217,'[1]2. NACIONAL'!A:BK,7,0)</f>
        <v>Prestación de servicios profesionales y de apoyo a la gestión en la Subdirección de Gestión y Manejo de Áreas Protegidas, para liderar y garantizar el cumplimiento de los objetivos y metas del Programa de Apoyo Presupuestario para el Desarrollo Local Sostenible -DLS- financiado por la Unión Europea que se implementa en Parques Nacionales Naturales.</v>
      </c>
      <c r="L217" s="9" t="s">
        <v>800</v>
      </c>
      <c r="M217" s="9">
        <v>3143329985</v>
      </c>
      <c r="N217" s="15">
        <v>8251412</v>
      </c>
      <c r="O217" s="8" t="s">
        <v>1111</v>
      </c>
      <c r="P217" s="8">
        <v>226</v>
      </c>
      <c r="Q217" s="9" t="s">
        <v>15</v>
      </c>
      <c r="R217" s="12" t="s">
        <v>357</v>
      </c>
      <c r="S217" s="13" t="s">
        <v>27</v>
      </c>
      <c r="T217" s="16" t="s">
        <v>28</v>
      </c>
      <c r="U217" s="17">
        <f>VLOOKUP(B217,'[1]2. NACIONAL'!A:AT,45,0)</f>
        <v>43600</v>
      </c>
    </row>
    <row r="218" spans="1:21" ht="12.75" x14ac:dyDescent="0.2">
      <c r="A218" s="7">
        <v>220</v>
      </c>
      <c r="B218" s="8" t="s">
        <v>1074</v>
      </c>
      <c r="C218" s="9" t="s">
        <v>1075</v>
      </c>
      <c r="D218" s="9" t="s">
        <v>575</v>
      </c>
      <c r="E218" s="10">
        <v>52718992</v>
      </c>
      <c r="F218" s="9" t="s">
        <v>78</v>
      </c>
      <c r="G218" s="11">
        <v>29597</v>
      </c>
      <c r="H218" s="12" t="s">
        <v>78</v>
      </c>
      <c r="I218" s="13" t="s">
        <v>23</v>
      </c>
      <c r="J218" s="20" t="s">
        <v>576</v>
      </c>
      <c r="K218" s="8" t="str">
        <f>VLOOKUP(B218,'[1]2. NACIONAL'!A:BK,7,0)</f>
        <v>Prestación de servicios profesionales para gestionar alianzas público privadas, formular y apoyar proyectos de cooperación.</v>
      </c>
      <c r="L218" s="9" t="s">
        <v>577</v>
      </c>
      <c r="M218" s="9">
        <v>3166963408</v>
      </c>
      <c r="N218" s="15">
        <v>5240183</v>
      </c>
      <c r="O218" s="8" t="s">
        <v>347</v>
      </c>
      <c r="P218" s="8">
        <v>210</v>
      </c>
      <c r="Q218" s="9" t="s">
        <v>15</v>
      </c>
      <c r="R218" s="12" t="s">
        <v>282</v>
      </c>
      <c r="S218" s="13" t="s">
        <v>27</v>
      </c>
      <c r="T218" s="16" t="s">
        <v>28</v>
      </c>
      <c r="U218" s="17">
        <f>VLOOKUP(B218,'[1]2. NACIONAL'!A:AT,45,0)</f>
        <v>43601</v>
      </c>
    </row>
    <row r="219" spans="1:21" ht="12.75" x14ac:dyDescent="0.2">
      <c r="A219" s="7">
        <v>221</v>
      </c>
      <c r="B219" s="8" t="s">
        <v>1076</v>
      </c>
      <c r="C219" s="9" t="s">
        <v>1077</v>
      </c>
      <c r="D219" s="9" t="s">
        <v>1078</v>
      </c>
      <c r="E219" s="10">
        <v>60385469</v>
      </c>
      <c r="F219" s="9" t="s">
        <v>372</v>
      </c>
      <c r="G219" s="11">
        <v>28522</v>
      </c>
      <c r="H219" s="12" t="s">
        <v>1079</v>
      </c>
      <c r="I219" s="13" t="s">
        <v>1017</v>
      </c>
      <c r="J219" s="20" t="s">
        <v>1080</v>
      </c>
      <c r="K219" s="8" t="str">
        <f>VLOOKUP(B219,'[1]2. NACIONAL'!A:BK,7,0)</f>
        <v>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 los estados financieros y gestión eficiente y traswparante en la rendición de cuentas a los entes de control.</v>
      </c>
      <c r="L219" s="9" t="s">
        <v>1081</v>
      </c>
      <c r="M219" s="9">
        <v>3186234965</v>
      </c>
      <c r="N219" s="15">
        <v>3461307</v>
      </c>
      <c r="O219" s="8" t="s">
        <v>1114</v>
      </c>
      <c r="P219" s="8">
        <v>165</v>
      </c>
      <c r="Q219" s="9" t="s">
        <v>15</v>
      </c>
      <c r="R219" s="12" t="s">
        <v>50</v>
      </c>
      <c r="S219" s="13" t="s">
        <v>27</v>
      </c>
      <c r="T219" s="16" t="s">
        <v>28</v>
      </c>
      <c r="U219" s="17">
        <f>VLOOKUP(B219,'[1]2. NACIONAL'!A:AT,45,0)</f>
        <v>43601</v>
      </c>
    </row>
    <row r="220" spans="1:21" ht="12.75" x14ac:dyDescent="0.2">
      <c r="A220" s="7">
        <v>222</v>
      </c>
      <c r="B220" s="8" t="s">
        <v>1082</v>
      </c>
      <c r="C220" s="9" t="s">
        <v>1083</v>
      </c>
      <c r="D220" s="9" t="s">
        <v>1084</v>
      </c>
      <c r="E220" s="10">
        <v>52794362</v>
      </c>
      <c r="F220" s="9" t="s">
        <v>78</v>
      </c>
      <c r="G220" s="11">
        <v>29855</v>
      </c>
      <c r="H220" s="12" t="s">
        <v>78</v>
      </c>
      <c r="I220" s="13" t="s">
        <v>23</v>
      </c>
      <c r="J220" s="20" t="s">
        <v>1085</v>
      </c>
      <c r="K220" s="8" t="str">
        <f>VLOOKUP(B220,'[1]2. NACIONAL'!A:BK,7,0)</f>
        <v>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v>
      </c>
      <c r="L220" s="9" t="s">
        <v>1086</v>
      </c>
      <c r="M220" s="9">
        <v>6603526</v>
      </c>
      <c r="N220" s="15">
        <v>5240183</v>
      </c>
      <c r="O220" s="8" t="s">
        <v>1114</v>
      </c>
      <c r="P220" s="8">
        <v>165</v>
      </c>
      <c r="Q220" s="9" t="s">
        <v>15</v>
      </c>
      <c r="R220" s="12" t="s">
        <v>50</v>
      </c>
      <c r="S220" s="13" t="s">
        <v>27</v>
      </c>
      <c r="T220" s="16" t="s">
        <v>28</v>
      </c>
      <c r="U220" s="17">
        <f>VLOOKUP(B220,'[1]2. NACIONAL'!A:AT,45,0)</f>
        <v>43601</v>
      </c>
    </row>
    <row r="221" spans="1:21" ht="12.75" x14ac:dyDescent="0.2">
      <c r="A221" s="7">
        <v>223</v>
      </c>
      <c r="B221" s="8" t="s">
        <v>1087</v>
      </c>
      <c r="C221" s="9" t="s">
        <v>1088</v>
      </c>
      <c r="D221" s="9" t="s">
        <v>1089</v>
      </c>
      <c r="E221" s="10">
        <v>1098678810</v>
      </c>
      <c r="F221" s="9" t="s">
        <v>84</v>
      </c>
      <c r="G221" s="11">
        <v>32838</v>
      </c>
      <c r="H221" s="12" t="s">
        <v>84</v>
      </c>
      <c r="I221" s="13" t="s">
        <v>1017</v>
      </c>
      <c r="J221" s="20" t="s">
        <v>1090</v>
      </c>
      <c r="K221" s="8" t="str">
        <f>VLOOKUP(B221,'[1]2. NACIONAL'!A:BK,7,0)</f>
        <v>Prestar servicios profesionales brindando apoyo y acompañamiento en los aspectos jurídicos de competencia del grupo de control interno, relacionados con el sistema integrado de gestión implementado en Parques Nacionales Naturales de Colombia, a través del desarrollo de auditorías internas al nivel central, territorial, local y articulación con los entes de control, que permitan el cumplimiento del plan de anual de auditorías y brindar apoyo a la coordinación en la elaboración de informes de ley que le sean asignados.</v>
      </c>
      <c r="L221" s="9" t="s">
        <v>1091</v>
      </c>
      <c r="M221" s="9">
        <v>3004916724</v>
      </c>
      <c r="N221" s="15">
        <v>4297164</v>
      </c>
      <c r="O221" s="8" t="s">
        <v>1115</v>
      </c>
      <c r="P221" s="8">
        <v>225</v>
      </c>
      <c r="Q221" s="9" t="s">
        <v>15</v>
      </c>
      <c r="R221" s="12" t="s">
        <v>26</v>
      </c>
      <c r="S221" s="13" t="s">
        <v>27</v>
      </c>
      <c r="T221" s="16" t="s">
        <v>28</v>
      </c>
      <c r="U221" s="17">
        <f>VLOOKUP(B221,'[1]2. NACIONAL'!A:AT,45,0)</f>
        <v>43602</v>
      </c>
    </row>
    <row r="222" spans="1:21" ht="12.75" x14ac:dyDescent="0.2">
      <c r="A222" s="7">
        <v>224</v>
      </c>
      <c r="B222" s="8" t="s">
        <v>1092</v>
      </c>
      <c r="C222" s="9" t="s">
        <v>819</v>
      </c>
      <c r="D222" s="9" t="s">
        <v>820</v>
      </c>
      <c r="E222" s="10">
        <v>52269310</v>
      </c>
      <c r="F222" s="9" t="s">
        <v>78</v>
      </c>
      <c r="G222" s="11">
        <v>28228</v>
      </c>
      <c r="H222" s="12" t="s">
        <v>78</v>
      </c>
      <c r="I222" s="13" t="s">
        <v>99</v>
      </c>
      <c r="J222" s="20" t="s">
        <v>1093</v>
      </c>
      <c r="K222" s="8" t="str">
        <f>VLOOKUP(B222,'[1]2. NACIONAL'!A:BK,7,0)</f>
        <v>Prestación de servicios profesionales y de apoyo a la gestión orientar y realizar seguimiento técnico al componente de Estrategias Especiales de Manejo priorizadas en los indicadores del Apoyo Presupuestario de Desarrollo Local Sostenible financiado por la Unión Europea en el Sistema de Parques Nacionales Naturales de Colombia durante el año 2019</v>
      </c>
      <c r="L222" s="9" t="s">
        <v>822</v>
      </c>
      <c r="M222" s="9">
        <v>3152226996</v>
      </c>
      <c r="N222" s="15">
        <v>6965478</v>
      </c>
      <c r="O222" s="8" t="s">
        <v>1111</v>
      </c>
      <c r="P222" s="8">
        <v>214</v>
      </c>
      <c r="Q222" s="9" t="s">
        <v>15</v>
      </c>
      <c r="R222" s="12" t="s">
        <v>292</v>
      </c>
      <c r="S222" s="13" t="s">
        <v>27</v>
      </c>
      <c r="T222" s="16" t="s">
        <v>28</v>
      </c>
      <c r="U222" s="17">
        <f>VLOOKUP(B222,'[1]2. NACIONAL'!A:AT,45,0)</f>
        <v>43612</v>
      </c>
    </row>
    <row r="223" spans="1:21" ht="12.75" x14ac:dyDescent="0.2">
      <c r="A223" s="7">
        <v>225</v>
      </c>
      <c r="B223" s="8" t="s">
        <v>1094</v>
      </c>
      <c r="C223" s="9" t="s">
        <v>1095</v>
      </c>
      <c r="D223" s="9" t="s">
        <v>1096</v>
      </c>
      <c r="E223" s="10">
        <v>1053823698</v>
      </c>
      <c r="F223" s="9" t="s">
        <v>308</v>
      </c>
      <c r="G223" s="11">
        <v>33971</v>
      </c>
      <c r="H223" s="12" t="s">
        <v>308</v>
      </c>
      <c r="I223" s="13" t="s">
        <v>23</v>
      </c>
      <c r="J223" s="20" t="s">
        <v>1097</v>
      </c>
      <c r="K223" s="8" t="str">
        <f>VLOOKUP(B223,'[1]2. NACIONAL'!A:BK,7,0)</f>
        <v>Prestación de servicios profesionales y de apoyo a la gestión para el desarrollo de Negocios Ambientales, con énfasis en Ecoturismo Comunitario en áreas protegidas con vocación ecoturistica, a través del apoyo en el fortalecimiento del programa y el desarrollo de herramientas de fortalecimiento empresarial de la cadena de valor del ecoturismo, como principio fundamental del ejercicio de conservación en las Áreas del Sistema de Parques Nacionales Naturales y su zona de influencia</v>
      </c>
      <c r="L223" s="9" t="s">
        <v>1098</v>
      </c>
      <c r="M223" s="9">
        <v>3148306418</v>
      </c>
      <c r="N223" s="15">
        <v>4297164</v>
      </c>
      <c r="O223" s="8" t="s">
        <v>334</v>
      </c>
      <c r="P223" s="8">
        <v>199</v>
      </c>
      <c r="Q223" s="9" t="s">
        <v>15</v>
      </c>
      <c r="R223" s="12" t="s">
        <v>210</v>
      </c>
      <c r="S223" s="13" t="s">
        <v>27</v>
      </c>
      <c r="T223" s="16" t="s">
        <v>28</v>
      </c>
      <c r="U223" s="17">
        <f>VLOOKUP(B223,'[1]2. NACIONAL'!A:AT,45,0)</f>
        <v>43613</v>
      </c>
    </row>
    <row r="224" spans="1:21" ht="12.75" x14ac:dyDescent="0.2">
      <c r="A224" s="7">
        <v>226</v>
      </c>
      <c r="B224" s="8" t="s">
        <v>1099</v>
      </c>
      <c r="C224" s="9" t="s">
        <v>1100</v>
      </c>
      <c r="D224" s="9" t="s">
        <v>1101</v>
      </c>
      <c r="E224" s="10">
        <v>52223533</v>
      </c>
      <c r="F224" s="9" t="s">
        <v>78</v>
      </c>
      <c r="G224" s="11">
        <v>27194</v>
      </c>
      <c r="H224" s="12" t="s">
        <v>78</v>
      </c>
      <c r="I224" s="13" t="s">
        <v>1102</v>
      </c>
      <c r="J224" s="20" t="s">
        <v>1103</v>
      </c>
      <c r="K224" s="8" t="str">
        <f>VLOOKUP(B224,'[1]2. NACIONAL'!A:BK,7,0)</f>
        <v>Prestación de servicios técnicos en el Grupo de Gestión Financiera para apoyar el desarrollo de la gestión en el área de tesorería de parques nacionales y subcuenta -FONAM - PNNC, con el fin de Contribuir con las metas establecidas por la entidad</v>
      </c>
      <c r="L224" s="9" t="s">
        <v>1104</v>
      </c>
      <c r="M224" s="9">
        <v>3133699446</v>
      </c>
      <c r="N224" s="15">
        <v>2586262</v>
      </c>
      <c r="O224" s="8" t="s">
        <v>1114</v>
      </c>
      <c r="P224" s="8">
        <v>154</v>
      </c>
      <c r="Q224" s="9" t="s">
        <v>15</v>
      </c>
      <c r="R224" s="12" t="s">
        <v>232</v>
      </c>
      <c r="S224" s="13" t="s">
        <v>27</v>
      </c>
      <c r="T224" s="16" t="s">
        <v>28</v>
      </c>
      <c r="U224" s="17">
        <f>VLOOKUP(B224,'[1]2. NACIONAL'!A:AT,45,0)</f>
        <v>43614</v>
      </c>
    </row>
    <row r="225" spans="1:21" ht="12.75" x14ac:dyDescent="0.2">
      <c r="A225" s="7">
        <v>227</v>
      </c>
      <c r="B225" s="8" t="s">
        <v>1105</v>
      </c>
      <c r="C225" s="9" t="s">
        <v>222</v>
      </c>
      <c r="D225" s="9" t="s">
        <v>223</v>
      </c>
      <c r="E225" s="10">
        <v>1010171738</v>
      </c>
      <c r="F225" s="9" t="s">
        <v>78</v>
      </c>
      <c r="G225" s="11">
        <v>31931</v>
      </c>
      <c r="H225" s="12" t="s">
        <v>78</v>
      </c>
      <c r="I225" s="13" t="s">
        <v>23</v>
      </c>
      <c r="J225" s="20" t="s">
        <v>1106</v>
      </c>
      <c r="K225" s="8" t="str">
        <f>VLOOKUP(B225,'[1]2. NACIONAL'!A:BK,7,0)</f>
        <v>Prestación de servicios profesionales para liderar la gestión jurídica, administrativa y financiera en el proceso de ejecución y seguimiento para el cuarto año de implementación del Programa Desarrollo Local Sostenible financiado por la Unión Europea en la vigencia 2019.</v>
      </c>
      <c r="L225" s="9" t="s">
        <v>225</v>
      </c>
      <c r="M225" s="9">
        <v>3208453922</v>
      </c>
      <c r="N225" s="15">
        <v>6247498</v>
      </c>
      <c r="O225" s="8" t="s">
        <v>1111</v>
      </c>
      <c r="P225" s="8">
        <v>212</v>
      </c>
      <c r="Q225" s="9" t="s">
        <v>15</v>
      </c>
      <c r="R225" s="12" t="s">
        <v>26</v>
      </c>
      <c r="S225" s="13" t="s">
        <v>27</v>
      </c>
      <c r="T225" s="16" t="s">
        <v>28</v>
      </c>
      <c r="U225" s="17">
        <f>VLOOKUP(B225,'[1]2. NACIONAL'!A:AT,45,0)</f>
        <v>43614</v>
      </c>
    </row>
    <row r="226" spans="1:21" ht="12.75" x14ac:dyDescent="0.2">
      <c r="A226" s="7">
        <v>228</v>
      </c>
      <c r="B226" s="8" t="s">
        <v>1107</v>
      </c>
      <c r="C226" s="9" t="s">
        <v>1108</v>
      </c>
      <c r="D226" s="9" t="s">
        <v>1109</v>
      </c>
      <c r="E226" s="10">
        <v>80074912</v>
      </c>
      <c r="F226" s="9" t="s">
        <v>78</v>
      </c>
      <c r="G226" s="11">
        <v>31196</v>
      </c>
      <c r="H226" s="12" t="s">
        <v>78</v>
      </c>
      <c r="I226" s="13" t="s">
        <v>1017</v>
      </c>
      <c r="J226" s="20" t="s">
        <v>181</v>
      </c>
      <c r="K226" s="8" t="str">
        <f>VLOOKUP(B226,'[1]2. NACIONAL'!A:BK,7,0)</f>
        <v>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v>
      </c>
      <c r="L226" s="9" t="s">
        <v>1110</v>
      </c>
      <c r="M226" s="9">
        <v>3123977580</v>
      </c>
      <c r="N226" s="15">
        <v>4682944</v>
      </c>
      <c r="O226" s="8" t="s">
        <v>327</v>
      </c>
      <c r="P226" s="8">
        <v>191</v>
      </c>
      <c r="Q226" s="9" t="s">
        <v>15</v>
      </c>
      <c r="R226" s="12" t="s">
        <v>125</v>
      </c>
      <c r="S226" s="13" t="s">
        <v>27</v>
      </c>
      <c r="T226" s="16" t="s">
        <v>28</v>
      </c>
      <c r="U226" s="17"/>
    </row>
    <row r="227" spans="1:21" ht="12.75" x14ac:dyDescent="0.2">
      <c r="H227" s="26"/>
      <c r="I227" s="20"/>
      <c r="J227" s="20"/>
      <c r="R227" s="26"/>
      <c r="S227" s="20"/>
    </row>
    <row r="228" spans="1:21" ht="12.75" x14ac:dyDescent="0.2">
      <c r="H228" s="26"/>
      <c r="I228" s="20"/>
      <c r="J228" s="20"/>
      <c r="R228" s="26"/>
      <c r="S228" s="20"/>
    </row>
    <row r="229" spans="1:21" ht="12.75" x14ac:dyDescent="0.2">
      <c r="H229" s="26"/>
      <c r="I229" s="20"/>
      <c r="J229" s="20"/>
      <c r="R229" s="26"/>
      <c r="S229" s="20"/>
    </row>
    <row r="230" spans="1:21" ht="12.75" x14ac:dyDescent="0.2">
      <c r="H230" s="26"/>
      <c r="I230" s="20"/>
      <c r="J230" s="20"/>
      <c r="R230" s="26"/>
      <c r="S230" s="20"/>
    </row>
    <row r="231" spans="1:21" ht="12.75" x14ac:dyDescent="0.2">
      <c r="H231" s="26"/>
      <c r="I231" s="20"/>
      <c r="J231" s="20"/>
      <c r="R231" s="26"/>
      <c r="S231" s="20"/>
    </row>
    <row r="232" spans="1:21" ht="12.75" x14ac:dyDescent="0.2">
      <c r="H232" s="26"/>
      <c r="I232" s="20"/>
      <c r="J232" s="20"/>
      <c r="R232" s="26"/>
      <c r="S232" s="20"/>
    </row>
    <row r="233" spans="1:21" ht="12.75" x14ac:dyDescent="0.2">
      <c r="H233" s="26"/>
      <c r="I233" s="20"/>
      <c r="J233" s="20"/>
      <c r="R233" s="26"/>
      <c r="S233" s="20"/>
    </row>
    <row r="234" spans="1:21" ht="12.75" x14ac:dyDescent="0.2">
      <c r="H234" s="26"/>
      <c r="I234" s="20"/>
      <c r="J234" s="20"/>
      <c r="R234" s="26"/>
      <c r="S234" s="20"/>
    </row>
    <row r="235" spans="1:21" ht="12.75" x14ac:dyDescent="0.2">
      <c r="H235" s="26"/>
      <c r="I235" s="20"/>
      <c r="J235" s="20"/>
      <c r="R235" s="26"/>
      <c r="S235" s="20"/>
    </row>
    <row r="236" spans="1:21" ht="12.75" x14ac:dyDescent="0.2">
      <c r="H236" s="26"/>
      <c r="I236" s="20"/>
      <c r="J236" s="20"/>
      <c r="R236" s="26"/>
      <c r="S236" s="20"/>
    </row>
    <row r="237" spans="1:21" ht="12.75" x14ac:dyDescent="0.2">
      <c r="H237" s="26"/>
      <c r="I237" s="20"/>
      <c r="J237" s="20"/>
      <c r="R237" s="26"/>
      <c r="S237" s="20"/>
    </row>
    <row r="238" spans="1:21" ht="12.75" x14ac:dyDescent="0.2">
      <c r="H238" s="26"/>
      <c r="I238" s="20"/>
      <c r="J238" s="20"/>
      <c r="R238" s="26"/>
      <c r="S238" s="20"/>
    </row>
    <row r="239" spans="1:21" ht="12.75" x14ac:dyDescent="0.2">
      <c r="H239" s="26"/>
      <c r="I239" s="20"/>
      <c r="J239" s="20"/>
      <c r="R239" s="26"/>
      <c r="S239" s="20"/>
    </row>
    <row r="240" spans="1:21" ht="12.75" x14ac:dyDescent="0.2">
      <c r="H240" s="26"/>
      <c r="I240" s="20"/>
      <c r="J240" s="20"/>
      <c r="R240" s="26"/>
      <c r="S240" s="20"/>
    </row>
    <row r="241" spans="8:19" ht="12.75" x14ac:dyDescent="0.2">
      <c r="H241" s="26"/>
      <c r="I241" s="20"/>
      <c r="J241" s="20"/>
      <c r="R241" s="26"/>
      <c r="S241" s="20"/>
    </row>
    <row r="242" spans="8:19" ht="12.75" x14ac:dyDescent="0.2">
      <c r="H242" s="26"/>
      <c r="I242" s="20"/>
      <c r="J242" s="20"/>
      <c r="R242" s="26"/>
      <c r="S242" s="20"/>
    </row>
    <row r="243" spans="8:19" ht="12.75" x14ac:dyDescent="0.2">
      <c r="H243" s="26"/>
      <c r="I243" s="20"/>
      <c r="J243" s="20"/>
      <c r="R243" s="26"/>
      <c r="S243" s="20"/>
    </row>
    <row r="244" spans="8:19" ht="12.75" x14ac:dyDescent="0.2">
      <c r="H244" s="26"/>
      <c r="I244" s="20"/>
      <c r="J244" s="20"/>
      <c r="R244" s="26"/>
      <c r="S244" s="20"/>
    </row>
    <row r="245" spans="8:19" ht="12.75" x14ac:dyDescent="0.2">
      <c r="H245" s="26"/>
      <c r="I245" s="20"/>
      <c r="J245" s="20"/>
      <c r="R245" s="26"/>
      <c r="S245" s="20"/>
    </row>
    <row r="246" spans="8:19" ht="12.75" x14ac:dyDescent="0.2">
      <c r="H246" s="26"/>
      <c r="I246" s="20"/>
      <c r="J246" s="20"/>
      <c r="R246" s="26"/>
      <c r="S246" s="20"/>
    </row>
    <row r="247" spans="8:19" ht="12.75" x14ac:dyDescent="0.2">
      <c r="H247" s="26"/>
      <c r="I247" s="20"/>
      <c r="J247" s="20"/>
      <c r="R247" s="26"/>
      <c r="S247" s="20"/>
    </row>
    <row r="248" spans="8:19" ht="12.75" x14ac:dyDescent="0.2">
      <c r="H248" s="26"/>
      <c r="I248" s="20"/>
      <c r="J248" s="20"/>
      <c r="R248" s="26"/>
      <c r="S248" s="20"/>
    </row>
    <row r="249" spans="8:19" ht="12.75" x14ac:dyDescent="0.2">
      <c r="H249" s="26"/>
      <c r="I249" s="20"/>
      <c r="J249" s="20"/>
      <c r="R249" s="26"/>
      <c r="S249" s="20"/>
    </row>
    <row r="250" spans="8:19" ht="12.75" x14ac:dyDescent="0.2">
      <c r="H250" s="26"/>
      <c r="I250" s="20"/>
      <c r="J250" s="20"/>
      <c r="R250" s="26"/>
      <c r="S250" s="20"/>
    </row>
    <row r="251" spans="8:19" ht="12.75" x14ac:dyDescent="0.2">
      <c r="H251" s="26"/>
      <c r="I251" s="20"/>
      <c r="J251" s="20"/>
      <c r="R251" s="26"/>
      <c r="S251" s="20"/>
    </row>
    <row r="252" spans="8:19" ht="12.75" x14ac:dyDescent="0.2">
      <c r="H252" s="26"/>
      <c r="I252" s="20"/>
      <c r="J252" s="20"/>
      <c r="R252" s="26"/>
      <c r="S252" s="20"/>
    </row>
    <row r="253" spans="8:19" ht="12.75" x14ac:dyDescent="0.2">
      <c r="H253" s="26"/>
      <c r="I253" s="20"/>
      <c r="J253" s="20"/>
      <c r="R253" s="26"/>
      <c r="S253" s="20"/>
    </row>
    <row r="254" spans="8:19" ht="12.75" x14ac:dyDescent="0.2">
      <c r="H254" s="26"/>
      <c r="I254" s="20"/>
      <c r="J254" s="20"/>
      <c r="R254" s="26"/>
      <c r="S254" s="20"/>
    </row>
    <row r="255" spans="8:19" ht="12.75" x14ac:dyDescent="0.2">
      <c r="H255" s="26"/>
      <c r="I255" s="20"/>
      <c r="J255" s="20"/>
      <c r="R255" s="26"/>
      <c r="S255" s="20"/>
    </row>
    <row r="256" spans="8:19" ht="12.75" x14ac:dyDescent="0.2">
      <c r="H256" s="26"/>
      <c r="I256" s="20"/>
      <c r="J256" s="20"/>
      <c r="R256" s="26"/>
      <c r="S256" s="20"/>
    </row>
    <row r="257" spans="8:19" ht="12.75" x14ac:dyDescent="0.2">
      <c r="H257" s="26"/>
      <c r="I257" s="20"/>
      <c r="J257" s="20"/>
      <c r="R257" s="26"/>
      <c r="S257" s="20"/>
    </row>
    <row r="258" spans="8:19" ht="12.75" x14ac:dyDescent="0.2">
      <c r="H258" s="26"/>
      <c r="I258" s="20"/>
      <c r="J258" s="20"/>
      <c r="R258" s="26"/>
      <c r="S258" s="20"/>
    </row>
    <row r="259" spans="8:19" ht="12.75" x14ac:dyDescent="0.2">
      <c r="H259" s="26"/>
      <c r="I259" s="20"/>
      <c r="J259" s="20"/>
      <c r="R259" s="26"/>
      <c r="S259" s="20"/>
    </row>
    <row r="260" spans="8:19" ht="12.75" x14ac:dyDescent="0.2">
      <c r="H260" s="26"/>
      <c r="I260" s="20"/>
      <c r="J260" s="20"/>
      <c r="R260" s="26"/>
      <c r="S260" s="20"/>
    </row>
    <row r="261" spans="8:19" ht="12.75" x14ac:dyDescent="0.2">
      <c r="H261" s="26"/>
      <c r="I261" s="20"/>
      <c r="J261" s="20"/>
      <c r="R261" s="26"/>
      <c r="S261" s="20"/>
    </row>
    <row r="262" spans="8:19" ht="12.75" x14ac:dyDescent="0.2">
      <c r="H262" s="26"/>
      <c r="I262" s="20"/>
      <c r="J262" s="20"/>
      <c r="R262" s="26"/>
      <c r="S262" s="20"/>
    </row>
    <row r="263" spans="8:19" ht="12.75" x14ac:dyDescent="0.2">
      <c r="H263" s="26"/>
      <c r="I263" s="20"/>
      <c r="J263" s="20"/>
      <c r="R263" s="26"/>
      <c r="S263" s="20"/>
    </row>
    <row r="264" spans="8:19" ht="12.75" x14ac:dyDescent="0.2">
      <c r="H264" s="26"/>
      <c r="I264" s="20"/>
      <c r="J264" s="20"/>
      <c r="R264" s="26"/>
      <c r="S264" s="20"/>
    </row>
    <row r="265" spans="8:19" ht="12.75" x14ac:dyDescent="0.2">
      <c r="H265" s="26"/>
      <c r="I265" s="20"/>
      <c r="J265" s="20"/>
      <c r="R265" s="26"/>
      <c r="S265" s="20"/>
    </row>
    <row r="266" spans="8:19" ht="12.75" x14ac:dyDescent="0.2">
      <c r="H266" s="26"/>
      <c r="I266" s="20"/>
      <c r="J266" s="20"/>
      <c r="R266" s="26"/>
      <c r="S266" s="20"/>
    </row>
    <row r="267" spans="8:19" ht="12.75" x14ac:dyDescent="0.2">
      <c r="H267" s="26"/>
      <c r="I267" s="20"/>
      <c r="J267" s="20"/>
      <c r="R267" s="26"/>
      <c r="S267" s="20"/>
    </row>
    <row r="268" spans="8:19" ht="12.75" x14ac:dyDescent="0.2">
      <c r="H268" s="26"/>
      <c r="I268" s="20"/>
      <c r="J268" s="20"/>
      <c r="R268" s="26"/>
      <c r="S268" s="20"/>
    </row>
    <row r="269" spans="8:19" ht="12.75" x14ac:dyDescent="0.2">
      <c r="H269" s="26"/>
      <c r="I269" s="20"/>
      <c r="J269" s="20"/>
      <c r="R269" s="26"/>
      <c r="S269" s="20"/>
    </row>
    <row r="270" spans="8:19" ht="12.75" x14ac:dyDescent="0.2">
      <c r="H270" s="26"/>
      <c r="I270" s="20"/>
      <c r="J270" s="20"/>
      <c r="R270" s="26"/>
      <c r="S270" s="20"/>
    </row>
    <row r="271" spans="8:19" ht="12.75" x14ac:dyDescent="0.2">
      <c r="H271" s="26"/>
      <c r="I271" s="20"/>
      <c r="J271" s="20"/>
      <c r="R271" s="26"/>
      <c r="S271" s="20"/>
    </row>
    <row r="272" spans="8:19" ht="12.75" x14ac:dyDescent="0.2">
      <c r="H272" s="26"/>
      <c r="I272" s="20"/>
      <c r="J272" s="20"/>
      <c r="R272" s="26"/>
      <c r="S272" s="20"/>
    </row>
    <row r="273" spans="8:19" ht="12.75" x14ac:dyDescent="0.2">
      <c r="H273" s="26"/>
      <c r="I273" s="20"/>
      <c r="J273" s="20"/>
      <c r="R273" s="26"/>
      <c r="S273" s="20"/>
    </row>
    <row r="274" spans="8:19" ht="12.75" x14ac:dyDescent="0.2">
      <c r="H274" s="26"/>
      <c r="I274" s="20"/>
      <c r="J274" s="20"/>
      <c r="R274" s="26"/>
      <c r="S274" s="20"/>
    </row>
    <row r="275" spans="8:19" ht="12.75" x14ac:dyDescent="0.2">
      <c r="H275" s="26"/>
      <c r="I275" s="20"/>
      <c r="J275" s="20"/>
      <c r="R275" s="26"/>
      <c r="S275" s="20"/>
    </row>
    <row r="276" spans="8:19" ht="12.75" x14ac:dyDescent="0.2">
      <c r="H276" s="26"/>
      <c r="I276" s="20"/>
      <c r="J276" s="20"/>
      <c r="R276" s="26"/>
      <c r="S276" s="20"/>
    </row>
    <row r="277" spans="8:19" ht="12.75" x14ac:dyDescent="0.2">
      <c r="H277" s="26"/>
      <c r="I277" s="20"/>
      <c r="J277" s="20"/>
      <c r="R277" s="26"/>
      <c r="S277" s="20"/>
    </row>
    <row r="278" spans="8:19" ht="12.75" x14ac:dyDescent="0.2">
      <c r="H278" s="26"/>
      <c r="I278" s="20"/>
      <c r="J278" s="20"/>
      <c r="R278" s="26"/>
      <c r="S278" s="20"/>
    </row>
    <row r="279" spans="8:19" ht="12.75" x14ac:dyDescent="0.2">
      <c r="H279" s="26"/>
      <c r="I279" s="20"/>
      <c r="J279" s="20"/>
      <c r="R279" s="26"/>
      <c r="S279" s="20"/>
    </row>
    <row r="280" spans="8:19" ht="12.75" x14ac:dyDescent="0.2">
      <c r="H280" s="26"/>
      <c r="I280" s="20"/>
      <c r="J280" s="20"/>
      <c r="R280" s="26"/>
      <c r="S280" s="20"/>
    </row>
    <row r="281" spans="8:19" ht="12.75" x14ac:dyDescent="0.2">
      <c r="H281" s="26"/>
      <c r="I281" s="20"/>
      <c r="J281" s="20"/>
      <c r="R281" s="26"/>
      <c r="S281" s="20"/>
    </row>
    <row r="282" spans="8:19" ht="12.75" x14ac:dyDescent="0.2">
      <c r="H282" s="26"/>
      <c r="I282" s="20"/>
      <c r="J282" s="20"/>
      <c r="R282" s="26"/>
      <c r="S282" s="20"/>
    </row>
    <row r="283" spans="8:19" ht="12.75" x14ac:dyDescent="0.2">
      <c r="H283" s="26"/>
      <c r="I283" s="20"/>
      <c r="J283" s="20"/>
      <c r="R283" s="26"/>
      <c r="S283" s="20"/>
    </row>
    <row r="284" spans="8:19" ht="12.75" x14ac:dyDescent="0.2">
      <c r="H284" s="26"/>
      <c r="I284" s="20"/>
      <c r="J284" s="20"/>
      <c r="R284" s="26"/>
      <c r="S284" s="20"/>
    </row>
    <row r="285" spans="8:19" ht="12.75" x14ac:dyDescent="0.2">
      <c r="H285" s="26"/>
      <c r="I285" s="20"/>
      <c r="J285" s="20"/>
      <c r="R285" s="26"/>
      <c r="S285" s="20"/>
    </row>
    <row r="286" spans="8:19" ht="12.75" x14ac:dyDescent="0.2">
      <c r="H286" s="26"/>
      <c r="I286" s="20"/>
      <c r="J286" s="20"/>
      <c r="R286" s="26"/>
      <c r="S286" s="20"/>
    </row>
    <row r="287" spans="8:19" ht="12.75" x14ac:dyDescent="0.2">
      <c r="H287" s="26"/>
      <c r="I287" s="20"/>
      <c r="J287" s="20"/>
      <c r="R287" s="26"/>
      <c r="S287" s="20"/>
    </row>
    <row r="288" spans="8:19" ht="12.75" x14ac:dyDescent="0.2">
      <c r="H288" s="26"/>
      <c r="I288" s="20"/>
      <c r="J288" s="20"/>
      <c r="R288" s="26"/>
      <c r="S288" s="20"/>
    </row>
    <row r="289" spans="8:19" ht="12.75" x14ac:dyDescent="0.2">
      <c r="H289" s="26"/>
      <c r="I289" s="20"/>
      <c r="J289" s="20"/>
      <c r="R289" s="26"/>
      <c r="S289" s="20"/>
    </row>
    <row r="290" spans="8:19" ht="12.75" x14ac:dyDescent="0.2">
      <c r="H290" s="26"/>
      <c r="I290" s="20"/>
      <c r="J290" s="20"/>
      <c r="R290" s="26"/>
      <c r="S290" s="20"/>
    </row>
    <row r="291" spans="8:19" ht="12.75" x14ac:dyDescent="0.2">
      <c r="H291" s="26"/>
      <c r="I291" s="20"/>
      <c r="J291" s="20"/>
      <c r="R291" s="26"/>
      <c r="S291" s="20"/>
    </row>
    <row r="292" spans="8:19" ht="12.75" x14ac:dyDescent="0.2">
      <c r="H292" s="26"/>
      <c r="I292" s="20"/>
      <c r="J292" s="20"/>
      <c r="R292" s="26"/>
      <c r="S292" s="20"/>
    </row>
    <row r="293" spans="8:19" ht="12.75" x14ac:dyDescent="0.2">
      <c r="H293" s="26"/>
      <c r="I293" s="20"/>
      <c r="J293" s="20"/>
      <c r="R293" s="26"/>
      <c r="S293" s="20"/>
    </row>
    <row r="294" spans="8:19" ht="12.75" x14ac:dyDescent="0.2">
      <c r="H294" s="26"/>
      <c r="I294" s="20"/>
      <c r="J294" s="20"/>
      <c r="R294" s="26"/>
      <c r="S294" s="20"/>
    </row>
    <row r="295" spans="8:19" ht="12.75" x14ac:dyDescent="0.2">
      <c r="H295" s="26"/>
      <c r="I295" s="20"/>
      <c r="J295" s="20"/>
      <c r="R295" s="26"/>
      <c r="S295" s="20"/>
    </row>
    <row r="296" spans="8:19" ht="12.75" x14ac:dyDescent="0.2">
      <c r="H296" s="26"/>
      <c r="I296" s="20"/>
      <c r="J296" s="20"/>
      <c r="R296" s="26"/>
      <c r="S296" s="20"/>
    </row>
    <row r="297" spans="8:19" ht="12.75" x14ac:dyDescent="0.2">
      <c r="H297" s="26"/>
      <c r="I297" s="20"/>
      <c r="J297" s="20"/>
      <c r="R297" s="26"/>
      <c r="S297" s="20"/>
    </row>
    <row r="298" spans="8:19" ht="12.75" x14ac:dyDescent="0.2">
      <c r="H298" s="26"/>
      <c r="I298" s="20"/>
      <c r="J298" s="20"/>
      <c r="R298" s="26"/>
      <c r="S298" s="20"/>
    </row>
    <row r="299" spans="8:19" ht="12.75" x14ac:dyDescent="0.2">
      <c r="H299" s="26"/>
      <c r="I299" s="20"/>
      <c r="J299" s="20"/>
      <c r="R299" s="26"/>
      <c r="S299" s="20"/>
    </row>
    <row r="300" spans="8:19" ht="12.75" x14ac:dyDescent="0.2">
      <c r="H300" s="26"/>
      <c r="I300" s="20"/>
      <c r="J300" s="20"/>
      <c r="R300" s="26"/>
      <c r="S300" s="20"/>
    </row>
    <row r="301" spans="8:19" ht="12.75" x14ac:dyDescent="0.2">
      <c r="H301" s="26"/>
      <c r="I301" s="20"/>
      <c r="J301" s="20"/>
      <c r="R301" s="26"/>
      <c r="S301" s="20"/>
    </row>
    <row r="302" spans="8:19" ht="12.75" x14ac:dyDescent="0.2">
      <c r="H302" s="26"/>
      <c r="I302" s="20"/>
      <c r="J302" s="20"/>
      <c r="R302" s="26"/>
      <c r="S302" s="20"/>
    </row>
    <row r="303" spans="8:19" ht="12.75" x14ac:dyDescent="0.2">
      <c r="H303" s="26"/>
      <c r="I303" s="20"/>
      <c r="J303" s="20"/>
      <c r="R303" s="26"/>
      <c r="S303" s="20"/>
    </row>
    <row r="304" spans="8:19" ht="12.75" x14ac:dyDescent="0.2">
      <c r="H304" s="26"/>
      <c r="I304" s="20"/>
      <c r="J304" s="20"/>
      <c r="R304" s="26"/>
      <c r="S304" s="20"/>
    </row>
    <row r="305" spans="8:19" ht="12.75" x14ac:dyDescent="0.2">
      <c r="H305" s="26"/>
      <c r="I305" s="20"/>
      <c r="J305" s="20"/>
      <c r="R305" s="26"/>
      <c r="S305" s="20"/>
    </row>
    <row r="306" spans="8:19" ht="12.75" x14ac:dyDescent="0.2">
      <c r="H306" s="26"/>
      <c r="I306" s="20"/>
      <c r="J306" s="20"/>
      <c r="R306" s="26"/>
      <c r="S306" s="20"/>
    </row>
    <row r="307" spans="8:19" ht="12.75" x14ac:dyDescent="0.2">
      <c r="H307" s="26"/>
      <c r="I307" s="20"/>
      <c r="J307" s="20"/>
      <c r="R307" s="26"/>
      <c r="S307" s="20"/>
    </row>
    <row r="308" spans="8:19" ht="12.75" x14ac:dyDescent="0.2">
      <c r="H308" s="26"/>
      <c r="I308" s="20"/>
      <c r="J308" s="20"/>
      <c r="R308" s="26"/>
      <c r="S308" s="20"/>
    </row>
    <row r="309" spans="8:19" ht="12.75" x14ac:dyDescent="0.2">
      <c r="H309" s="26"/>
      <c r="I309" s="20"/>
      <c r="J309" s="20"/>
      <c r="R309" s="26"/>
      <c r="S309" s="20"/>
    </row>
    <row r="310" spans="8:19" ht="12.75" x14ac:dyDescent="0.2">
      <c r="H310" s="26"/>
      <c r="I310" s="20"/>
      <c r="J310" s="20"/>
      <c r="R310" s="26"/>
      <c r="S310" s="20"/>
    </row>
    <row r="311" spans="8:19" ht="12.75" x14ac:dyDescent="0.2">
      <c r="H311" s="26"/>
      <c r="I311" s="20"/>
      <c r="J311" s="20"/>
      <c r="R311" s="26"/>
      <c r="S311" s="20"/>
    </row>
    <row r="312" spans="8:19" ht="12.75" x14ac:dyDescent="0.2">
      <c r="H312" s="26"/>
      <c r="I312" s="20"/>
      <c r="J312" s="20"/>
      <c r="R312" s="26"/>
      <c r="S312" s="20"/>
    </row>
    <row r="313" spans="8:19" ht="12.75" x14ac:dyDescent="0.2">
      <c r="H313" s="26"/>
      <c r="I313" s="20"/>
      <c r="J313" s="20"/>
      <c r="R313" s="26"/>
      <c r="S313" s="20"/>
    </row>
    <row r="314" spans="8:19" ht="12.75" x14ac:dyDescent="0.2">
      <c r="H314" s="26"/>
      <c r="I314" s="20"/>
      <c r="J314" s="20"/>
      <c r="R314" s="26"/>
      <c r="S314" s="20"/>
    </row>
    <row r="315" spans="8:19" ht="12.75" x14ac:dyDescent="0.2">
      <c r="H315" s="26"/>
      <c r="I315" s="20"/>
      <c r="J315" s="20"/>
      <c r="R315" s="26"/>
      <c r="S315" s="20"/>
    </row>
    <row r="316" spans="8:19" ht="12.75" x14ac:dyDescent="0.2">
      <c r="H316" s="26"/>
      <c r="I316" s="20"/>
      <c r="J316" s="20"/>
      <c r="R316" s="26"/>
      <c r="S316" s="20"/>
    </row>
    <row r="317" spans="8:19" ht="12.75" x14ac:dyDescent="0.2">
      <c r="H317" s="26"/>
      <c r="I317" s="20"/>
      <c r="J317" s="20"/>
      <c r="R317" s="26"/>
      <c r="S317" s="20"/>
    </row>
    <row r="318" spans="8:19" ht="12.75" x14ac:dyDescent="0.2">
      <c r="H318" s="26"/>
      <c r="I318" s="20"/>
      <c r="J318" s="20"/>
      <c r="R318" s="26"/>
      <c r="S318" s="20"/>
    </row>
    <row r="319" spans="8:19" ht="12.75" x14ac:dyDescent="0.2">
      <c r="H319" s="26"/>
      <c r="I319" s="20"/>
      <c r="J319" s="20"/>
      <c r="R319" s="26"/>
      <c r="S319" s="20"/>
    </row>
    <row r="320" spans="8:19" ht="12.75" x14ac:dyDescent="0.2">
      <c r="H320" s="26"/>
      <c r="I320" s="20"/>
      <c r="J320" s="20"/>
      <c r="R320" s="26"/>
      <c r="S320" s="20"/>
    </row>
    <row r="321" spans="8:19" ht="12.75" x14ac:dyDescent="0.2">
      <c r="H321" s="26"/>
      <c r="I321" s="20"/>
      <c r="J321" s="20"/>
      <c r="R321" s="26"/>
      <c r="S321" s="20"/>
    </row>
    <row r="322" spans="8:19" ht="12.75" x14ac:dyDescent="0.2">
      <c r="H322" s="26"/>
      <c r="I322" s="20"/>
      <c r="J322" s="20"/>
      <c r="R322" s="26"/>
      <c r="S322" s="20"/>
    </row>
    <row r="323" spans="8:19" ht="12.75" x14ac:dyDescent="0.2">
      <c r="H323" s="26"/>
      <c r="I323" s="20"/>
      <c r="J323" s="20"/>
      <c r="R323" s="26"/>
      <c r="S323" s="20"/>
    </row>
    <row r="324" spans="8:19" ht="12.75" x14ac:dyDescent="0.2">
      <c r="H324" s="26"/>
      <c r="I324" s="20"/>
      <c r="J324" s="20"/>
      <c r="R324" s="26"/>
      <c r="S324" s="20"/>
    </row>
    <row r="325" spans="8:19" ht="12.75" x14ac:dyDescent="0.2">
      <c r="H325" s="26"/>
      <c r="I325" s="20"/>
      <c r="J325" s="20"/>
      <c r="R325" s="26"/>
      <c r="S325" s="20"/>
    </row>
    <row r="326" spans="8:19" ht="12.75" x14ac:dyDescent="0.2">
      <c r="H326" s="26"/>
      <c r="I326" s="20"/>
      <c r="J326" s="20"/>
      <c r="R326" s="26"/>
      <c r="S326" s="20"/>
    </row>
    <row r="327" spans="8:19" ht="12.75" x14ac:dyDescent="0.2">
      <c r="H327" s="26"/>
      <c r="I327" s="20"/>
      <c r="J327" s="20"/>
      <c r="R327" s="26"/>
      <c r="S327" s="20"/>
    </row>
    <row r="328" spans="8:19" ht="12.75" x14ac:dyDescent="0.2">
      <c r="H328" s="26"/>
      <c r="I328" s="20"/>
      <c r="J328" s="20"/>
      <c r="R328" s="26"/>
      <c r="S328" s="20"/>
    </row>
    <row r="329" spans="8:19" ht="12.75" x14ac:dyDescent="0.2">
      <c r="H329" s="26"/>
      <c r="I329" s="20"/>
      <c r="J329" s="20"/>
      <c r="R329" s="26"/>
      <c r="S329" s="20"/>
    </row>
    <row r="330" spans="8:19" ht="12.75" x14ac:dyDescent="0.2">
      <c r="H330" s="26"/>
      <c r="I330" s="20"/>
      <c r="J330" s="20"/>
      <c r="R330" s="26"/>
      <c r="S330" s="20"/>
    </row>
    <row r="331" spans="8:19" ht="12.75" x14ac:dyDescent="0.2">
      <c r="H331" s="26"/>
      <c r="I331" s="20"/>
      <c r="J331" s="20"/>
      <c r="R331" s="26"/>
      <c r="S331" s="20"/>
    </row>
    <row r="332" spans="8:19" ht="12.75" x14ac:dyDescent="0.2">
      <c r="H332" s="26"/>
      <c r="I332" s="20"/>
      <c r="J332" s="20"/>
      <c r="R332" s="26"/>
      <c r="S332" s="20"/>
    </row>
    <row r="333" spans="8:19" ht="12.75" x14ac:dyDescent="0.2">
      <c r="H333" s="26"/>
      <c r="I333" s="20"/>
      <c r="J333" s="20"/>
      <c r="R333" s="26"/>
      <c r="S333" s="20"/>
    </row>
    <row r="334" spans="8:19" ht="12.75" x14ac:dyDescent="0.2">
      <c r="H334" s="26"/>
      <c r="I334" s="20"/>
      <c r="J334" s="20"/>
      <c r="R334" s="26"/>
      <c r="S334" s="20"/>
    </row>
    <row r="335" spans="8:19" ht="12.75" x14ac:dyDescent="0.2">
      <c r="H335" s="26"/>
      <c r="I335" s="20"/>
      <c r="J335" s="20"/>
      <c r="R335" s="26"/>
      <c r="S335" s="20"/>
    </row>
    <row r="336" spans="8:19" ht="12.75" x14ac:dyDescent="0.2">
      <c r="H336" s="26"/>
      <c r="I336" s="20"/>
      <c r="J336" s="20"/>
      <c r="R336" s="26"/>
      <c r="S336" s="20"/>
    </row>
    <row r="337" spans="8:19" ht="12.75" x14ac:dyDescent="0.2">
      <c r="H337" s="26"/>
      <c r="I337" s="20"/>
      <c r="J337" s="20"/>
      <c r="R337" s="26"/>
      <c r="S337" s="20"/>
    </row>
    <row r="338" spans="8:19" ht="12.75" x14ac:dyDescent="0.2">
      <c r="H338" s="26"/>
      <c r="I338" s="20"/>
      <c r="J338" s="20"/>
      <c r="R338" s="26"/>
      <c r="S338" s="20"/>
    </row>
    <row r="339" spans="8:19" ht="12.75" x14ac:dyDescent="0.2">
      <c r="H339" s="26"/>
      <c r="I339" s="20"/>
      <c r="J339" s="20"/>
      <c r="R339" s="26"/>
      <c r="S339" s="20"/>
    </row>
    <row r="340" spans="8:19" ht="12.75" x14ac:dyDescent="0.2">
      <c r="H340" s="26"/>
      <c r="I340" s="20"/>
      <c r="J340" s="20"/>
      <c r="R340" s="26"/>
      <c r="S340" s="20"/>
    </row>
    <row r="341" spans="8:19" ht="12.75" x14ac:dyDescent="0.2">
      <c r="H341" s="26"/>
      <c r="I341" s="20"/>
      <c r="J341" s="20"/>
      <c r="R341" s="26"/>
      <c r="S341" s="20"/>
    </row>
    <row r="342" spans="8:19" ht="12.75" x14ac:dyDescent="0.2">
      <c r="H342" s="26"/>
      <c r="I342" s="20"/>
      <c r="J342" s="20"/>
      <c r="R342" s="26"/>
      <c r="S342" s="20"/>
    </row>
    <row r="343" spans="8:19" ht="12.75" x14ac:dyDescent="0.2">
      <c r="H343" s="26"/>
      <c r="I343" s="20"/>
      <c r="J343" s="20"/>
      <c r="R343" s="26"/>
      <c r="S343" s="20"/>
    </row>
    <row r="344" spans="8:19" ht="12.75" x14ac:dyDescent="0.2">
      <c r="H344" s="26"/>
      <c r="I344" s="20"/>
      <c r="J344" s="20"/>
      <c r="R344" s="26"/>
      <c r="S344" s="20"/>
    </row>
    <row r="345" spans="8:19" ht="12.75" x14ac:dyDescent="0.2">
      <c r="H345" s="26"/>
      <c r="I345" s="20"/>
      <c r="J345" s="20"/>
      <c r="R345" s="26"/>
      <c r="S345" s="20"/>
    </row>
    <row r="346" spans="8:19" ht="12.75" x14ac:dyDescent="0.2">
      <c r="H346" s="26"/>
      <c r="I346" s="20"/>
      <c r="J346" s="20"/>
      <c r="R346" s="26"/>
      <c r="S346" s="20"/>
    </row>
    <row r="347" spans="8:19" ht="12.75" x14ac:dyDescent="0.2">
      <c r="H347" s="26"/>
      <c r="I347" s="20"/>
      <c r="J347" s="20"/>
      <c r="R347" s="26"/>
      <c r="S347" s="20"/>
    </row>
    <row r="348" spans="8:19" ht="12.75" x14ac:dyDescent="0.2">
      <c r="H348" s="26"/>
      <c r="I348" s="20"/>
      <c r="J348" s="20"/>
      <c r="R348" s="26"/>
      <c r="S348" s="20"/>
    </row>
    <row r="349" spans="8:19" ht="12.75" x14ac:dyDescent="0.2">
      <c r="H349" s="26"/>
      <c r="I349" s="20"/>
      <c r="J349" s="20"/>
      <c r="R349" s="26"/>
      <c r="S349" s="20"/>
    </row>
    <row r="350" spans="8:19" ht="12.75" x14ac:dyDescent="0.2">
      <c r="H350" s="26"/>
      <c r="I350" s="20"/>
      <c r="J350" s="20"/>
      <c r="R350" s="26"/>
      <c r="S350" s="20"/>
    </row>
    <row r="351" spans="8:19" ht="12.75" x14ac:dyDescent="0.2">
      <c r="H351" s="26"/>
      <c r="I351" s="20"/>
      <c r="J351" s="20"/>
      <c r="R351" s="26"/>
      <c r="S351" s="20"/>
    </row>
    <row r="352" spans="8:19" ht="12.75" x14ac:dyDescent="0.2">
      <c r="H352" s="26"/>
      <c r="I352" s="20"/>
      <c r="J352" s="20"/>
      <c r="R352" s="26"/>
      <c r="S352" s="20"/>
    </row>
    <row r="353" spans="8:19" ht="12.75" x14ac:dyDescent="0.2">
      <c r="H353" s="26"/>
      <c r="I353" s="20"/>
      <c r="J353" s="20"/>
      <c r="R353" s="26"/>
      <c r="S353" s="20"/>
    </row>
    <row r="354" spans="8:19" ht="12.75" x14ac:dyDescent="0.2">
      <c r="H354" s="26"/>
      <c r="I354" s="20"/>
      <c r="J354" s="20"/>
      <c r="R354" s="26"/>
      <c r="S354" s="20"/>
    </row>
    <row r="355" spans="8:19" ht="12.75" x14ac:dyDescent="0.2">
      <c r="H355" s="26"/>
      <c r="I355" s="20"/>
      <c r="J355" s="20"/>
      <c r="R355" s="26"/>
      <c r="S355" s="20"/>
    </row>
    <row r="356" spans="8:19" ht="12.75" x14ac:dyDescent="0.2">
      <c r="H356" s="26"/>
      <c r="I356" s="20"/>
      <c r="J356" s="20"/>
      <c r="R356" s="26"/>
      <c r="S356" s="20"/>
    </row>
    <row r="357" spans="8:19" ht="12.75" x14ac:dyDescent="0.2">
      <c r="H357" s="26"/>
      <c r="I357" s="20"/>
      <c r="J357" s="20"/>
      <c r="R357" s="26"/>
      <c r="S357" s="20"/>
    </row>
    <row r="358" spans="8:19" ht="12.75" x14ac:dyDescent="0.2">
      <c r="H358" s="26"/>
      <c r="I358" s="20"/>
      <c r="J358" s="20"/>
      <c r="R358" s="26"/>
      <c r="S358" s="20"/>
    </row>
    <row r="359" spans="8:19" ht="12.75" x14ac:dyDescent="0.2">
      <c r="H359" s="26"/>
      <c r="I359" s="20"/>
      <c r="J359" s="20"/>
      <c r="R359" s="26"/>
      <c r="S359" s="20"/>
    </row>
    <row r="360" spans="8:19" ht="12.75" x14ac:dyDescent="0.2">
      <c r="H360" s="26"/>
      <c r="I360" s="20"/>
      <c r="J360" s="20"/>
      <c r="R360" s="26"/>
      <c r="S360" s="20"/>
    </row>
    <row r="361" spans="8:19" ht="12.75" x14ac:dyDescent="0.2">
      <c r="H361" s="26"/>
      <c r="I361" s="20"/>
      <c r="J361" s="20"/>
      <c r="R361" s="26"/>
      <c r="S361" s="20"/>
    </row>
    <row r="362" spans="8:19" ht="12.75" x14ac:dyDescent="0.2">
      <c r="H362" s="26"/>
      <c r="I362" s="20"/>
      <c r="J362" s="20"/>
      <c r="R362" s="26"/>
      <c r="S362" s="20"/>
    </row>
    <row r="363" spans="8:19" ht="12.75" x14ac:dyDescent="0.2">
      <c r="H363" s="26"/>
      <c r="I363" s="20"/>
      <c r="J363" s="20"/>
      <c r="R363" s="26"/>
      <c r="S363" s="20"/>
    </row>
    <row r="364" spans="8:19" ht="12.75" x14ac:dyDescent="0.2">
      <c r="H364" s="26"/>
      <c r="I364" s="20"/>
      <c r="J364" s="20"/>
      <c r="R364" s="26"/>
      <c r="S364" s="20"/>
    </row>
    <row r="365" spans="8:19" ht="12.75" x14ac:dyDescent="0.2">
      <c r="H365" s="26"/>
      <c r="I365" s="20"/>
      <c r="J365" s="20"/>
      <c r="R365" s="26"/>
      <c r="S365" s="20"/>
    </row>
    <row r="366" spans="8:19" ht="12.75" x14ac:dyDescent="0.2">
      <c r="H366" s="26"/>
      <c r="I366" s="20"/>
      <c r="J366" s="20"/>
      <c r="R366" s="26"/>
      <c r="S366" s="20"/>
    </row>
    <row r="367" spans="8:19" ht="12.75" x14ac:dyDescent="0.2">
      <c r="H367" s="26"/>
      <c r="I367" s="20"/>
      <c r="J367" s="20"/>
      <c r="R367" s="26"/>
      <c r="S367" s="20"/>
    </row>
    <row r="368" spans="8:19" ht="12.75" x14ac:dyDescent="0.2">
      <c r="H368" s="26"/>
      <c r="I368" s="20"/>
      <c r="J368" s="20"/>
      <c r="R368" s="26"/>
      <c r="S368" s="20"/>
    </row>
    <row r="369" spans="8:19" ht="12.75" x14ac:dyDescent="0.2">
      <c r="H369" s="26"/>
      <c r="I369" s="20"/>
      <c r="J369" s="20"/>
      <c r="R369" s="26"/>
      <c r="S369" s="20"/>
    </row>
    <row r="370" spans="8:19" ht="12.75" x14ac:dyDescent="0.2">
      <c r="H370" s="26"/>
      <c r="I370" s="20"/>
      <c r="J370" s="20"/>
      <c r="R370" s="26"/>
      <c r="S370" s="20"/>
    </row>
    <row r="371" spans="8:19" ht="12.75" x14ac:dyDescent="0.2">
      <c r="H371" s="26"/>
      <c r="I371" s="20"/>
      <c r="J371" s="20"/>
      <c r="R371" s="26"/>
      <c r="S371" s="20"/>
    </row>
    <row r="372" spans="8:19" ht="12.75" x14ac:dyDescent="0.2">
      <c r="H372" s="26"/>
      <c r="I372" s="20"/>
      <c r="J372" s="20"/>
      <c r="R372" s="26"/>
      <c r="S372" s="20"/>
    </row>
    <row r="373" spans="8:19" ht="12.75" x14ac:dyDescent="0.2">
      <c r="H373" s="26"/>
      <c r="I373" s="20"/>
      <c r="J373" s="20"/>
      <c r="R373" s="26"/>
      <c r="S373" s="20"/>
    </row>
    <row r="374" spans="8:19" ht="12.75" x14ac:dyDescent="0.2">
      <c r="H374" s="26"/>
      <c r="I374" s="20"/>
      <c r="J374" s="20"/>
      <c r="R374" s="26"/>
      <c r="S374" s="20"/>
    </row>
    <row r="375" spans="8:19" ht="12.75" x14ac:dyDescent="0.2">
      <c r="H375" s="26"/>
      <c r="I375" s="20"/>
      <c r="J375" s="20"/>
      <c r="R375" s="26"/>
      <c r="S375" s="20"/>
    </row>
    <row r="376" spans="8:19" ht="12.75" x14ac:dyDescent="0.2">
      <c r="H376" s="26"/>
      <c r="I376" s="20"/>
      <c r="J376" s="20"/>
      <c r="R376" s="26"/>
      <c r="S376" s="20"/>
    </row>
    <row r="377" spans="8:19" ht="12.75" x14ac:dyDescent="0.2">
      <c r="H377" s="26"/>
      <c r="I377" s="20"/>
      <c r="J377" s="20"/>
      <c r="R377" s="26"/>
      <c r="S377" s="20"/>
    </row>
    <row r="378" spans="8:19" ht="12.75" x14ac:dyDescent="0.2">
      <c r="H378" s="26"/>
      <c r="I378" s="20"/>
      <c r="J378" s="20"/>
      <c r="R378" s="26"/>
      <c r="S378" s="20"/>
    </row>
    <row r="379" spans="8:19" ht="12.75" x14ac:dyDescent="0.2">
      <c r="H379" s="26"/>
      <c r="I379" s="20"/>
      <c r="J379" s="20"/>
      <c r="R379" s="26"/>
      <c r="S379" s="20"/>
    </row>
    <row r="380" spans="8:19" ht="12.75" x14ac:dyDescent="0.2">
      <c r="H380" s="26"/>
      <c r="I380" s="20"/>
      <c r="J380" s="20"/>
      <c r="R380" s="26"/>
      <c r="S380" s="20"/>
    </row>
    <row r="381" spans="8:19" ht="12.75" x14ac:dyDescent="0.2">
      <c r="H381" s="26"/>
      <c r="I381" s="20"/>
      <c r="J381" s="20"/>
      <c r="R381" s="26"/>
      <c r="S381" s="20"/>
    </row>
    <row r="382" spans="8:19" ht="12.75" x14ac:dyDescent="0.2">
      <c r="H382" s="26"/>
      <c r="I382" s="20"/>
      <c r="J382" s="20"/>
      <c r="R382" s="26"/>
      <c r="S382" s="20"/>
    </row>
    <row r="383" spans="8:19" ht="12.75" x14ac:dyDescent="0.2">
      <c r="H383" s="26"/>
      <c r="I383" s="20"/>
      <c r="J383" s="20"/>
      <c r="R383" s="26"/>
      <c r="S383" s="20"/>
    </row>
    <row r="384" spans="8:19" ht="12.75" x14ac:dyDescent="0.2">
      <c r="H384" s="26"/>
      <c r="I384" s="20"/>
      <c r="J384" s="20"/>
      <c r="R384" s="26"/>
      <c r="S384" s="20"/>
    </row>
    <row r="385" spans="8:19" ht="12.75" x14ac:dyDescent="0.2">
      <c r="H385" s="26"/>
      <c r="I385" s="20"/>
      <c r="J385" s="20"/>
      <c r="R385" s="26"/>
      <c r="S385" s="20"/>
    </row>
    <row r="386" spans="8:19" ht="12.75" x14ac:dyDescent="0.2">
      <c r="H386" s="26"/>
      <c r="I386" s="20"/>
      <c r="J386" s="20"/>
      <c r="R386" s="26"/>
      <c r="S386" s="20"/>
    </row>
    <row r="387" spans="8:19" ht="12.75" x14ac:dyDescent="0.2">
      <c r="H387" s="26"/>
      <c r="I387" s="20"/>
      <c r="J387" s="20"/>
      <c r="R387" s="26"/>
      <c r="S387" s="20"/>
    </row>
    <row r="388" spans="8:19" ht="12.75" x14ac:dyDescent="0.2">
      <c r="H388" s="26"/>
      <c r="I388" s="20"/>
      <c r="J388" s="20"/>
      <c r="R388" s="26"/>
      <c r="S388" s="20"/>
    </row>
    <row r="389" spans="8:19" ht="12.75" x14ac:dyDescent="0.2">
      <c r="H389" s="26"/>
      <c r="I389" s="20"/>
      <c r="J389" s="20"/>
      <c r="R389" s="26"/>
      <c r="S389" s="20"/>
    </row>
    <row r="390" spans="8:19" ht="12.75" x14ac:dyDescent="0.2">
      <c r="H390" s="26"/>
      <c r="I390" s="20"/>
      <c r="J390" s="20"/>
      <c r="R390" s="26"/>
      <c r="S390" s="20"/>
    </row>
    <row r="391" spans="8:19" ht="12.75" x14ac:dyDescent="0.2">
      <c r="H391" s="26"/>
      <c r="I391" s="20"/>
      <c r="J391" s="20"/>
      <c r="R391" s="26"/>
      <c r="S391" s="20"/>
    </row>
    <row r="392" spans="8:19" ht="12.75" x14ac:dyDescent="0.2">
      <c r="H392" s="26"/>
      <c r="I392" s="20"/>
      <c r="J392" s="20"/>
      <c r="R392" s="26"/>
      <c r="S392" s="20"/>
    </row>
    <row r="393" spans="8:19" ht="12.75" x14ac:dyDescent="0.2">
      <c r="H393" s="26"/>
      <c r="I393" s="20"/>
      <c r="J393" s="20"/>
      <c r="R393" s="26"/>
      <c r="S393" s="20"/>
    </row>
    <row r="394" spans="8:19" ht="12.75" x14ac:dyDescent="0.2">
      <c r="H394" s="26"/>
      <c r="I394" s="20"/>
      <c r="J394" s="20"/>
      <c r="R394" s="26"/>
      <c r="S394" s="20"/>
    </row>
    <row r="395" spans="8:19" ht="12.75" x14ac:dyDescent="0.2">
      <c r="H395" s="26"/>
      <c r="I395" s="20"/>
      <c r="J395" s="20"/>
      <c r="R395" s="26"/>
      <c r="S395" s="20"/>
    </row>
    <row r="396" spans="8:19" ht="12.75" x14ac:dyDescent="0.2">
      <c r="H396" s="26"/>
      <c r="I396" s="20"/>
      <c r="J396" s="20"/>
      <c r="R396" s="26"/>
      <c r="S396" s="20"/>
    </row>
    <row r="397" spans="8:19" ht="12.75" x14ac:dyDescent="0.2">
      <c r="H397" s="26"/>
      <c r="I397" s="20"/>
      <c r="J397" s="20"/>
      <c r="R397" s="26"/>
      <c r="S397" s="20"/>
    </row>
    <row r="398" spans="8:19" ht="12.75" x14ac:dyDescent="0.2">
      <c r="H398" s="26"/>
      <c r="I398" s="20"/>
      <c r="J398" s="20"/>
      <c r="R398" s="26"/>
      <c r="S398" s="20"/>
    </row>
    <row r="399" spans="8:19" ht="12.75" x14ac:dyDescent="0.2">
      <c r="H399" s="26"/>
      <c r="I399" s="20"/>
      <c r="J399" s="20"/>
      <c r="R399" s="26"/>
      <c r="S399" s="20"/>
    </row>
    <row r="400" spans="8:19" ht="12.75" x14ac:dyDescent="0.2">
      <c r="H400" s="26"/>
      <c r="I400" s="20"/>
      <c r="J400" s="20"/>
      <c r="R400" s="26"/>
      <c r="S400" s="20"/>
    </row>
    <row r="401" spans="8:19" ht="12.75" x14ac:dyDescent="0.2">
      <c r="H401" s="26"/>
      <c r="I401" s="20"/>
      <c r="J401" s="20"/>
      <c r="R401" s="26"/>
      <c r="S401" s="20"/>
    </row>
    <row r="402" spans="8:19" ht="12.75" x14ac:dyDescent="0.2">
      <c r="H402" s="26"/>
      <c r="I402" s="20"/>
      <c r="J402" s="20"/>
      <c r="R402" s="26"/>
      <c r="S402" s="20"/>
    </row>
    <row r="403" spans="8:19" ht="12.75" x14ac:dyDescent="0.2">
      <c r="H403" s="26"/>
      <c r="I403" s="20"/>
      <c r="J403" s="20"/>
      <c r="R403" s="26"/>
      <c r="S403" s="20"/>
    </row>
    <row r="404" spans="8:19" ht="12.75" x14ac:dyDescent="0.2">
      <c r="H404" s="26"/>
      <c r="I404" s="20"/>
      <c r="J404" s="20"/>
      <c r="R404" s="26"/>
      <c r="S404" s="20"/>
    </row>
    <row r="405" spans="8:19" ht="12.75" x14ac:dyDescent="0.2">
      <c r="H405" s="26"/>
      <c r="I405" s="20"/>
      <c r="J405" s="20"/>
      <c r="R405" s="26"/>
      <c r="S405" s="20"/>
    </row>
    <row r="406" spans="8:19" ht="12.75" x14ac:dyDescent="0.2">
      <c r="H406" s="26"/>
      <c r="I406" s="20"/>
      <c r="J406" s="20"/>
      <c r="R406" s="26"/>
      <c r="S406" s="20"/>
    </row>
    <row r="407" spans="8:19" ht="12.75" x14ac:dyDescent="0.2">
      <c r="H407" s="26"/>
      <c r="I407" s="20"/>
      <c r="J407" s="20"/>
      <c r="R407" s="26"/>
      <c r="S407" s="20"/>
    </row>
    <row r="408" spans="8:19" ht="12.75" x14ac:dyDescent="0.2">
      <c r="H408" s="26"/>
      <c r="I408" s="20"/>
      <c r="J408" s="20"/>
      <c r="R408" s="26"/>
      <c r="S408" s="20"/>
    </row>
    <row r="409" spans="8:19" ht="12.75" x14ac:dyDescent="0.2">
      <c r="H409" s="26"/>
      <c r="I409" s="20"/>
      <c r="J409" s="20"/>
      <c r="R409" s="26"/>
      <c r="S409" s="20"/>
    </row>
    <row r="410" spans="8:19" ht="12.75" x14ac:dyDescent="0.2">
      <c r="H410" s="26"/>
      <c r="I410" s="20"/>
      <c r="J410" s="20"/>
      <c r="R410" s="26"/>
      <c r="S410" s="20"/>
    </row>
    <row r="411" spans="8:19" ht="12.75" x14ac:dyDescent="0.2">
      <c r="H411" s="26"/>
      <c r="I411" s="20"/>
      <c r="J411" s="20"/>
      <c r="R411" s="26"/>
      <c r="S411" s="20"/>
    </row>
    <row r="412" spans="8:19" ht="12.75" x14ac:dyDescent="0.2">
      <c r="H412" s="26"/>
      <c r="I412" s="20"/>
      <c r="J412" s="20"/>
      <c r="R412" s="26"/>
      <c r="S412" s="20"/>
    </row>
    <row r="413" spans="8:19" ht="12.75" x14ac:dyDescent="0.2">
      <c r="H413" s="26"/>
      <c r="I413" s="20"/>
      <c r="J413" s="20"/>
      <c r="R413" s="26"/>
      <c r="S413" s="20"/>
    </row>
    <row r="414" spans="8:19" ht="12.75" x14ac:dyDescent="0.2">
      <c r="H414" s="26"/>
      <c r="I414" s="20"/>
      <c r="J414" s="20"/>
      <c r="R414" s="26"/>
      <c r="S414" s="20"/>
    </row>
    <row r="415" spans="8:19" ht="12.75" x14ac:dyDescent="0.2">
      <c r="H415" s="26"/>
      <c r="I415" s="20"/>
      <c r="J415" s="20"/>
      <c r="R415" s="26"/>
      <c r="S415" s="20"/>
    </row>
    <row r="416" spans="8:19" ht="12.75" x14ac:dyDescent="0.2">
      <c r="H416" s="26"/>
      <c r="I416" s="20"/>
      <c r="J416" s="20"/>
      <c r="R416" s="26"/>
      <c r="S416" s="20"/>
    </row>
    <row r="417" spans="8:19" ht="12.75" x14ac:dyDescent="0.2">
      <c r="H417" s="26"/>
      <c r="I417" s="20"/>
      <c r="J417" s="20"/>
      <c r="R417" s="26"/>
      <c r="S417" s="20"/>
    </row>
    <row r="418" spans="8:19" ht="12.75" x14ac:dyDescent="0.2">
      <c r="H418" s="26"/>
      <c r="I418" s="20"/>
      <c r="J418" s="20"/>
      <c r="R418" s="26"/>
      <c r="S418" s="20"/>
    </row>
    <row r="419" spans="8:19" ht="12.75" x14ac:dyDescent="0.2">
      <c r="H419" s="26"/>
      <c r="I419" s="20"/>
      <c r="J419" s="20"/>
      <c r="R419" s="26"/>
      <c r="S419" s="20"/>
    </row>
    <row r="420" spans="8:19" ht="12.75" x14ac:dyDescent="0.2">
      <c r="H420" s="26"/>
      <c r="I420" s="20"/>
      <c r="J420" s="20"/>
      <c r="R420" s="26"/>
      <c r="S420" s="20"/>
    </row>
    <row r="421" spans="8:19" ht="12.75" x14ac:dyDescent="0.2">
      <c r="H421" s="26"/>
      <c r="I421" s="20"/>
      <c r="J421" s="20"/>
      <c r="R421" s="26"/>
      <c r="S421" s="20"/>
    </row>
    <row r="422" spans="8:19" ht="12.75" x14ac:dyDescent="0.2">
      <c r="H422" s="26"/>
      <c r="I422" s="20"/>
      <c r="J422" s="20"/>
      <c r="R422" s="26"/>
      <c r="S422" s="20"/>
    </row>
    <row r="423" spans="8:19" ht="12.75" x14ac:dyDescent="0.2">
      <c r="H423" s="26"/>
      <c r="I423" s="20"/>
      <c r="J423" s="20"/>
      <c r="R423" s="26"/>
      <c r="S423" s="20"/>
    </row>
    <row r="424" spans="8:19" ht="12.75" x14ac:dyDescent="0.2">
      <c r="H424" s="26"/>
      <c r="I424" s="20"/>
      <c r="J424" s="20"/>
      <c r="R424" s="26"/>
      <c r="S424" s="20"/>
    </row>
    <row r="425" spans="8:19" ht="12.75" x14ac:dyDescent="0.2">
      <c r="H425" s="26"/>
      <c r="I425" s="20"/>
      <c r="J425" s="20"/>
      <c r="R425" s="26"/>
      <c r="S425" s="20"/>
    </row>
    <row r="426" spans="8:19" ht="12.75" x14ac:dyDescent="0.2">
      <c r="H426" s="26"/>
      <c r="I426" s="20"/>
      <c r="J426" s="20"/>
      <c r="R426" s="26"/>
      <c r="S426" s="20"/>
    </row>
    <row r="427" spans="8:19" ht="12.75" x14ac:dyDescent="0.2">
      <c r="H427" s="26"/>
      <c r="I427" s="20"/>
      <c r="J427" s="20"/>
      <c r="R427" s="26"/>
      <c r="S427" s="20"/>
    </row>
    <row r="428" spans="8:19" ht="12.75" x14ac:dyDescent="0.2">
      <c r="H428" s="26"/>
      <c r="I428" s="20"/>
      <c r="J428" s="20"/>
      <c r="R428" s="26"/>
      <c r="S428" s="20"/>
    </row>
    <row r="429" spans="8:19" ht="12.75" x14ac:dyDescent="0.2">
      <c r="H429" s="26"/>
      <c r="I429" s="20"/>
      <c r="J429" s="20"/>
      <c r="R429" s="26"/>
      <c r="S429" s="20"/>
    </row>
    <row r="430" spans="8:19" ht="12.75" x14ac:dyDescent="0.2">
      <c r="H430" s="26"/>
      <c r="I430" s="20"/>
      <c r="J430" s="20"/>
      <c r="R430" s="26"/>
      <c r="S430" s="20"/>
    </row>
    <row r="431" spans="8:19" ht="12.75" x14ac:dyDescent="0.2">
      <c r="H431" s="26"/>
      <c r="I431" s="20"/>
      <c r="J431" s="20"/>
      <c r="R431" s="26"/>
      <c r="S431" s="20"/>
    </row>
    <row r="432" spans="8:19" ht="12.75" x14ac:dyDescent="0.2">
      <c r="H432" s="26"/>
      <c r="I432" s="20"/>
      <c r="J432" s="20"/>
      <c r="R432" s="26"/>
      <c r="S432" s="20"/>
    </row>
    <row r="433" spans="8:19" ht="12.75" x14ac:dyDescent="0.2">
      <c r="H433" s="26"/>
      <c r="I433" s="20"/>
      <c r="J433" s="20"/>
      <c r="R433" s="26"/>
      <c r="S433" s="20"/>
    </row>
    <row r="434" spans="8:19" ht="12.75" x14ac:dyDescent="0.2">
      <c r="H434" s="26"/>
      <c r="I434" s="20"/>
      <c r="J434" s="20"/>
      <c r="R434" s="26"/>
      <c r="S434" s="20"/>
    </row>
    <row r="435" spans="8:19" ht="12.75" x14ac:dyDescent="0.2">
      <c r="H435" s="26"/>
      <c r="I435" s="20"/>
      <c r="J435" s="20"/>
      <c r="R435" s="26"/>
      <c r="S435" s="20"/>
    </row>
    <row r="436" spans="8:19" ht="12.75" x14ac:dyDescent="0.2">
      <c r="H436" s="26"/>
      <c r="I436" s="20"/>
      <c r="J436" s="20"/>
      <c r="R436" s="26"/>
      <c r="S436" s="20"/>
    </row>
    <row r="437" spans="8:19" ht="12.75" x14ac:dyDescent="0.2">
      <c r="H437" s="26"/>
      <c r="I437" s="20"/>
      <c r="J437" s="20"/>
      <c r="R437" s="26"/>
      <c r="S437" s="20"/>
    </row>
    <row r="438" spans="8:19" ht="12.75" x14ac:dyDescent="0.2">
      <c r="H438" s="26"/>
      <c r="I438" s="20"/>
      <c r="J438" s="20"/>
      <c r="R438" s="26"/>
      <c r="S438" s="20"/>
    </row>
    <row r="439" spans="8:19" ht="12.75" x14ac:dyDescent="0.2">
      <c r="H439" s="26"/>
      <c r="I439" s="20"/>
      <c r="J439" s="20"/>
      <c r="R439" s="26"/>
      <c r="S439" s="20"/>
    </row>
    <row r="440" spans="8:19" ht="12.75" x14ac:dyDescent="0.2">
      <c r="H440" s="26"/>
      <c r="I440" s="20"/>
      <c r="J440" s="20"/>
      <c r="R440" s="26"/>
      <c r="S440" s="20"/>
    </row>
    <row r="441" spans="8:19" ht="12.75" x14ac:dyDescent="0.2">
      <c r="H441" s="26"/>
      <c r="I441" s="20"/>
      <c r="J441" s="20"/>
      <c r="R441" s="26"/>
      <c r="S441" s="20"/>
    </row>
    <row r="442" spans="8:19" ht="12.75" x14ac:dyDescent="0.2">
      <c r="H442" s="26"/>
      <c r="I442" s="20"/>
      <c r="J442" s="20"/>
      <c r="R442" s="26"/>
      <c r="S442" s="20"/>
    </row>
    <row r="443" spans="8:19" ht="12.75" x14ac:dyDescent="0.2">
      <c r="H443" s="26"/>
      <c r="I443" s="20"/>
      <c r="J443" s="20"/>
      <c r="R443" s="26"/>
      <c r="S443" s="20"/>
    </row>
    <row r="444" spans="8:19" ht="12.75" x14ac:dyDescent="0.2">
      <c r="H444" s="26"/>
      <c r="I444" s="20"/>
      <c r="J444" s="20"/>
      <c r="R444" s="26"/>
      <c r="S444" s="20"/>
    </row>
    <row r="445" spans="8:19" ht="12.75" x14ac:dyDescent="0.2">
      <c r="H445" s="26"/>
      <c r="I445" s="20"/>
      <c r="J445" s="20"/>
      <c r="R445" s="26"/>
      <c r="S445" s="20"/>
    </row>
    <row r="446" spans="8:19" ht="12.75" x14ac:dyDescent="0.2">
      <c r="H446" s="26"/>
      <c r="I446" s="20"/>
      <c r="J446" s="20"/>
      <c r="R446" s="26"/>
      <c r="S446" s="20"/>
    </row>
    <row r="447" spans="8:19" ht="12.75" x14ac:dyDescent="0.2">
      <c r="H447" s="26"/>
      <c r="I447" s="20"/>
      <c r="J447" s="20"/>
      <c r="R447" s="26"/>
      <c r="S447" s="20"/>
    </row>
    <row r="448" spans="8:19" ht="12.75" x14ac:dyDescent="0.2">
      <c r="H448" s="26"/>
      <c r="I448" s="20"/>
      <c r="J448" s="20"/>
      <c r="R448" s="26"/>
      <c r="S448" s="20"/>
    </row>
    <row r="449" spans="8:19" ht="12.75" x14ac:dyDescent="0.2">
      <c r="H449" s="26"/>
      <c r="I449" s="20"/>
      <c r="J449" s="20"/>
      <c r="R449" s="26"/>
      <c r="S449" s="20"/>
    </row>
    <row r="450" spans="8:19" ht="12.75" x14ac:dyDescent="0.2">
      <c r="H450" s="26"/>
      <c r="I450" s="20"/>
      <c r="J450" s="20"/>
      <c r="R450" s="26"/>
      <c r="S450" s="20"/>
    </row>
    <row r="451" spans="8:19" ht="12.75" x14ac:dyDescent="0.2">
      <c r="H451" s="26"/>
      <c r="I451" s="20"/>
      <c r="J451" s="20"/>
      <c r="R451" s="26"/>
      <c r="S451" s="20"/>
    </row>
    <row r="452" spans="8:19" ht="12.75" x14ac:dyDescent="0.2">
      <c r="H452" s="26"/>
      <c r="I452" s="20"/>
      <c r="J452" s="20"/>
      <c r="R452" s="26"/>
      <c r="S452" s="20"/>
    </row>
    <row r="453" spans="8:19" ht="12.75" x14ac:dyDescent="0.2">
      <c r="H453" s="26"/>
      <c r="I453" s="20"/>
      <c r="J453" s="20"/>
      <c r="R453" s="26"/>
      <c r="S453" s="20"/>
    </row>
    <row r="454" spans="8:19" ht="12.75" x14ac:dyDescent="0.2">
      <c r="H454" s="26"/>
      <c r="I454" s="20"/>
      <c r="J454" s="20"/>
      <c r="R454" s="26"/>
      <c r="S454" s="20"/>
    </row>
    <row r="455" spans="8:19" ht="12.75" x14ac:dyDescent="0.2">
      <c r="H455" s="26"/>
      <c r="I455" s="20"/>
      <c r="J455" s="20"/>
      <c r="R455" s="26"/>
      <c r="S455" s="20"/>
    </row>
    <row r="456" spans="8:19" ht="12.75" x14ac:dyDescent="0.2">
      <c r="H456" s="26"/>
      <c r="I456" s="20"/>
      <c r="J456" s="20"/>
      <c r="R456" s="26"/>
      <c r="S456" s="20"/>
    </row>
    <row r="457" spans="8:19" ht="12.75" x14ac:dyDescent="0.2">
      <c r="H457" s="26"/>
      <c r="I457" s="20"/>
      <c r="J457" s="20"/>
      <c r="R457" s="26"/>
      <c r="S457" s="20"/>
    </row>
    <row r="458" spans="8:19" ht="12.75" x14ac:dyDescent="0.2">
      <c r="H458" s="26"/>
      <c r="I458" s="20"/>
      <c r="J458" s="20"/>
      <c r="R458" s="26"/>
      <c r="S458" s="20"/>
    </row>
    <row r="459" spans="8:19" ht="12.75" x14ac:dyDescent="0.2">
      <c r="H459" s="26"/>
      <c r="I459" s="20"/>
      <c r="J459" s="20"/>
      <c r="R459" s="26"/>
      <c r="S459" s="20"/>
    </row>
    <row r="460" spans="8:19" ht="12.75" x14ac:dyDescent="0.2">
      <c r="H460" s="26"/>
      <c r="I460" s="20"/>
      <c r="J460" s="20"/>
      <c r="R460" s="26"/>
      <c r="S460" s="20"/>
    </row>
    <row r="461" spans="8:19" ht="12.75" x14ac:dyDescent="0.2">
      <c r="H461" s="26"/>
      <c r="I461" s="20"/>
      <c r="J461" s="20"/>
      <c r="R461" s="26"/>
      <c r="S461" s="20"/>
    </row>
    <row r="462" spans="8:19" ht="12.75" x14ac:dyDescent="0.2">
      <c r="H462" s="26"/>
      <c r="I462" s="20"/>
      <c r="J462" s="20"/>
      <c r="R462" s="26"/>
      <c r="S462" s="20"/>
    </row>
    <row r="463" spans="8:19" ht="12.75" x14ac:dyDescent="0.2">
      <c r="H463" s="26"/>
      <c r="I463" s="20"/>
      <c r="J463" s="20"/>
      <c r="R463" s="26"/>
      <c r="S463" s="20"/>
    </row>
    <row r="464" spans="8:19" ht="12.75" x14ac:dyDescent="0.2">
      <c r="H464" s="26"/>
      <c r="I464" s="20"/>
      <c r="J464" s="20"/>
      <c r="R464" s="26"/>
      <c r="S464" s="20"/>
    </row>
    <row r="465" spans="8:19" ht="12.75" x14ac:dyDescent="0.2">
      <c r="H465" s="26"/>
      <c r="I465" s="20"/>
      <c r="J465" s="20"/>
      <c r="R465" s="26"/>
      <c r="S465" s="20"/>
    </row>
    <row r="466" spans="8:19" ht="12.75" x14ac:dyDescent="0.2">
      <c r="H466" s="26"/>
      <c r="I466" s="20"/>
      <c r="J466" s="20"/>
      <c r="R466" s="26"/>
      <c r="S466" s="20"/>
    </row>
    <row r="467" spans="8:19" ht="12.75" x14ac:dyDescent="0.2">
      <c r="H467" s="26"/>
      <c r="I467" s="20"/>
      <c r="J467" s="20"/>
      <c r="R467" s="26"/>
      <c r="S467" s="20"/>
    </row>
    <row r="468" spans="8:19" ht="12.75" x14ac:dyDescent="0.2">
      <c r="H468" s="26"/>
      <c r="I468" s="20"/>
      <c r="J468" s="20"/>
      <c r="R468" s="26"/>
      <c r="S468" s="20"/>
    </row>
    <row r="469" spans="8:19" ht="12.75" x14ac:dyDescent="0.2">
      <c r="H469" s="26"/>
      <c r="I469" s="20"/>
      <c r="J469" s="20"/>
      <c r="R469" s="26"/>
      <c r="S469" s="20"/>
    </row>
    <row r="470" spans="8:19" ht="12.75" x14ac:dyDescent="0.2">
      <c r="H470" s="26"/>
      <c r="I470" s="20"/>
      <c r="J470" s="20"/>
      <c r="R470" s="26"/>
      <c r="S470" s="20"/>
    </row>
    <row r="471" spans="8:19" ht="12.75" x14ac:dyDescent="0.2">
      <c r="H471" s="26"/>
      <c r="I471" s="20"/>
      <c r="J471" s="20"/>
      <c r="R471" s="26"/>
      <c r="S471" s="20"/>
    </row>
    <row r="472" spans="8:19" ht="12.75" x14ac:dyDescent="0.2">
      <c r="H472" s="26"/>
      <c r="I472" s="20"/>
      <c r="J472" s="20"/>
      <c r="R472" s="26"/>
      <c r="S472" s="20"/>
    </row>
    <row r="473" spans="8:19" ht="12.75" x14ac:dyDescent="0.2">
      <c r="H473" s="26"/>
      <c r="I473" s="20"/>
      <c r="J473" s="20"/>
      <c r="R473" s="26"/>
      <c r="S473" s="20"/>
    </row>
    <row r="474" spans="8:19" ht="12.75" x14ac:dyDescent="0.2">
      <c r="H474" s="26"/>
      <c r="I474" s="20"/>
      <c r="J474" s="20"/>
      <c r="R474" s="26"/>
      <c r="S474" s="20"/>
    </row>
    <row r="475" spans="8:19" ht="12.75" x14ac:dyDescent="0.2">
      <c r="H475" s="26"/>
      <c r="I475" s="20"/>
      <c r="J475" s="20"/>
      <c r="R475" s="26"/>
      <c r="S475" s="20"/>
    </row>
    <row r="476" spans="8:19" ht="12.75" x14ac:dyDescent="0.2">
      <c r="H476" s="26"/>
      <c r="I476" s="20"/>
      <c r="J476" s="20"/>
      <c r="R476" s="26"/>
      <c r="S476" s="20"/>
    </row>
    <row r="477" spans="8:19" ht="12.75" x14ac:dyDescent="0.2">
      <c r="H477" s="26"/>
      <c r="I477" s="20"/>
      <c r="J477" s="20"/>
      <c r="R477" s="26"/>
      <c r="S477" s="20"/>
    </row>
    <row r="478" spans="8:19" ht="12.75" x14ac:dyDescent="0.2">
      <c r="H478" s="26"/>
      <c r="I478" s="20"/>
      <c r="J478" s="20"/>
      <c r="R478" s="26"/>
      <c r="S478" s="20"/>
    </row>
    <row r="479" spans="8:19" ht="12.75" x14ac:dyDescent="0.2">
      <c r="H479" s="26"/>
      <c r="I479" s="20"/>
      <c r="J479" s="20"/>
      <c r="R479" s="26"/>
      <c r="S479" s="20"/>
    </row>
    <row r="480" spans="8:19" ht="12.75" x14ac:dyDescent="0.2">
      <c r="H480" s="26"/>
      <c r="I480" s="20"/>
      <c r="J480" s="20"/>
      <c r="R480" s="26"/>
      <c r="S480" s="20"/>
    </row>
    <row r="481" spans="8:19" ht="12.75" x14ac:dyDescent="0.2">
      <c r="H481" s="26"/>
      <c r="I481" s="20"/>
      <c r="J481" s="20"/>
      <c r="R481" s="26"/>
      <c r="S481" s="20"/>
    </row>
    <row r="482" spans="8:19" ht="12.75" x14ac:dyDescent="0.2">
      <c r="H482" s="26"/>
      <c r="I482" s="20"/>
      <c r="J482" s="20"/>
      <c r="R482" s="26"/>
      <c r="S482" s="20"/>
    </row>
    <row r="483" spans="8:19" ht="12.75" x14ac:dyDescent="0.2">
      <c r="H483" s="26"/>
      <c r="I483" s="20"/>
      <c r="J483" s="20"/>
      <c r="R483" s="26"/>
      <c r="S483" s="20"/>
    </row>
    <row r="484" spans="8:19" ht="12.75" x14ac:dyDescent="0.2">
      <c r="H484" s="26"/>
      <c r="I484" s="20"/>
      <c r="J484" s="20"/>
      <c r="R484" s="26"/>
      <c r="S484" s="20"/>
    </row>
    <row r="485" spans="8:19" ht="12.75" x14ac:dyDescent="0.2">
      <c r="H485" s="26"/>
      <c r="I485" s="20"/>
      <c r="J485" s="20"/>
      <c r="R485" s="26"/>
      <c r="S485" s="20"/>
    </row>
    <row r="486" spans="8:19" ht="12.75" x14ac:dyDescent="0.2">
      <c r="H486" s="26"/>
      <c r="I486" s="20"/>
      <c r="J486" s="20"/>
      <c r="R486" s="26"/>
      <c r="S486" s="20"/>
    </row>
    <row r="487" spans="8:19" ht="12.75" x14ac:dyDescent="0.2">
      <c r="H487" s="26"/>
      <c r="I487" s="20"/>
      <c r="J487" s="20"/>
      <c r="R487" s="26"/>
      <c r="S487" s="20"/>
    </row>
    <row r="488" spans="8:19" ht="12.75" x14ac:dyDescent="0.2">
      <c r="H488" s="26"/>
      <c r="I488" s="20"/>
      <c r="J488" s="20"/>
      <c r="R488" s="26"/>
      <c r="S488" s="20"/>
    </row>
    <row r="489" spans="8:19" ht="12.75" x14ac:dyDescent="0.2">
      <c r="H489" s="26"/>
      <c r="I489" s="20"/>
      <c r="J489" s="20"/>
      <c r="R489" s="26"/>
      <c r="S489" s="20"/>
    </row>
    <row r="490" spans="8:19" ht="12.75" x14ac:dyDescent="0.2">
      <c r="H490" s="26"/>
      <c r="I490" s="20"/>
      <c r="J490" s="20"/>
      <c r="R490" s="26"/>
      <c r="S490" s="20"/>
    </row>
    <row r="491" spans="8:19" ht="12.75" x14ac:dyDescent="0.2">
      <c r="H491" s="26"/>
      <c r="I491" s="20"/>
      <c r="J491" s="20"/>
      <c r="R491" s="26"/>
      <c r="S491" s="20"/>
    </row>
    <row r="492" spans="8:19" ht="12.75" x14ac:dyDescent="0.2">
      <c r="H492" s="26"/>
      <c r="I492" s="20"/>
      <c r="J492" s="20"/>
      <c r="R492" s="26"/>
      <c r="S492" s="20"/>
    </row>
    <row r="493" spans="8:19" ht="12.75" x14ac:dyDescent="0.2">
      <c r="H493" s="26"/>
      <c r="I493" s="20"/>
      <c r="J493" s="20"/>
      <c r="R493" s="26"/>
      <c r="S493" s="20"/>
    </row>
    <row r="494" spans="8:19" ht="12.75" x14ac:dyDescent="0.2">
      <c r="H494" s="26"/>
      <c r="I494" s="20"/>
      <c r="J494" s="20"/>
      <c r="R494" s="26"/>
      <c r="S494" s="20"/>
    </row>
    <row r="495" spans="8:19" ht="12.75" x14ac:dyDescent="0.2">
      <c r="H495" s="26"/>
      <c r="I495" s="20"/>
      <c r="J495" s="20"/>
      <c r="R495" s="26"/>
      <c r="S495" s="20"/>
    </row>
    <row r="496" spans="8:19" ht="12.75" x14ac:dyDescent="0.2">
      <c r="H496" s="26"/>
      <c r="I496" s="20"/>
      <c r="J496" s="20"/>
      <c r="R496" s="26"/>
      <c r="S496" s="20"/>
    </row>
    <row r="497" spans="8:19" ht="12.75" x14ac:dyDescent="0.2">
      <c r="H497" s="26"/>
      <c r="I497" s="20"/>
      <c r="J497" s="20"/>
      <c r="R497" s="26"/>
      <c r="S497" s="20"/>
    </row>
    <row r="498" spans="8:19" ht="12.75" x14ac:dyDescent="0.2">
      <c r="H498" s="26"/>
      <c r="I498" s="20"/>
      <c r="J498" s="20"/>
      <c r="R498" s="26"/>
      <c r="S498" s="20"/>
    </row>
    <row r="499" spans="8:19" ht="12.75" x14ac:dyDescent="0.2">
      <c r="H499" s="26"/>
      <c r="I499" s="20"/>
      <c r="J499" s="20"/>
      <c r="R499" s="26"/>
      <c r="S499" s="20"/>
    </row>
    <row r="500" spans="8:19" ht="12.75" x14ac:dyDescent="0.2">
      <c r="H500" s="26"/>
      <c r="I500" s="20"/>
      <c r="J500" s="20"/>
      <c r="R500" s="26"/>
      <c r="S500" s="20"/>
    </row>
    <row r="501" spans="8:19" ht="12.75" x14ac:dyDescent="0.2">
      <c r="H501" s="26"/>
      <c r="I501" s="20"/>
      <c r="J501" s="20"/>
      <c r="R501" s="26"/>
      <c r="S501" s="20"/>
    </row>
    <row r="502" spans="8:19" ht="12.75" x14ac:dyDescent="0.2">
      <c r="H502" s="26"/>
      <c r="I502" s="20"/>
      <c r="J502" s="20"/>
      <c r="R502" s="26"/>
      <c r="S502" s="20"/>
    </row>
    <row r="503" spans="8:19" ht="12.75" x14ac:dyDescent="0.2">
      <c r="H503" s="26"/>
      <c r="I503" s="20"/>
      <c r="J503" s="20"/>
      <c r="R503" s="26"/>
      <c r="S503" s="20"/>
    </row>
    <row r="504" spans="8:19" ht="12.75" x14ac:dyDescent="0.2">
      <c r="H504" s="26"/>
      <c r="I504" s="20"/>
      <c r="J504" s="20"/>
      <c r="R504" s="26"/>
      <c r="S504" s="20"/>
    </row>
    <row r="505" spans="8:19" ht="12.75" x14ac:dyDescent="0.2">
      <c r="H505" s="26"/>
      <c r="I505" s="20"/>
      <c r="J505" s="20"/>
      <c r="R505" s="26"/>
      <c r="S505" s="20"/>
    </row>
    <row r="506" spans="8:19" ht="12.75" x14ac:dyDescent="0.2">
      <c r="H506" s="26"/>
      <c r="I506" s="20"/>
      <c r="J506" s="20"/>
      <c r="R506" s="26"/>
      <c r="S506" s="20"/>
    </row>
    <row r="507" spans="8:19" ht="12.75" x14ac:dyDescent="0.2">
      <c r="H507" s="26"/>
      <c r="I507" s="20"/>
      <c r="J507" s="20"/>
      <c r="R507" s="26"/>
      <c r="S507" s="20"/>
    </row>
    <row r="508" spans="8:19" ht="12.75" x14ac:dyDescent="0.2">
      <c r="H508" s="26"/>
      <c r="I508" s="20"/>
      <c r="J508" s="20"/>
      <c r="R508" s="26"/>
      <c r="S508" s="20"/>
    </row>
    <row r="509" spans="8:19" ht="12.75" x14ac:dyDescent="0.2">
      <c r="H509" s="26"/>
      <c r="I509" s="20"/>
      <c r="J509" s="20"/>
      <c r="R509" s="26"/>
      <c r="S509" s="20"/>
    </row>
    <row r="510" spans="8:19" ht="12.75" x14ac:dyDescent="0.2">
      <c r="H510" s="26"/>
      <c r="I510" s="20"/>
      <c r="J510" s="20"/>
      <c r="R510" s="26"/>
      <c r="S510" s="20"/>
    </row>
    <row r="511" spans="8:19" ht="12.75" x14ac:dyDescent="0.2">
      <c r="H511" s="26"/>
      <c r="I511" s="20"/>
      <c r="J511" s="20"/>
      <c r="R511" s="26"/>
      <c r="S511" s="20"/>
    </row>
    <row r="512" spans="8:19" ht="12.75" x14ac:dyDescent="0.2">
      <c r="H512" s="26"/>
      <c r="I512" s="20"/>
      <c r="J512" s="20"/>
      <c r="R512" s="26"/>
      <c r="S512" s="20"/>
    </row>
    <row r="513" spans="8:19" ht="12.75" x14ac:dyDescent="0.2">
      <c r="H513" s="26"/>
      <c r="I513" s="20"/>
      <c r="J513" s="20"/>
      <c r="R513" s="26"/>
      <c r="S513" s="20"/>
    </row>
    <row r="514" spans="8:19" ht="12.75" x14ac:dyDescent="0.2">
      <c r="H514" s="26"/>
      <c r="I514" s="20"/>
      <c r="J514" s="20"/>
      <c r="R514" s="26"/>
      <c r="S514" s="20"/>
    </row>
    <row r="515" spans="8:19" ht="12.75" x14ac:dyDescent="0.2">
      <c r="H515" s="26"/>
      <c r="I515" s="20"/>
      <c r="J515" s="20"/>
      <c r="R515" s="26"/>
      <c r="S515" s="20"/>
    </row>
    <row r="516" spans="8:19" ht="12.75" x14ac:dyDescent="0.2">
      <c r="H516" s="26"/>
      <c r="I516" s="20"/>
      <c r="J516" s="20"/>
      <c r="R516" s="26"/>
      <c r="S516" s="20"/>
    </row>
    <row r="517" spans="8:19" ht="12.75" x14ac:dyDescent="0.2">
      <c r="H517" s="26"/>
      <c r="I517" s="20"/>
      <c r="J517" s="20"/>
      <c r="R517" s="26"/>
      <c r="S517" s="20"/>
    </row>
    <row r="518" spans="8:19" ht="12.75" x14ac:dyDescent="0.2">
      <c r="H518" s="26"/>
      <c r="I518" s="20"/>
      <c r="J518" s="20"/>
      <c r="R518" s="26"/>
      <c r="S518" s="20"/>
    </row>
    <row r="519" spans="8:19" ht="12.75" x14ac:dyDescent="0.2">
      <c r="H519" s="26"/>
      <c r="I519" s="20"/>
      <c r="J519" s="20"/>
      <c r="R519" s="26"/>
      <c r="S519" s="20"/>
    </row>
    <row r="520" spans="8:19" ht="12.75" x14ac:dyDescent="0.2">
      <c r="H520" s="26"/>
      <c r="I520" s="20"/>
      <c r="J520" s="20"/>
      <c r="R520" s="26"/>
      <c r="S520" s="20"/>
    </row>
    <row r="521" spans="8:19" ht="12.75" x14ac:dyDescent="0.2">
      <c r="H521" s="26"/>
      <c r="I521" s="20"/>
      <c r="J521" s="20"/>
      <c r="R521" s="26"/>
      <c r="S521" s="20"/>
    </row>
    <row r="522" spans="8:19" ht="12.75" x14ac:dyDescent="0.2">
      <c r="H522" s="26"/>
      <c r="I522" s="20"/>
      <c r="J522" s="20"/>
      <c r="R522" s="26"/>
      <c r="S522" s="20"/>
    </row>
    <row r="523" spans="8:19" ht="12.75" x14ac:dyDescent="0.2">
      <c r="H523" s="26"/>
      <c r="I523" s="20"/>
      <c r="J523" s="20"/>
      <c r="R523" s="26"/>
      <c r="S523" s="20"/>
    </row>
    <row r="524" spans="8:19" ht="12.75" x14ac:dyDescent="0.2">
      <c r="H524" s="26"/>
      <c r="I524" s="20"/>
      <c r="J524" s="20"/>
      <c r="R524" s="26"/>
      <c r="S524" s="20"/>
    </row>
    <row r="525" spans="8:19" ht="12.75" x14ac:dyDescent="0.2">
      <c r="H525" s="26"/>
      <c r="I525" s="20"/>
      <c r="J525" s="20"/>
      <c r="R525" s="26"/>
      <c r="S525" s="20"/>
    </row>
    <row r="526" spans="8:19" ht="12.75" x14ac:dyDescent="0.2">
      <c r="H526" s="26"/>
      <c r="I526" s="20"/>
      <c r="J526" s="20"/>
      <c r="R526" s="26"/>
      <c r="S526" s="20"/>
    </row>
    <row r="527" spans="8:19" ht="12.75" x14ac:dyDescent="0.2">
      <c r="H527" s="26"/>
      <c r="I527" s="20"/>
      <c r="J527" s="20"/>
      <c r="R527" s="26"/>
      <c r="S527" s="20"/>
    </row>
    <row r="528" spans="8:19" ht="12.75" x14ac:dyDescent="0.2">
      <c r="H528" s="26"/>
      <c r="I528" s="20"/>
      <c r="J528" s="20"/>
      <c r="R528" s="26"/>
      <c r="S528" s="20"/>
    </row>
    <row r="529" spans="8:19" ht="12.75" x14ac:dyDescent="0.2">
      <c r="H529" s="26"/>
      <c r="I529" s="20"/>
      <c r="J529" s="20"/>
      <c r="R529" s="26"/>
      <c r="S529" s="20"/>
    </row>
    <row r="530" spans="8:19" ht="12.75" x14ac:dyDescent="0.2">
      <c r="H530" s="26"/>
      <c r="I530" s="20"/>
      <c r="J530" s="20"/>
      <c r="R530" s="26"/>
      <c r="S530" s="20"/>
    </row>
    <row r="531" spans="8:19" ht="12.75" x14ac:dyDescent="0.2">
      <c r="H531" s="26"/>
      <c r="I531" s="20"/>
      <c r="J531" s="20"/>
      <c r="R531" s="26"/>
      <c r="S531" s="20"/>
    </row>
    <row r="532" spans="8:19" ht="12.75" x14ac:dyDescent="0.2">
      <c r="H532" s="26"/>
      <c r="I532" s="20"/>
      <c r="J532" s="20"/>
      <c r="R532" s="26"/>
      <c r="S532" s="20"/>
    </row>
    <row r="533" spans="8:19" ht="12.75" x14ac:dyDescent="0.2">
      <c r="H533" s="26"/>
      <c r="I533" s="20"/>
      <c r="J533" s="20"/>
      <c r="R533" s="26"/>
      <c r="S533" s="20"/>
    </row>
    <row r="534" spans="8:19" ht="12.75" x14ac:dyDescent="0.2">
      <c r="H534" s="26"/>
      <c r="I534" s="20"/>
      <c r="J534" s="20"/>
      <c r="R534" s="26"/>
      <c r="S534" s="20"/>
    </row>
    <row r="535" spans="8:19" ht="12.75" x14ac:dyDescent="0.2">
      <c r="H535" s="26"/>
      <c r="I535" s="20"/>
      <c r="J535" s="20"/>
      <c r="R535" s="26"/>
      <c r="S535" s="20"/>
    </row>
    <row r="536" spans="8:19" ht="12.75" x14ac:dyDescent="0.2">
      <c r="H536" s="26"/>
      <c r="I536" s="20"/>
      <c r="J536" s="20"/>
      <c r="R536" s="26"/>
      <c r="S536" s="20"/>
    </row>
    <row r="537" spans="8:19" ht="12.75" x14ac:dyDescent="0.2">
      <c r="H537" s="26"/>
      <c r="I537" s="20"/>
      <c r="J537" s="20"/>
      <c r="R537" s="26"/>
      <c r="S537" s="20"/>
    </row>
    <row r="538" spans="8:19" ht="12.75" x14ac:dyDescent="0.2">
      <c r="H538" s="26"/>
      <c r="I538" s="20"/>
      <c r="J538" s="20"/>
      <c r="R538" s="26"/>
      <c r="S538" s="20"/>
    </row>
    <row r="539" spans="8:19" ht="12.75" x14ac:dyDescent="0.2">
      <c r="H539" s="26"/>
      <c r="I539" s="20"/>
      <c r="J539" s="20"/>
      <c r="R539" s="26"/>
      <c r="S539" s="20"/>
    </row>
    <row r="540" spans="8:19" ht="12.75" x14ac:dyDescent="0.2">
      <c r="H540" s="26"/>
      <c r="I540" s="20"/>
      <c r="J540" s="20"/>
      <c r="R540" s="26"/>
      <c r="S540" s="20"/>
    </row>
    <row r="541" spans="8:19" ht="12.75" x14ac:dyDescent="0.2">
      <c r="H541" s="26"/>
      <c r="I541" s="20"/>
      <c r="J541" s="20"/>
      <c r="R541" s="26"/>
      <c r="S541" s="20"/>
    </row>
    <row r="542" spans="8:19" ht="12.75" x14ac:dyDescent="0.2">
      <c r="H542" s="26"/>
      <c r="I542" s="20"/>
      <c r="J542" s="20"/>
      <c r="R542" s="26"/>
      <c r="S542" s="20"/>
    </row>
    <row r="543" spans="8:19" ht="12.75" x14ac:dyDescent="0.2">
      <c r="H543" s="26"/>
      <c r="I543" s="20"/>
      <c r="J543" s="20"/>
      <c r="R543" s="26"/>
      <c r="S543" s="20"/>
    </row>
    <row r="544" spans="8:19" ht="12.75" x14ac:dyDescent="0.2">
      <c r="H544" s="26"/>
      <c r="I544" s="20"/>
      <c r="J544" s="20"/>
      <c r="R544" s="26"/>
      <c r="S544" s="20"/>
    </row>
    <row r="545" spans="8:19" ht="12.75" x14ac:dyDescent="0.2">
      <c r="H545" s="26"/>
      <c r="I545" s="20"/>
      <c r="J545" s="20"/>
      <c r="R545" s="26"/>
      <c r="S545" s="20"/>
    </row>
    <row r="546" spans="8:19" ht="12.75" x14ac:dyDescent="0.2">
      <c r="H546" s="26"/>
      <c r="I546" s="20"/>
      <c r="J546" s="20"/>
      <c r="R546" s="26"/>
      <c r="S546" s="20"/>
    </row>
    <row r="547" spans="8:19" ht="12.75" x14ac:dyDescent="0.2">
      <c r="H547" s="26"/>
      <c r="I547" s="20"/>
      <c r="J547" s="20"/>
      <c r="R547" s="26"/>
      <c r="S547" s="20"/>
    </row>
    <row r="548" spans="8:19" ht="12.75" x14ac:dyDescent="0.2">
      <c r="H548" s="26"/>
      <c r="I548" s="20"/>
      <c r="J548" s="20"/>
      <c r="R548" s="26"/>
      <c r="S548" s="20"/>
    </row>
    <row r="549" spans="8:19" ht="12.75" x14ac:dyDescent="0.2">
      <c r="H549" s="26"/>
      <c r="I549" s="20"/>
      <c r="J549" s="20"/>
      <c r="R549" s="26"/>
      <c r="S549" s="20"/>
    </row>
    <row r="550" spans="8:19" ht="12.75" x14ac:dyDescent="0.2">
      <c r="H550" s="26"/>
      <c r="I550" s="20"/>
      <c r="J550" s="20"/>
      <c r="R550" s="26"/>
      <c r="S550" s="20"/>
    </row>
    <row r="551" spans="8:19" ht="12.75" x14ac:dyDescent="0.2">
      <c r="H551" s="26"/>
      <c r="I551" s="20"/>
      <c r="J551" s="20"/>
      <c r="R551" s="26"/>
      <c r="S551" s="20"/>
    </row>
    <row r="552" spans="8:19" ht="12.75" x14ac:dyDescent="0.2">
      <c r="H552" s="26"/>
      <c r="I552" s="20"/>
      <c r="J552" s="20"/>
      <c r="R552" s="26"/>
      <c r="S552" s="20"/>
    </row>
    <row r="553" spans="8:19" ht="12.75" x14ac:dyDescent="0.2">
      <c r="H553" s="26"/>
      <c r="I553" s="20"/>
      <c r="J553" s="20"/>
      <c r="R553" s="26"/>
      <c r="S553" s="20"/>
    </row>
    <row r="554" spans="8:19" ht="12.75" x14ac:dyDescent="0.2">
      <c r="H554" s="26"/>
      <c r="I554" s="20"/>
      <c r="J554" s="20"/>
      <c r="R554" s="26"/>
      <c r="S554" s="20"/>
    </row>
    <row r="555" spans="8:19" ht="12.75" x14ac:dyDescent="0.2">
      <c r="H555" s="26"/>
      <c r="I555" s="20"/>
      <c r="J555" s="20"/>
      <c r="R555" s="26"/>
      <c r="S555" s="20"/>
    </row>
    <row r="556" spans="8:19" ht="12.75" x14ac:dyDescent="0.2">
      <c r="H556" s="26"/>
      <c r="I556" s="20"/>
      <c r="J556" s="20"/>
      <c r="R556" s="26"/>
      <c r="S556" s="20"/>
    </row>
    <row r="557" spans="8:19" ht="12.75" x14ac:dyDescent="0.2">
      <c r="H557" s="26"/>
      <c r="I557" s="20"/>
      <c r="J557" s="20"/>
      <c r="R557" s="26"/>
      <c r="S557" s="20"/>
    </row>
    <row r="558" spans="8:19" ht="12.75" x14ac:dyDescent="0.2">
      <c r="H558" s="26"/>
      <c r="I558" s="20"/>
      <c r="J558" s="20"/>
      <c r="R558" s="26"/>
      <c r="S558" s="20"/>
    </row>
    <row r="559" spans="8:19" ht="12.75" x14ac:dyDescent="0.2">
      <c r="H559" s="26"/>
      <c r="I559" s="20"/>
      <c r="J559" s="20"/>
      <c r="R559" s="26"/>
      <c r="S559" s="20"/>
    </row>
    <row r="560" spans="8:19" ht="12.75" x14ac:dyDescent="0.2">
      <c r="H560" s="26"/>
      <c r="I560" s="20"/>
      <c r="J560" s="20"/>
      <c r="R560" s="26"/>
      <c r="S560" s="20"/>
    </row>
    <row r="561" spans="8:19" ht="12.75" x14ac:dyDescent="0.2">
      <c r="H561" s="26"/>
      <c r="I561" s="20"/>
      <c r="J561" s="20"/>
      <c r="R561" s="26"/>
      <c r="S561" s="20"/>
    </row>
    <row r="562" spans="8:19" ht="12.75" x14ac:dyDescent="0.2">
      <c r="H562" s="26"/>
      <c r="I562" s="20"/>
      <c r="J562" s="20"/>
      <c r="R562" s="26"/>
      <c r="S562" s="20"/>
    </row>
    <row r="563" spans="8:19" ht="12.75" x14ac:dyDescent="0.2">
      <c r="H563" s="26"/>
      <c r="I563" s="20"/>
      <c r="J563" s="20"/>
      <c r="R563" s="26"/>
      <c r="S563" s="20"/>
    </row>
    <row r="564" spans="8:19" ht="12.75" x14ac:dyDescent="0.2">
      <c r="H564" s="26"/>
      <c r="I564" s="20"/>
      <c r="J564" s="20"/>
      <c r="R564" s="26"/>
      <c r="S564" s="20"/>
    </row>
    <row r="565" spans="8:19" ht="12.75" x14ac:dyDescent="0.2">
      <c r="H565" s="26"/>
      <c r="I565" s="20"/>
      <c r="J565" s="20"/>
      <c r="R565" s="26"/>
      <c r="S565" s="20"/>
    </row>
    <row r="566" spans="8:19" ht="12.75" x14ac:dyDescent="0.2">
      <c r="H566" s="26"/>
      <c r="I566" s="20"/>
      <c r="J566" s="20"/>
      <c r="R566" s="26"/>
      <c r="S566" s="20"/>
    </row>
    <row r="567" spans="8:19" ht="12.75" x14ac:dyDescent="0.2">
      <c r="H567" s="26"/>
      <c r="I567" s="20"/>
      <c r="J567" s="20"/>
      <c r="R567" s="26"/>
      <c r="S567" s="20"/>
    </row>
    <row r="568" spans="8:19" ht="12.75" x14ac:dyDescent="0.2">
      <c r="H568" s="26"/>
      <c r="I568" s="20"/>
      <c r="J568" s="20"/>
      <c r="R568" s="26"/>
      <c r="S568" s="20"/>
    </row>
    <row r="569" spans="8:19" ht="12.75" x14ac:dyDescent="0.2">
      <c r="H569" s="26"/>
      <c r="I569" s="20"/>
      <c r="J569" s="20"/>
      <c r="R569" s="26"/>
      <c r="S569" s="20"/>
    </row>
    <row r="570" spans="8:19" ht="12.75" x14ac:dyDescent="0.2">
      <c r="H570" s="26"/>
      <c r="I570" s="20"/>
      <c r="J570" s="20"/>
      <c r="R570" s="26"/>
      <c r="S570" s="20"/>
    </row>
    <row r="571" spans="8:19" ht="12.75" x14ac:dyDescent="0.2">
      <c r="H571" s="26"/>
      <c r="I571" s="20"/>
      <c r="J571" s="20"/>
      <c r="R571" s="26"/>
      <c r="S571" s="20"/>
    </row>
    <row r="572" spans="8:19" ht="12.75" x14ac:dyDescent="0.2">
      <c r="H572" s="26"/>
      <c r="I572" s="20"/>
      <c r="J572" s="20"/>
      <c r="R572" s="26"/>
      <c r="S572" s="20"/>
    </row>
    <row r="573" spans="8:19" ht="12.75" x14ac:dyDescent="0.2">
      <c r="H573" s="26"/>
      <c r="I573" s="20"/>
      <c r="J573" s="20"/>
      <c r="R573" s="26"/>
      <c r="S573" s="20"/>
    </row>
    <row r="574" spans="8:19" ht="12.75" x14ac:dyDescent="0.2">
      <c r="H574" s="26"/>
      <c r="I574" s="20"/>
      <c r="J574" s="20"/>
      <c r="R574" s="26"/>
      <c r="S574" s="20"/>
    </row>
    <row r="575" spans="8:19" ht="12.75" x14ac:dyDescent="0.2">
      <c r="H575" s="26"/>
      <c r="I575" s="20"/>
      <c r="J575" s="20"/>
      <c r="R575" s="26"/>
      <c r="S575" s="20"/>
    </row>
    <row r="576" spans="8:19" ht="12.75" x14ac:dyDescent="0.2">
      <c r="H576" s="26"/>
      <c r="I576" s="20"/>
      <c r="J576" s="20"/>
      <c r="R576" s="26"/>
      <c r="S576" s="20"/>
    </row>
    <row r="577" spans="8:19" ht="12.75" x14ac:dyDescent="0.2">
      <c r="H577" s="26"/>
      <c r="I577" s="20"/>
      <c r="J577" s="20"/>
      <c r="R577" s="26"/>
      <c r="S577" s="20"/>
    </row>
    <row r="578" spans="8:19" ht="12.75" x14ac:dyDescent="0.2">
      <c r="H578" s="26"/>
      <c r="I578" s="20"/>
      <c r="J578" s="20"/>
      <c r="R578" s="26"/>
      <c r="S578" s="20"/>
    </row>
    <row r="579" spans="8:19" ht="12.75" x14ac:dyDescent="0.2">
      <c r="H579" s="26"/>
      <c r="I579" s="20"/>
      <c r="J579" s="20"/>
      <c r="R579" s="26"/>
      <c r="S579" s="20"/>
    </row>
    <row r="580" spans="8:19" ht="12.75" x14ac:dyDescent="0.2">
      <c r="H580" s="26"/>
      <c r="I580" s="20"/>
      <c r="J580" s="20"/>
      <c r="R580" s="26"/>
      <c r="S580" s="20"/>
    </row>
    <row r="581" spans="8:19" ht="12.75" x14ac:dyDescent="0.2">
      <c r="H581" s="26"/>
      <c r="I581" s="20"/>
      <c r="J581" s="20"/>
      <c r="R581" s="26"/>
      <c r="S581" s="20"/>
    </row>
    <row r="582" spans="8:19" ht="12.75" x14ac:dyDescent="0.2">
      <c r="H582" s="26"/>
      <c r="I582" s="20"/>
      <c r="J582" s="20"/>
      <c r="R582" s="26"/>
      <c r="S582" s="20"/>
    </row>
    <row r="583" spans="8:19" ht="12.75" x14ac:dyDescent="0.2">
      <c r="H583" s="26"/>
      <c r="I583" s="20"/>
      <c r="J583" s="20"/>
      <c r="R583" s="26"/>
      <c r="S583" s="20"/>
    </row>
    <row r="584" spans="8:19" ht="12.75" x14ac:dyDescent="0.2">
      <c r="H584" s="26"/>
      <c r="I584" s="20"/>
      <c r="J584" s="20"/>
      <c r="R584" s="26"/>
      <c r="S584" s="20"/>
    </row>
    <row r="585" spans="8:19" ht="12.75" x14ac:dyDescent="0.2">
      <c r="H585" s="26"/>
      <c r="I585" s="20"/>
      <c r="J585" s="20"/>
      <c r="R585" s="26"/>
      <c r="S585" s="20"/>
    </row>
    <row r="586" spans="8:19" ht="12.75" x14ac:dyDescent="0.2">
      <c r="H586" s="26"/>
      <c r="I586" s="20"/>
      <c r="J586" s="20"/>
      <c r="R586" s="26"/>
      <c r="S586" s="20"/>
    </row>
    <row r="587" spans="8:19" ht="12.75" x14ac:dyDescent="0.2">
      <c r="H587" s="26"/>
      <c r="I587" s="20"/>
      <c r="J587" s="20"/>
      <c r="R587" s="26"/>
      <c r="S587" s="20"/>
    </row>
    <row r="588" spans="8:19" ht="12.75" x14ac:dyDescent="0.2">
      <c r="H588" s="26"/>
      <c r="I588" s="20"/>
      <c r="J588" s="20"/>
      <c r="R588" s="26"/>
      <c r="S588" s="20"/>
    </row>
    <row r="589" spans="8:19" ht="12.75" x14ac:dyDescent="0.2">
      <c r="H589" s="26"/>
      <c r="I589" s="20"/>
      <c r="J589" s="20"/>
      <c r="R589" s="26"/>
      <c r="S589" s="20"/>
    </row>
    <row r="590" spans="8:19" ht="12.75" x14ac:dyDescent="0.2">
      <c r="H590" s="26"/>
      <c r="I590" s="20"/>
      <c r="J590" s="20"/>
      <c r="R590" s="26"/>
      <c r="S590" s="20"/>
    </row>
    <row r="591" spans="8:19" ht="12.75" x14ac:dyDescent="0.2">
      <c r="H591" s="26"/>
      <c r="I591" s="20"/>
      <c r="J591" s="20"/>
      <c r="R591" s="26"/>
      <c r="S591" s="20"/>
    </row>
    <row r="592" spans="8:19" ht="12.75" x14ac:dyDescent="0.2">
      <c r="H592" s="26"/>
      <c r="I592" s="20"/>
      <c r="J592" s="20"/>
      <c r="R592" s="26"/>
      <c r="S592" s="20"/>
    </row>
    <row r="593" spans="8:19" ht="12.75" x14ac:dyDescent="0.2">
      <c r="H593" s="26"/>
      <c r="I593" s="20"/>
      <c r="J593" s="20"/>
      <c r="R593" s="26"/>
      <c r="S593" s="20"/>
    </row>
    <row r="594" spans="8:19" ht="12.75" x14ac:dyDescent="0.2">
      <c r="H594" s="26"/>
      <c r="I594" s="20"/>
      <c r="J594" s="20"/>
      <c r="R594" s="26"/>
      <c r="S594" s="20"/>
    </row>
    <row r="595" spans="8:19" ht="12.75" x14ac:dyDescent="0.2">
      <c r="H595" s="26"/>
      <c r="I595" s="20"/>
      <c r="J595" s="20"/>
      <c r="R595" s="26"/>
      <c r="S595" s="20"/>
    </row>
    <row r="596" spans="8:19" ht="12.75" x14ac:dyDescent="0.2">
      <c r="H596" s="26"/>
      <c r="I596" s="20"/>
      <c r="J596" s="20"/>
      <c r="R596" s="26"/>
      <c r="S596" s="20"/>
    </row>
    <row r="597" spans="8:19" ht="12.75" x14ac:dyDescent="0.2">
      <c r="H597" s="26"/>
      <c r="I597" s="20"/>
      <c r="J597" s="20"/>
      <c r="R597" s="26"/>
      <c r="S597" s="20"/>
    </row>
    <row r="598" spans="8:19" ht="12.75" x14ac:dyDescent="0.2">
      <c r="H598" s="26"/>
      <c r="I598" s="20"/>
      <c r="J598" s="20"/>
      <c r="R598" s="26"/>
      <c r="S598" s="20"/>
    </row>
    <row r="599" spans="8:19" ht="12.75" x14ac:dyDescent="0.2">
      <c r="H599" s="26"/>
      <c r="I599" s="20"/>
      <c r="J599" s="20"/>
      <c r="R599" s="26"/>
      <c r="S599" s="20"/>
    </row>
    <row r="600" spans="8:19" ht="12.75" x14ac:dyDescent="0.2">
      <c r="H600" s="26"/>
      <c r="I600" s="20"/>
      <c r="J600" s="20"/>
      <c r="R600" s="26"/>
      <c r="S600" s="20"/>
    </row>
    <row r="601" spans="8:19" ht="12.75" x14ac:dyDescent="0.2">
      <c r="H601" s="26"/>
      <c r="I601" s="20"/>
      <c r="J601" s="20"/>
      <c r="R601" s="26"/>
      <c r="S601" s="20"/>
    </row>
    <row r="602" spans="8:19" ht="12.75" x14ac:dyDescent="0.2">
      <c r="H602" s="26"/>
      <c r="I602" s="20"/>
      <c r="J602" s="20"/>
      <c r="R602" s="26"/>
      <c r="S602" s="20"/>
    </row>
    <row r="603" spans="8:19" ht="12.75" x14ac:dyDescent="0.2">
      <c r="H603" s="26"/>
      <c r="I603" s="20"/>
      <c r="J603" s="20"/>
      <c r="R603" s="26"/>
      <c r="S603" s="20"/>
    </row>
    <row r="604" spans="8:19" ht="12.75" x14ac:dyDescent="0.2">
      <c r="H604" s="26"/>
      <c r="I604" s="20"/>
      <c r="J604" s="20"/>
      <c r="R604" s="26"/>
      <c r="S604" s="20"/>
    </row>
    <row r="605" spans="8:19" ht="12.75" x14ac:dyDescent="0.2">
      <c r="H605" s="26"/>
      <c r="I605" s="20"/>
      <c r="J605" s="20"/>
      <c r="R605" s="26"/>
      <c r="S605" s="20"/>
    </row>
    <row r="606" spans="8:19" ht="12.75" x14ac:dyDescent="0.2">
      <c r="H606" s="26"/>
      <c r="I606" s="20"/>
      <c r="J606" s="20"/>
      <c r="R606" s="26"/>
      <c r="S606" s="20"/>
    </row>
    <row r="607" spans="8:19" ht="12.75" x14ac:dyDescent="0.2">
      <c r="H607" s="26"/>
      <c r="I607" s="20"/>
      <c r="J607" s="20"/>
      <c r="R607" s="26"/>
      <c r="S607" s="20"/>
    </row>
    <row r="608" spans="8:19" ht="12.75" x14ac:dyDescent="0.2">
      <c r="H608" s="26"/>
      <c r="I608" s="20"/>
      <c r="J608" s="20"/>
      <c r="R608" s="26"/>
      <c r="S608" s="20"/>
    </row>
    <row r="609" spans="8:19" ht="12.75" x14ac:dyDescent="0.2">
      <c r="H609" s="26"/>
      <c r="I609" s="20"/>
      <c r="J609" s="20"/>
      <c r="R609" s="26"/>
      <c r="S609" s="20"/>
    </row>
    <row r="610" spans="8:19" ht="12.75" x14ac:dyDescent="0.2">
      <c r="H610" s="26"/>
      <c r="I610" s="20"/>
      <c r="J610" s="20"/>
      <c r="R610" s="26"/>
      <c r="S610" s="20"/>
    </row>
    <row r="611" spans="8:19" ht="12.75" x14ac:dyDescent="0.2">
      <c r="H611" s="26"/>
      <c r="I611" s="20"/>
      <c r="J611" s="20"/>
      <c r="R611" s="26"/>
      <c r="S611" s="20"/>
    </row>
    <row r="612" spans="8:19" ht="12.75" x14ac:dyDescent="0.2">
      <c r="H612" s="26"/>
      <c r="I612" s="20"/>
      <c r="J612" s="20"/>
      <c r="R612" s="26"/>
      <c r="S612" s="20"/>
    </row>
    <row r="613" spans="8:19" ht="12.75" x14ac:dyDescent="0.2">
      <c r="H613" s="26"/>
      <c r="I613" s="20"/>
      <c r="J613" s="20"/>
      <c r="R613" s="26"/>
      <c r="S613" s="20"/>
    </row>
    <row r="614" spans="8:19" ht="12.75" x14ac:dyDescent="0.2">
      <c r="H614" s="26"/>
      <c r="I614" s="20"/>
      <c r="J614" s="20"/>
      <c r="R614" s="26"/>
      <c r="S614" s="20"/>
    </row>
    <row r="615" spans="8:19" ht="12.75" x14ac:dyDescent="0.2">
      <c r="H615" s="26"/>
      <c r="I615" s="20"/>
      <c r="J615" s="20"/>
      <c r="R615" s="26"/>
      <c r="S615" s="20"/>
    </row>
    <row r="616" spans="8:19" ht="12.75" x14ac:dyDescent="0.2">
      <c r="H616" s="26"/>
      <c r="I616" s="20"/>
      <c r="J616" s="20"/>
      <c r="R616" s="26"/>
      <c r="S616" s="20"/>
    </row>
    <row r="617" spans="8:19" ht="12.75" x14ac:dyDescent="0.2">
      <c r="H617" s="26"/>
      <c r="I617" s="20"/>
      <c r="J617" s="20"/>
      <c r="R617" s="26"/>
      <c r="S617" s="20"/>
    </row>
    <row r="618" spans="8:19" ht="12.75" x14ac:dyDescent="0.2">
      <c r="H618" s="26"/>
      <c r="I618" s="20"/>
      <c r="J618" s="20"/>
      <c r="R618" s="26"/>
      <c r="S618" s="20"/>
    </row>
    <row r="619" spans="8:19" ht="12.75" x14ac:dyDescent="0.2">
      <c r="H619" s="26"/>
      <c r="I619" s="20"/>
      <c r="J619" s="20"/>
      <c r="R619" s="26"/>
      <c r="S619" s="20"/>
    </row>
    <row r="620" spans="8:19" ht="12.75" x14ac:dyDescent="0.2">
      <c r="H620" s="26"/>
      <c r="I620" s="20"/>
      <c r="J620" s="20"/>
      <c r="R620" s="26"/>
      <c r="S620" s="20"/>
    </row>
    <row r="621" spans="8:19" ht="12.75" x14ac:dyDescent="0.2">
      <c r="H621" s="26"/>
      <c r="I621" s="20"/>
      <c r="J621" s="20"/>
      <c r="R621" s="26"/>
      <c r="S621" s="20"/>
    </row>
    <row r="622" spans="8:19" ht="12.75" x14ac:dyDescent="0.2">
      <c r="H622" s="26"/>
      <c r="I622" s="20"/>
      <c r="J622" s="20"/>
      <c r="R622" s="26"/>
      <c r="S622" s="20"/>
    </row>
    <row r="623" spans="8:19" ht="12.75" x14ac:dyDescent="0.2">
      <c r="H623" s="26"/>
      <c r="I623" s="20"/>
      <c r="J623" s="20"/>
      <c r="R623" s="26"/>
      <c r="S623" s="20"/>
    </row>
    <row r="624" spans="8:19" ht="12.75" x14ac:dyDescent="0.2">
      <c r="H624" s="26"/>
      <c r="I624" s="20"/>
      <c r="J624" s="20"/>
      <c r="R624" s="26"/>
      <c r="S624" s="20"/>
    </row>
    <row r="625" spans="8:19" ht="12.75" x14ac:dyDescent="0.2">
      <c r="H625" s="26"/>
      <c r="I625" s="20"/>
      <c r="J625" s="20"/>
      <c r="R625" s="26"/>
      <c r="S625" s="20"/>
    </row>
    <row r="626" spans="8:19" ht="12.75" x14ac:dyDescent="0.2">
      <c r="H626" s="26"/>
      <c r="I626" s="20"/>
      <c r="J626" s="20"/>
      <c r="R626" s="26"/>
      <c r="S626" s="20"/>
    </row>
    <row r="627" spans="8:19" ht="12.75" x14ac:dyDescent="0.2">
      <c r="H627" s="26"/>
      <c r="I627" s="20"/>
      <c r="J627" s="20"/>
      <c r="R627" s="26"/>
      <c r="S627" s="20"/>
    </row>
    <row r="628" spans="8:19" ht="12.75" x14ac:dyDescent="0.2">
      <c r="H628" s="26"/>
      <c r="I628" s="20"/>
      <c r="J628" s="20"/>
      <c r="R628" s="26"/>
      <c r="S628" s="20"/>
    </row>
    <row r="629" spans="8:19" ht="12.75" x14ac:dyDescent="0.2">
      <c r="H629" s="26"/>
      <c r="I629" s="20"/>
      <c r="J629" s="20"/>
      <c r="R629" s="26"/>
      <c r="S629" s="20"/>
    </row>
    <row r="630" spans="8:19" ht="12.75" x14ac:dyDescent="0.2">
      <c r="H630" s="26"/>
      <c r="I630" s="20"/>
      <c r="J630" s="20"/>
      <c r="R630" s="26"/>
      <c r="S630" s="20"/>
    </row>
    <row r="631" spans="8:19" ht="12.75" x14ac:dyDescent="0.2">
      <c r="H631" s="26"/>
      <c r="I631" s="20"/>
      <c r="J631" s="20"/>
      <c r="R631" s="26"/>
      <c r="S631" s="20"/>
    </row>
    <row r="632" spans="8:19" ht="12.75" x14ac:dyDescent="0.2">
      <c r="H632" s="26"/>
      <c r="I632" s="20"/>
      <c r="J632" s="20"/>
      <c r="R632" s="26"/>
      <c r="S632" s="20"/>
    </row>
    <row r="633" spans="8:19" ht="12.75" x14ac:dyDescent="0.2">
      <c r="H633" s="26"/>
      <c r="I633" s="20"/>
      <c r="J633" s="20"/>
      <c r="R633" s="26"/>
      <c r="S633" s="20"/>
    </row>
    <row r="634" spans="8:19" ht="12.75" x14ac:dyDescent="0.2">
      <c r="H634" s="26"/>
      <c r="I634" s="20"/>
      <c r="J634" s="20"/>
      <c r="R634" s="26"/>
      <c r="S634" s="20"/>
    </row>
    <row r="635" spans="8:19" ht="12.75" x14ac:dyDescent="0.2">
      <c r="H635" s="26"/>
      <c r="I635" s="20"/>
      <c r="J635" s="20"/>
      <c r="R635" s="26"/>
      <c r="S635" s="20"/>
    </row>
    <row r="636" spans="8:19" ht="12.75" x14ac:dyDescent="0.2">
      <c r="H636" s="26"/>
      <c r="I636" s="20"/>
      <c r="J636" s="20"/>
      <c r="R636" s="26"/>
      <c r="S636" s="20"/>
    </row>
    <row r="637" spans="8:19" ht="12.75" x14ac:dyDescent="0.2">
      <c r="H637" s="26"/>
      <c r="I637" s="20"/>
      <c r="J637" s="20"/>
      <c r="R637" s="26"/>
      <c r="S637" s="20"/>
    </row>
    <row r="638" spans="8:19" ht="12.75" x14ac:dyDescent="0.2">
      <c r="H638" s="26"/>
      <c r="I638" s="20"/>
      <c r="J638" s="20"/>
      <c r="R638" s="26"/>
      <c r="S638" s="20"/>
    </row>
    <row r="639" spans="8:19" ht="12.75" x14ac:dyDescent="0.2">
      <c r="H639" s="26"/>
      <c r="I639" s="20"/>
      <c r="J639" s="20"/>
      <c r="R639" s="26"/>
      <c r="S639" s="20"/>
    </row>
    <row r="640" spans="8:19" ht="12.75" x14ac:dyDescent="0.2">
      <c r="H640" s="26"/>
      <c r="I640" s="20"/>
      <c r="J640" s="20"/>
      <c r="R640" s="26"/>
      <c r="S640" s="20"/>
    </row>
    <row r="641" spans="8:19" ht="12.75" x14ac:dyDescent="0.2">
      <c r="H641" s="26"/>
      <c r="I641" s="20"/>
      <c r="J641" s="20"/>
      <c r="R641" s="26"/>
      <c r="S641" s="20"/>
    </row>
    <row r="642" spans="8:19" ht="12.75" x14ac:dyDescent="0.2">
      <c r="H642" s="26"/>
      <c r="I642" s="20"/>
      <c r="J642" s="20"/>
      <c r="R642" s="26"/>
      <c r="S642" s="20"/>
    </row>
    <row r="643" spans="8:19" ht="12.75" x14ac:dyDescent="0.2">
      <c r="H643" s="26"/>
      <c r="I643" s="20"/>
      <c r="J643" s="20"/>
      <c r="R643" s="26"/>
      <c r="S643" s="20"/>
    </row>
    <row r="644" spans="8:19" ht="12.75" x14ac:dyDescent="0.2">
      <c r="H644" s="26"/>
      <c r="I644" s="20"/>
      <c r="J644" s="20"/>
      <c r="R644" s="26"/>
      <c r="S644" s="20"/>
    </row>
    <row r="645" spans="8:19" ht="12.75" x14ac:dyDescent="0.2">
      <c r="H645" s="26"/>
      <c r="I645" s="20"/>
      <c r="J645" s="20"/>
      <c r="R645" s="26"/>
      <c r="S645" s="20"/>
    </row>
    <row r="646" spans="8:19" ht="12.75" x14ac:dyDescent="0.2">
      <c r="H646" s="26"/>
      <c r="I646" s="20"/>
      <c r="J646" s="20"/>
      <c r="R646" s="26"/>
      <c r="S646" s="20"/>
    </row>
    <row r="647" spans="8:19" ht="12.75" x14ac:dyDescent="0.2">
      <c r="H647" s="26"/>
      <c r="I647" s="20"/>
      <c r="J647" s="20"/>
      <c r="R647" s="26"/>
      <c r="S647" s="20"/>
    </row>
    <row r="648" spans="8:19" ht="12.75" x14ac:dyDescent="0.2">
      <c r="H648" s="26"/>
      <c r="I648" s="20"/>
      <c r="J648" s="20"/>
      <c r="R648" s="26"/>
      <c r="S648" s="20"/>
    </row>
    <row r="649" spans="8:19" ht="12.75" x14ac:dyDescent="0.2">
      <c r="H649" s="26"/>
      <c r="I649" s="20"/>
      <c r="J649" s="20"/>
      <c r="R649" s="26"/>
      <c r="S649" s="20"/>
    </row>
    <row r="650" spans="8:19" ht="12.75" x14ac:dyDescent="0.2">
      <c r="H650" s="26"/>
      <c r="I650" s="20"/>
      <c r="J650" s="20"/>
      <c r="R650" s="26"/>
      <c r="S650" s="20"/>
    </row>
    <row r="651" spans="8:19" ht="12.75" x14ac:dyDescent="0.2">
      <c r="H651" s="26"/>
      <c r="I651" s="20"/>
      <c r="J651" s="20"/>
      <c r="R651" s="26"/>
      <c r="S651" s="20"/>
    </row>
    <row r="652" spans="8:19" ht="12.75" x14ac:dyDescent="0.2">
      <c r="H652" s="26"/>
      <c r="I652" s="20"/>
      <c r="J652" s="20"/>
      <c r="R652" s="26"/>
      <c r="S652" s="20"/>
    </row>
    <row r="653" spans="8:19" ht="12.75" x14ac:dyDescent="0.2">
      <c r="H653" s="26"/>
      <c r="I653" s="20"/>
      <c r="J653" s="20"/>
      <c r="R653" s="26"/>
      <c r="S653" s="20"/>
    </row>
    <row r="654" spans="8:19" ht="12.75" x14ac:dyDescent="0.2">
      <c r="H654" s="26"/>
      <c r="I654" s="20"/>
      <c r="J654" s="20"/>
      <c r="R654" s="26"/>
      <c r="S654" s="20"/>
    </row>
    <row r="655" spans="8:19" ht="12.75" x14ac:dyDescent="0.2">
      <c r="H655" s="26"/>
      <c r="I655" s="20"/>
      <c r="J655" s="20"/>
      <c r="R655" s="26"/>
      <c r="S655" s="20"/>
    </row>
    <row r="656" spans="8:19" ht="12.75" x14ac:dyDescent="0.2">
      <c r="H656" s="26"/>
      <c r="I656" s="20"/>
      <c r="J656" s="20"/>
      <c r="R656" s="26"/>
      <c r="S656" s="20"/>
    </row>
    <row r="657" spans="8:19" ht="12.75" x14ac:dyDescent="0.2">
      <c r="H657" s="26"/>
      <c r="I657" s="20"/>
      <c r="J657" s="20"/>
      <c r="R657" s="26"/>
      <c r="S657" s="20"/>
    </row>
    <row r="658" spans="8:19" ht="12.75" x14ac:dyDescent="0.2">
      <c r="H658" s="26"/>
      <c r="I658" s="20"/>
      <c r="J658" s="20"/>
      <c r="R658" s="26"/>
      <c r="S658" s="20"/>
    </row>
    <row r="659" spans="8:19" ht="12.75" x14ac:dyDescent="0.2">
      <c r="H659" s="26"/>
      <c r="I659" s="20"/>
      <c r="J659" s="20"/>
      <c r="R659" s="26"/>
      <c r="S659" s="20"/>
    </row>
    <row r="660" spans="8:19" ht="12.75" x14ac:dyDescent="0.2">
      <c r="H660" s="26"/>
      <c r="I660" s="20"/>
      <c r="J660" s="20"/>
      <c r="R660" s="26"/>
      <c r="S660" s="20"/>
    </row>
    <row r="661" spans="8:19" ht="12.75" x14ac:dyDescent="0.2">
      <c r="H661" s="26"/>
      <c r="I661" s="20"/>
      <c r="J661" s="20"/>
      <c r="R661" s="26"/>
      <c r="S661" s="20"/>
    </row>
    <row r="662" spans="8:19" ht="12.75" x14ac:dyDescent="0.2">
      <c r="H662" s="26"/>
      <c r="I662" s="20"/>
      <c r="J662" s="20"/>
      <c r="R662" s="26"/>
      <c r="S662" s="20"/>
    </row>
    <row r="663" spans="8:19" ht="12.75" x14ac:dyDescent="0.2">
      <c r="H663" s="26"/>
      <c r="I663" s="20"/>
      <c r="J663" s="20"/>
      <c r="R663" s="26"/>
      <c r="S663" s="20"/>
    </row>
    <row r="664" spans="8:19" ht="12.75" x14ac:dyDescent="0.2">
      <c r="H664" s="26"/>
      <c r="I664" s="20"/>
      <c r="J664" s="20"/>
      <c r="R664" s="26"/>
      <c r="S664" s="20"/>
    </row>
    <row r="665" spans="8:19" ht="12.75" x14ac:dyDescent="0.2">
      <c r="H665" s="26"/>
      <c r="I665" s="20"/>
      <c r="J665" s="20"/>
      <c r="R665" s="26"/>
      <c r="S665" s="20"/>
    </row>
    <row r="666" spans="8:19" ht="12.75" x14ac:dyDescent="0.2">
      <c r="H666" s="26"/>
      <c r="I666" s="20"/>
      <c r="J666" s="20"/>
      <c r="R666" s="26"/>
      <c r="S666" s="20"/>
    </row>
    <row r="667" spans="8:19" ht="12.75" x14ac:dyDescent="0.2">
      <c r="H667" s="26"/>
      <c r="I667" s="20"/>
      <c r="J667" s="20"/>
      <c r="R667" s="26"/>
      <c r="S667" s="20"/>
    </row>
    <row r="668" spans="8:19" ht="12.75" x14ac:dyDescent="0.2">
      <c r="H668" s="26"/>
      <c r="I668" s="20"/>
      <c r="J668" s="20"/>
      <c r="R668" s="26"/>
      <c r="S668" s="20"/>
    </row>
    <row r="669" spans="8:19" ht="12.75" x14ac:dyDescent="0.2">
      <c r="H669" s="26"/>
      <c r="I669" s="20"/>
      <c r="J669" s="20"/>
      <c r="R669" s="26"/>
      <c r="S669" s="20"/>
    </row>
    <row r="670" spans="8:19" ht="12.75" x14ac:dyDescent="0.2">
      <c r="H670" s="26"/>
      <c r="I670" s="20"/>
      <c r="J670" s="20"/>
      <c r="R670" s="26"/>
      <c r="S670" s="20"/>
    </row>
    <row r="671" spans="8:19" ht="12.75" x14ac:dyDescent="0.2">
      <c r="H671" s="26"/>
      <c r="I671" s="20"/>
      <c r="J671" s="20"/>
      <c r="R671" s="26"/>
      <c r="S671" s="20"/>
    </row>
    <row r="672" spans="8:19" ht="12.75" x14ac:dyDescent="0.2">
      <c r="H672" s="26"/>
      <c r="I672" s="20"/>
      <c r="J672" s="20"/>
      <c r="R672" s="26"/>
      <c r="S672" s="20"/>
    </row>
    <row r="673" spans="8:19" ht="12.75" x14ac:dyDescent="0.2">
      <c r="H673" s="26"/>
      <c r="I673" s="20"/>
      <c r="J673" s="20"/>
      <c r="R673" s="26"/>
      <c r="S673" s="20"/>
    </row>
    <row r="674" spans="8:19" ht="12.75" x14ac:dyDescent="0.2">
      <c r="H674" s="26"/>
      <c r="I674" s="20"/>
      <c r="J674" s="20"/>
      <c r="R674" s="26"/>
      <c r="S674" s="20"/>
    </row>
    <row r="675" spans="8:19" ht="12.75" x14ac:dyDescent="0.2">
      <c r="H675" s="26"/>
      <c r="I675" s="20"/>
      <c r="J675" s="20"/>
      <c r="R675" s="26"/>
      <c r="S675" s="20"/>
    </row>
    <row r="676" spans="8:19" ht="12.75" x14ac:dyDescent="0.2">
      <c r="H676" s="26"/>
      <c r="I676" s="20"/>
      <c r="J676" s="20"/>
      <c r="R676" s="26"/>
      <c r="S676" s="20"/>
    </row>
    <row r="677" spans="8:19" ht="12.75" x14ac:dyDescent="0.2">
      <c r="H677" s="26"/>
      <c r="I677" s="20"/>
      <c r="J677" s="20"/>
      <c r="R677" s="26"/>
      <c r="S677" s="20"/>
    </row>
    <row r="678" spans="8:19" ht="12.75" x14ac:dyDescent="0.2">
      <c r="H678" s="26"/>
      <c r="I678" s="20"/>
      <c r="J678" s="20"/>
      <c r="R678" s="26"/>
      <c r="S678" s="20"/>
    </row>
    <row r="679" spans="8:19" ht="12.75" x14ac:dyDescent="0.2">
      <c r="H679" s="26"/>
      <c r="I679" s="20"/>
      <c r="J679" s="20"/>
      <c r="R679" s="26"/>
      <c r="S679" s="20"/>
    </row>
    <row r="680" spans="8:19" ht="12.75" x14ac:dyDescent="0.2">
      <c r="H680" s="26"/>
      <c r="I680" s="20"/>
      <c r="J680" s="20"/>
      <c r="R680" s="26"/>
      <c r="S680" s="20"/>
    </row>
    <row r="681" spans="8:19" ht="12.75" x14ac:dyDescent="0.2">
      <c r="H681" s="26"/>
      <c r="I681" s="20"/>
      <c r="J681" s="20"/>
      <c r="R681" s="26"/>
      <c r="S681" s="20"/>
    </row>
    <row r="682" spans="8:19" ht="12.75" x14ac:dyDescent="0.2">
      <c r="H682" s="26"/>
      <c r="I682" s="20"/>
      <c r="J682" s="20"/>
      <c r="R682" s="26"/>
      <c r="S682" s="20"/>
    </row>
    <row r="683" spans="8:19" ht="12.75" x14ac:dyDescent="0.2">
      <c r="H683" s="26"/>
      <c r="I683" s="20"/>
      <c r="J683" s="20"/>
      <c r="R683" s="26"/>
      <c r="S683" s="20"/>
    </row>
    <row r="684" spans="8:19" ht="12.75" x14ac:dyDescent="0.2">
      <c r="H684" s="26"/>
      <c r="I684" s="20"/>
      <c r="J684" s="20"/>
      <c r="R684" s="26"/>
      <c r="S684" s="20"/>
    </row>
    <row r="685" spans="8:19" ht="12.75" x14ac:dyDescent="0.2">
      <c r="H685" s="26"/>
      <c r="I685" s="20"/>
      <c r="J685" s="20"/>
      <c r="R685" s="26"/>
      <c r="S685" s="20"/>
    </row>
    <row r="686" spans="8:19" ht="12.75" x14ac:dyDescent="0.2">
      <c r="H686" s="26"/>
      <c r="I686" s="20"/>
      <c r="J686" s="20"/>
      <c r="R686" s="26"/>
      <c r="S686" s="20"/>
    </row>
    <row r="687" spans="8:19" ht="12.75" x14ac:dyDescent="0.2">
      <c r="H687" s="26"/>
      <c r="I687" s="20"/>
      <c r="J687" s="20"/>
      <c r="R687" s="26"/>
      <c r="S687" s="20"/>
    </row>
    <row r="688" spans="8:19" ht="12.75" x14ac:dyDescent="0.2">
      <c r="H688" s="26"/>
      <c r="I688" s="20"/>
      <c r="J688" s="20"/>
      <c r="R688" s="26"/>
      <c r="S688" s="20"/>
    </row>
    <row r="689" spans="8:19" ht="12.75" x14ac:dyDescent="0.2">
      <c r="H689" s="26"/>
      <c r="I689" s="20"/>
      <c r="J689" s="20"/>
      <c r="R689" s="26"/>
      <c r="S689" s="20"/>
    </row>
    <row r="690" spans="8:19" ht="12.75" x14ac:dyDescent="0.2">
      <c r="H690" s="26"/>
      <c r="I690" s="20"/>
      <c r="J690" s="20"/>
      <c r="R690" s="26"/>
      <c r="S690" s="20"/>
    </row>
    <row r="691" spans="8:19" ht="12.75" x14ac:dyDescent="0.2">
      <c r="H691" s="26"/>
      <c r="I691" s="20"/>
      <c r="J691" s="20"/>
      <c r="R691" s="26"/>
      <c r="S691" s="20"/>
    </row>
    <row r="692" spans="8:19" ht="12.75" x14ac:dyDescent="0.2">
      <c r="H692" s="26"/>
      <c r="I692" s="20"/>
      <c r="J692" s="20"/>
      <c r="R692" s="26"/>
      <c r="S692" s="20"/>
    </row>
    <row r="693" spans="8:19" ht="12.75" x14ac:dyDescent="0.2">
      <c r="H693" s="26"/>
      <c r="I693" s="20"/>
      <c r="J693" s="20"/>
      <c r="R693" s="26"/>
      <c r="S693" s="20"/>
    </row>
    <row r="694" spans="8:19" ht="12.75" x14ac:dyDescent="0.2">
      <c r="H694" s="26"/>
      <c r="I694" s="20"/>
      <c r="J694" s="20"/>
      <c r="R694" s="26"/>
      <c r="S694" s="20"/>
    </row>
    <row r="695" spans="8:19" ht="12.75" x14ac:dyDescent="0.2">
      <c r="H695" s="26"/>
      <c r="I695" s="20"/>
      <c r="J695" s="20"/>
      <c r="R695" s="26"/>
      <c r="S695" s="20"/>
    </row>
    <row r="696" spans="8:19" ht="12.75" x14ac:dyDescent="0.2">
      <c r="H696" s="26"/>
      <c r="I696" s="20"/>
      <c r="J696" s="20"/>
      <c r="R696" s="26"/>
      <c r="S696" s="20"/>
    </row>
    <row r="697" spans="8:19" ht="12.75" x14ac:dyDescent="0.2">
      <c r="H697" s="26"/>
      <c r="I697" s="20"/>
      <c r="J697" s="20"/>
      <c r="R697" s="26"/>
      <c r="S697" s="20"/>
    </row>
    <row r="698" spans="8:19" ht="12.75" x14ac:dyDescent="0.2">
      <c r="H698" s="26"/>
      <c r="I698" s="20"/>
      <c r="J698" s="20"/>
      <c r="R698" s="26"/>
      <c r="S698" s="20"/>
    </row>
    <row r="699" spans="8:19" ht="12.75" x14ac:dyDescent="0.2">
      <c r="H699" s="26"/>
      <c r="I699" s="20"/>
      <c r="J699" s="20"/>
      <c r="R699" s="26"/>
      <c r="S699" s="20"/>
    </row>
    <row r="700" spans="8:19" ht="12.75" x14ac:dyDescent="0.2">
      <c r="H700" s="26"/>
      <c r="I700" s="20"/>
      <c r="J700" s="20"/>
      <c r="R700" s="26"/>
      <c r="S700" s="20"/>
    </row>
    <row r="701" spans="8:19" ht="12.75" x14ac:dyDescent="0.2">
      <c r="H701" s="26"/>
      <c r="I701" s="20"/>
      <c r="J701" s="20"/>
      <c r="R701" s="26"/>
      <c r="S701" s="20"/>
    </row>
    <row r="702" spans="8:19" ht="12.75" x14ac:dyDescent="0.2">
      <c r="H702" s="26"/>
      <c r="I702" s="20"/>
      <c r="J702" s="20"/>
      <c r="R702" s="26"/>
      <c r="S702" s="20"/>
    </row>
    <row r="703" spans="8:19" ht="12.75" x14ac:dyDescent="0.2">
      <c r="H703" s="26"/>
      <c r="I703" s="20"/>
      <c r="J703" s="20"/>
      <c r="R703" s="26"/>
      <c r="S703" s="20"/>
    </row>
    <row r="704" spans="8:19" ht="12.75" x14ac:dyDescent="0.2">
      <c r="H704" s="26"/>
      <c r="I704" s="20"/>
      <c r="J704" s="20"/>
      <c r="R704" s="26"/>
      <c r="S704" s="20"/>
    </row>
    <row r="705" spans="8:19" ht="12.75" x14ac:dyDescent="0.2">
      <c r="H705" s="26"/>
      <c r="I705" s="20"/>
      <c r="J705" s="20"/>
      <c r="R705" s="26"/>
      <c r="S705" s="20"/>
    </row>
    <row r="706" spans="8:19" ht="12.75" x14ac:dyDescent="0.2">
      <c r="H706" s="26"/>
      <c r="I706" s="20"/>
      <c r="J706" s="20"/>
      <c r="R706" s="26"/>
      <c r="S706" s="20"/>
    </row>
    <row r="707" spans="8:19" ht="12.75" x14ac:dyDescent="0.2">
      <c r="H707" s="26"/>
      <c r="I707" s="20"/>
      <c r="J707" s="20"/>
      <c r="R707" s="26"/>
      <c r="S707" s="20"/>
    </row>
    <row r="708" spans="8:19" ht="12.75" x14ac:dyDescent="0.2">
      <c r="H708" s="26"/>
      <c r="I708" s="20"/>
      <c r="J708" s="20"/>
      <c r="R708" s="26"/>
      <c r="S708" s="20"/>
    </row>
    <row r="709" spans="8:19" ht="12.75" x14ac:dyDescent="0.2">
      <c r="H709" s="26"/>
      <c r="I709" s="20"/>
      <c r="J709" s="20"/>
      <c r="R709" s="26"/>
      <c r="S709" s="20"/>
    </row>
    <row r="710" spans="8:19" ht="12.75" x14ac:dyDescent="0.2">
      <c r="H710" s="26"/>
      <c r="I710" s="20"/>
      <c r="J710" s="20"/>
      <c r="R710" s="26"/>
      <c r="S710" s="20"/>
    </row>
    <row r="711" spans="8:19" ht="12.75" x14ac:dyDescent="0.2">
      <c r="H711" s="26"/>
      <c r="I711" s="20"/>
      <c r="J711" s="20"/>
      <c r="R711" s="26"/>
      <c r="S711" s="20"/>
    </row>
    <row r="712" spans="8:19" ht="12.75" x14ac:dyDescent="0.2">
      <c r="H712" s="26"/>
      <c r="I712" s="20"/>
      <c r="J712" s="20"/>
      <c r="R712" s="26"/>
      <c r="S712" s="20"/>
    </row>
    <row r="713" spans="8:19" ht="12.75" x14ac:dyDescent="0.2">
      <c r="H713" s="26"/>
      <c r="I713" s="20"/>
      <c r="J713" s="20"/>
      <c r="R713" s="26"/>
      <c r="S713" s="20"/>
    </row>
    <row r="714" spans="8:19" ht="12.75" x14ac:dyDescent="0.2">
      <c r="H714" s="26"/>
      <c r="I714" s="20"/>
      <c r="J714" s="20"/>
      <c r="R714" s="26"/>
      <c r="S714" s="20"/>
    </row>
    <row r="715" spans="8:19" ht="12.75" x14ac:dyDescent="0.2">
      <c r="H715" s="26"/>
      <c r="I715" s="20"/>
      <c r="J715" s="20"/>
      <c r="R715" s="26"/>
      <c r="S715" s="20"/>
    </row>
    <row r="716" spans="8:19" ht="12.75" x14ac:dyDescent="0.2">
      <c r="H716" s="26"/>
      <c r="I716" s="20"/>
      <c r="J716" s="20"/>
      <c r="R716" s="26"/>
      <c r="S716" s="20"/>
    </row>
    <row r="717" spans="8:19" ht="12.75" x14ac:dyDescent="0.2">
      <c r="H717" s="26"/>
      <c r="I717" s="20"/>
      <c r="J717" s="20"/>
      <c r="R717" s="26"/>
      <c r="S717" s="20"/>
    </row>
    <row r="718" spans="8:19" ht="12.75" x14ac:dyDescent="0.2">
      <c r="H718" s="26"/>
      <c r="I718" s="20"/>
      <c r="J718" s="20"/>
      <c r="R718" s="26"/>
      <c r="S718" s="20"/>
    </row>
    <row r="719" spans="8:19" ht="12.75" x14ac:dyDescent="0.2">
      <c r="H719" s="26"/>
      <c r="I719" s="20"/>
      <c r="J719" s="20"/>
      <c r="R719" s="26"/>
      <c r="S719" s="20"/>
    </row>
    <row r="720" spans="8:19" ht="12.75" x14ac:dyDescent="0.2">
      <c r="H720" s="26"/>
      <c r="I720" s="20"/>
      <c r="J720" s="20"/>
      <c r="R720" s="26"/>
      <c r="S720" s="20"/>
    </row>
    <row r="721" spans="8:19" ht="12.75" x14ac:dyDescent="0.2">
      <c r="H721" s="26"/>
      <c r="I721" s="20"/>
      <c r="J721" s="20"/>
      <c r="R721" s="26"/>
      <c r="S721" s="20"/>
    </row>
    <row r="722" spans="8:19" ht="12.75" x14ac:dyDescent="0.2">
      <c r="H722" s="26"/>
      <c r="I722" s="20"/>
      <c r="J722" s="20"/>
      <c r="R722" s="26"/>
      <c r="S722" s="20"/>
    </row>
    <row r="723" spans="8:19" ht="12.75" x14ac:dyDescent="0.2">
      <c r="H723" s="26"/>
      <c r="I723" s="20"/>
      <c r="J723" s="20"/>
      <c r="R723" s="26"/>
      <c r="S723" s="20"/>
    </row>
    <row r="724" spans="8:19" ht="12.75" x14ac:dyDescent="0.2">
      <c r="H724" s="26"/>
      <c r="I724" s="20"/>
      <c r="J724" s="20"/>
      <c r="R724" s="26"/>
      <c r="S724" s="20"/>
    </row>
    <row r="725" spans="8:19" ht="12.75" x14ac:dyDescent="0.2">
      <c r="H725" s="26"/>
      <c r="I725" s="20"/>
      <c r="J725" s="20"/>
      <c r="R725" s="26"/>
      <c r="S725" s="20"/>
    </row>
    <row r="726" spans="8:19" ht="12.75" x14ac:dyDescent="0.2">
      <c r="H726" s="26"/>
      <c r="I726" s="20"/>
      <c r="J726" s="20"/>
      <c r="R726" s="26"/>
      <c r="S726" s="20"/>
    </row>
    <row r="727" spans="8:19" ht="12.75" x14ac:dyDescent="0.2">
      <c r="H727" s="26"/>
      <c r="I727" s="20"/>
      <c r="J727" s="20"/>
      <c r="R727" s="26"/>
      <c r="S727" s="20"/>
    </row>
    <row r="728" spans="8:19" ht="12.75" x14ac:dyDescent="0.2">
      <c r="H728" s="26"/>
      <c r="I728" s="20"/>
      <c r="J728" s="20"/>
      <c r="R728" s="26"/>
      <c r="S728" s="20"/>
    </row>
    <row r="729" spans="8:19" ht="12.75" x14ac:dyDescent="0.2">
      <c r="H729" s="26"/>
      <c r="I729" s="20"/>
      <c r="J729" s="20"/>
      <c r="R729" s="26"/>
      <c r="S729" s="20"/>
    </row>
    <row r="730" spans="8:19" ht="12.75" x14ac:dyDescent="0.2">
      <c r="H730" s="26"/>
      <c r="I730" s="20"/>
      <c r="J730" s="20"/>
      <c r="R730" s="26"/>
      <c r="S730" s="20"/>
    </row>
    <row r="731" spans="8:19" ht="12.75" x14ac:dyDescent="0.2">
      <c r="H731" s="26"/>
      <c r="I731" s="20"/>
      <c r="J731" s="20"/>
      <c r="R731" s="26"/>
      <c r="S731" s="20"/>
    </row>
    <row r="732" spans="8:19" ht="12.75" x14ac:dyDescent="0.2">
      <c r="H732" s="26"/>
      <c r="I732" s="20"/>
      <c r="J732" s="20"/>
      <c r="R732" s="26"/>
      <c r="S732" s="20"/>
    </row>
    <row r="733" spans="8:19" ht="12.75" x14ac:dyDescent="0.2">
      <c r="H733" s="26"/>
      <c r="I733" s="20"/>
      <c r="J733" s="20"/>
      <c r="R733" s="26"/>
      <c r="S733" s="20"/>
    </row>
    <row r="734" spans="8:19" ht="12.75" x14ac:dyDescent="0.2">
      <c r="H734" s="26"/>
      <c r="I734" s="20"/>
      <c r="J734" s="20"/>
      <c r="R734" s="26"/>
      <c r="S734" s="20"/>
    </row>
    <row r="735" spans="8:19" ht="12.75" x14ac:dyDescent="0.2">
      <c r="H735" s="26"/>
      <c r="I735" s="20"/>
      <c r="J735" s="20"/>
      <c r="R735" s="26"/>
      <c r="S735" s="20"/>
    </row>
    <row r="736" spans="8:19" ht="12.75" x14ac:dyDescent="0.2">
      <c r="H736" s="26"/>
      <c r="I736" s="20"/>
      <c r="J736" s="20"/>
      <c r="R736" s="26"/>
      <c r="S736" s="20"/>
    </row>
    <row r="737" spans="8:19" ht="12.75" x14ac:dyDescent="0.2">
      <c r="H737" s="26"/>
      <c r="I737" s="20"/>
      <c r="J737" s="20"/>
      <c r="R737" s="26"/>
      <c r="S737" s="20"/>
    </row>
    <row r="738" spans="8:19" ht="12.75" x14ac:dyDescent="0.2">
      <c r="H738" s="26"/>
      <c r="I738" s="20"/>
      <c r="J738" s="20"/>
      <c r="R738" s="26"/>
      <c r="S738" s="20"/>
    </row>
    <row r="739" spans="8:19" ht="12.75" x14ac:dyDescent="0.2">
      <c r="H739" s="26"/>
      <c r="I739" s="20"/>
      <c r="J739" s="20"/>
      <c r="R739" s="26"/>
      <c r="S739" s="20"/>
    </row>
    <row r="740" spans="8:19" ht="12.75" x14ac:dyDescent="0.2">
      <c r="H740" s="26"/>
      <c r="I740" s="20"/>
      <c r="J740" s="20"/>
      <c r="R740" s="26"/>
      <c r="S740" s="20"/>
    </row>
    <row r="741" spans="8:19" ht="12.75" x14ac:dyDescent="0.2">
      <c r="H741" s="26"/>
      <c r="I741" s="20"/>
      <c r="J741" s="20"/>
      <c r="R741" s="26"/>
      <c r="S741" s="20"/>
    </row>
    <row r="742" spans="8:19" ht="12.75" x14ac:dyDescent="0.2">
      <c r="H742" s="26"/>
      <c r="I742" s="20"/>
      <c r="J742" s="20"/>
      <c r="R742" s="26"/>
      <c r="S742" s="20"/>
    </row>
    <row r="743" spans="8:19" ht="12.75" x14ac:dyDescent="0.2">
      <c r="H743" s="26"/>
      <c r="I743" s="20"/>
      <c r="J743" s="20"/>
      <c r="R743" s="26"/>
      <c r="S743" s="20"/>
    </row>
    <row r="744" spans="8:19" ht="12.75" x14ac:dyDescent="0.2">
      <c r="H744" s="26"/>
      <c r="I744" s="20"/>
      <c r="J744" s="20"/>
      <c r="R744" s="26"/>
      <c r="S744" s="20"/>
    </row>
    <row r="745" spans="8:19" ht="12.75" x14ac:dyDescent="0.2">
      <c r="H745" s="26"/>
      <c r="I745" s="20"/>
      <c r="J745" s="20"/>
      <c r="R745" s="26"/>
      <c r="S745" s="20"/>
    </row>
    <row r="746" spans="8:19" ht="12.75" x14ac:dyDescent="0.2">
      <c r="H746" s="26"/>
      <c r="I746" s="20"/>
      <c r="J746" s="20"/>
      <c r="R746" s="26"/>
      <c r="S746" s="20"/>
    </row>
    <row r="747" spans="8:19" ht="12.75" x14ac:dyDescent="0.2">
      <c r="H747" s="26"/>
      <c r="I747" s="20"/>
      <c r="J747" s="20"/>
      <c r="R747" s="26"/>
      <c r="S747" s="20"/>
    </row>
    <row r="748" spans="8:19" ht="12.75" x14ac:dyDescent="0.2">
      <c r="H748" s="26"/>
      <c r="I748" s="20"/>
      <c r="J748" s="20"/>
      <c r="R748" s="26"/>
      <c r="S748" s="20"/>
    </row>
    <row r="749" spans="8:19" ht="12.75" x14ac:dyDescent="0.2">
      <c r="H749" s="26"/>
      <c r="I749" s="20"/>
      <c r="J749" s="20"/>
      <c r="R749" s="26"/>
      <c r="S749" s="20"/>
    </row>
    <row r="750" spans="8:19" ht="12.75" x14ac:dyDescent="0.2">
      <c r="H750" s="26"/>
      <c r="I750" s="20"/>
      <c r="J750" s="20"/>
      <c r="R750" s="26"/>
      <c r="S750" s="20"/>
    </row>
    <row r="751" spans="8:19" ht="12.75" x14ac:dyDescent="0.2">
      <c r="H751" s="26"/>
      <c r="I751" s="20"/>
      <c r="J751" s="20"/>
      <c r="R751" s="26"/>
      <c r="S751" s="20"/>
    </row>
    <row r="752" spans="8:19" ht="12.75" x14ac:dyDescent="0.2">
      <c r="H752" s="26"/>
      <c r="I752" s="20"/>
      <c r="J752" s="20"/>
      <c r="R752" s="26"/>
      <c r="S752" s="20"/>
    </row>
    <row r="753" spans="8:19" ht="12.75" x14ac:dyDescent="0.2">
      <c r="H753" s="26"/>
      <c r="I753" s="20"/>
      <c r="J753" s="20"/>
      <c r="R753" s="26"/>
      <c r="S753" s="20"/>
    </row>
    <row r="754" spans="8:19" ht="12.75" x14ac:dyDescent="0.2">
      <c r="H754" s="26"/>
      <c r="I754" s="20"/>
      <c r="J754" s="20"/>
      <c r="R754" s="26"/>
      <c r="S754" s="20"/>
    </row>
    <row r="755" spans="8:19" ht="12.75" x14ac:dyDescent="0.2">
      <c r="H755" s="26"/>
      <c r="I755" s="20"/>
      <c r="J755" s="20"/>
      <c r="R755" s="26"/>
      <c r="S755" s="20"/>
    </row>
    <row r="756" spans="8:19" ht="12.75" x14ac:dyDescent="0.2">
      <c r="H756" s="26"/>
      <c r="I756" s="20"/>
      <c r="J756" s="20"/>
      <c r="R756" s="26"/>
      <c r="S756" s="20"/>
    </row>
    <row r="757" spans="8:19" ht="12.75" x14ac:dyDescent="0.2">
      <c r="H757" s="26"/>
      <c r="I757" s="20"/>
      <c r="J757" s="20"/>
      <c r="R757" s="26"/>
      <c r="S757" s="20"/>
    </row>
    <row r="758" spans="8:19" ht="12.75" x14ac:dyDescent="0.2">
      <c r="H758" s="26"/>
      <c r="I758" s="20"/>
      <c r="J758" s="20"/>
      <c r="R758" s="26"/>
      <c r="S758" s="20"/>
    </row>
    <row r="759" spans="8:19" ht="12.75" x14ac:dyDescent="0.2">
      <c r="H759" s="26"/>
      <c r="I759" s="20"/>
      <c r="J759" s="20"/>
      <c r="R759" s="26"/>
      <c r="S759" s="20"/>
    </row>
    <row r="760" spans="8:19" ht="12.75" x14ac:dyDescent="0.2">
      <c r="H760" s="26"/>
      <c r="I760" s="20"/>
      <c r="J760" s="20"/>
      <c r="R760" s="26"/>
      <c r="S760" s="20"/>
    </row>
    <row r="761" spans="8:19" ht="12.75" x14ac:dyDescent="0.2">
      <c r="H761" s="26"/>
      <c r="I761" s="20"/>
      <c r="J761" s="20"/>
      <c r="R761" s="26"/>
      <c r="S761" s="20"/>
    </row>
    <row r="762" spans="8:19" ht="12.75" x14ac:dyDescent="0.2">
      <c r="H762" s="26"/>
      <c r="I762" s="20"/>
      <c r="J762" s="20"/>
      <c r="R762" s="26"/>
      <c r="S762" s="20"/>
    </row>
    <row r="763" spans="8:19" ht="12.75" x14ac:dyDescent="0.2">
      <c r="H763" s="26"/>
      <c r="I763" s="20"/>
      <c r="J763" s="20"/>
      <c r="R763" s="26"/>
      <c r="S763" s="20"/>
    </row>
    <row r="764" spans="8:19" ht="12.75" x14ac:dyDescent="0.2">
      <c r="H764" s="26"/>
      <c r="I764" s="20"/>
      <c r="J764" s="20"/>
      <c r="R764" s="26"/>
      <c r="S764" s="20"/>
    </row>
    <row r="765" spans="8:19" ht="12.75" x14ac:dyDescent="0.2">
      <c r="H765" s="26"/>
      <c r="I765" s="20"/>
      <c r="J765" s="20"/>
      <c r="R765" s="26"/>
      <c r="S765" s="20"/>
    </row>
    <row r="766" spans="8:19" ht="12.75" x14ac:dyDescent="0.2">
      <c r="H766" s="26"/>
      <c r="I766" s="20"/>
      <c r="J766" s="20"/>
      <c r="R766" s="26"/>
      <c r="S766" s="20"/>
    </row>
    <row r="767" spans="8:19" ht="12.75" x14ac:dyDescent="0.2">
      <c r="H767" s="26"/>
      <c r="I767" s="20"/>
      <c r="J767" s="20"/>
      <c r="R767" s="26"/>
      <c r="S767" s="20"/>
    </row>
    <row r="768" spans="8:19" ht="12.75" x14ac:dyDescent="0.2">
      <c r="H768" s="26"/>
      <c r="I768" s="20"/>
      <c r="J768" s="20"/>
      <c r="R768" s="26"/>
      <c r="S768" s="20"/>
    </row>
    <row r="769" spans="8:19" ht="12.75" x14ac:dyDescent="0.2">
      <c r="H769" s="26"/>
      <c r="I769" s="20"/>
      <c r="J769" s="20"/>
      <c r="R769" s="26"/>
      <c r="S769" s="20"/>
    </row>
    <row r="770" spans="8:19" ht="12.75" x14ac:dyDescent="0.2">
      <c r="H770" s="26"/>
      <c r="I770" s="20"/>
      <c r="J770" s="20"/>
      <c r="R770" s="26"/>
      <c r="S770" s="20"/>
    </row>
    <row r="771" spans="8:19" ht="12.75" x14ac:dyDescent="0.2">
      <c r="H771" s="26"/>
      <c r="I771" s="20"/>
      <c r="J771" s="20"/>
      <c r="R771" s="26"/>
      <c r="S771" s="20"/>
    </row>
    <row r="772" spans="8:19" ht="12.75" x14ac:dyDescent="0.2">
      <c r="H772" s="26"/>
      <c r="I772" s="20"/>
      <c r="J772" s="20"/>
      <c r="R772" s="26"/>
      <c r="S772" s="20"/>
    </row>
    <row r="773" spans="8:19" ht="12.75" x14ac:dyDescent="0.2">
      <c r="H773" s="26"/>
      <c r="I773" s="20"/>
      <c r="J773" s="20"/>
      <c r="R773" s="26"/>
      <c r="S773" s="20"/>
    </row>
    <row r="774" spans="8:19" ht="12.75" x14ac:dyDescent="0.2">
      <c r="H774" s="26"/>
      <c r="I774" s="20"/>
      <c r="J774" s="20"/>
      <c r="R774" s="26"/>
      <c r="S774" s="20"/>
    </row>
    <row r="775" spans="8:19" ht="12.75" x14ac:dyDescent="0.2">
      <c r="H775" s="26"/>
      <c r="I775" s="20"/>
      <c r="J775" s="20"/>
      <c r="R775" s="26"/>
      <c r="S775" s="20"/>
    </row>
    <row r="776" spans="8:19" ht="12.75" x14ac:dyDescent="0.2">
      <c r="H776" s="26"/>
      <c r="I776" s="20"/>
      <c r="J776" s="20"/>
      <c r="R776" s="26"/>
      <c r="S776" s="20"/>
    </row>
    <row r="777" spans="8:19" ht="12.75" x14ac:dyDescent="0.2">
      <c r="H777" s="26"/>
      <c r="I777" s="20"/>
      <c r="J777" s="20"/>
      <c r="R777" s="26"/>
      <c r="S777" s="20"/>
    </row>
    <row r="778" spans="8:19" ht="12.75" x14ac:dyDescent="0.2">
      <c r="H778" s="26"/>
      <c r="I778" s="20"/>
      <c r="J778" s="20"/>
      <c r="R778" s="26"/>
      <c r="S778" s="20"/>
    </row>
    <row r="779" spans="8:19" ht="12.75" x14ac:dyDescent="0.2">
      <c r="H779" s="26"/>
      <c r="I779" s="20"/>
      <c r="J779" s="20"/>
      <c r="R779" s="26"/>
      <c r="S779" s="20"/>
    </row>
    <row r="780" spans="8:19" ht="12.75" x14ac:dyDescent="0.2">
      <c r="H780" s="26"/>
      <c r="I780" s="20"/>
      <c r="J780" s="20"/>
      <c r="R780" s="26"/>
      <c r="S780" s="20"/>
    </row>
    <row r="781" spans="8:19" ht="12.75" x14ac:dyDescent="0.2">
      <c r="H781" s="26"/>
      <c r="I781" s="20"/>
      <c r="J781" s="20"/>
      <c r="R781" s="26"/>
      <c r="S781" s="20"/>
    </row>
    <row r="782" spans="8:19" ht="12.75" x14ac:dyDescent="0.2">
      <c r="H782" s="26"/>
      <c r="I782" s="20"/>
      <c r="J782" s="20"/>
      <c r="R782" s="26"/>
      <c r="S782" s="20"/>
    </row>
    <row r="783" spans="8:19" ht="12.75" x14ac:dyDescent="0.2">
      <c r="H783" s="26"/>
      <c r="I783" s="20"/>
      <c r="J783" s="20"/>
      <c r="R783" s="26"/>
      <c r="S783" s="20"/>
    </row>
    <row r="784" spans="8:19" ht="12.75" x14ac:dyDescent="0.2">
      <c r="H784" s="26"/>
      <c r="I784" s="20"/>
      <c r="J784" s="20"/>
      <c r="R784" s="26"/>
      <c r="S784" s="20"/>
    </row>
    <row r="785" spans="8:19" ht="12.75" x14ac:dyDescent="0.2">
      <c r="H785" s="26"/>
      <c r="I785" s="20"/>
      <c r="J785" s="20"/>
      <c r="R785" s="26"/>
      <c r="S785" s="20"/>
    </row>
    <row r="786" spans="8:19" ht="12.75" x14ac:dyDescent="0.2">
      <c r="H786" s="26"/>
      <c r="I786" s="20"/>
      <c r="J786" s="20"/>
      <c r="R786" s="26"/>
      <c r="S786" s="20"/>
    </row>
    <row r="787" spans="8:19" ht="12.75" x14ac:dyDescent="0.2">
      <c r="H787" s="26"/>
      <c r="I787" s="20"/>
      <c r="J787" s="20"/>
      <c r="R787" s="26"/>
      <c r="S787" s="20"/>
    </row>
    <row r="788" spans="8:19" ht="12.75" x14ac:dyDescent="0.2">
      <c r="H788" s="26"/>
      <c r="I788" s="20"/>
      <c r="J788" s="20"/>
      <c r="R788" s="26"/>
      <c r="S788" s="20"/>
    </row>
    <row r="789" spans="8:19" ht="12.75" x14ac:dyDescent="0.2">
      <c r="H789" s="26"/>
      <c r="I789" s="20"/>
      <c r="J789" s="20"/>
      <c r="R789" s="26"/>
      <c r="S789" s="20"/>
    </row>
    <row r="790" spans="8:19" ht="12.75" x14ac:dyDescent="0.2">
      <c r="H790" s="26"/>
      <c r="I790" s="20"/>
      <c r="J790" s="20"/>
      <c r="R790" s="26"/>
      <c r="S790" s="20"/>
    </row>
    <row r="791" spans="8:19" ht="12.75" x14ac:dyDescent="0.2">
      <c r="H791" s="26"/>
      <c r="I791" s="20"/>
      <c r="J791" s="20"/>
      <c r="R791" s="26"/>
      <c r="S791" s="20"/>
    </row>
    <row r="792" spans="8:19" ht="12.75" x14ac:dyDescent="0.2">
      <c r="H792" s="26"/>
      <c r="I792" s="20"/>
      <c r="J792" s="20"/>
      <c r="R792" s="26"/>
      <c r="S792" s="20"/>
    </row>
    <row r="793" spans="8:19" ht="12.75" x14ac:dyDescent="0.2">
      <c r="H793" s="26"/>
      <c r="I793" s="20"/>
      <c r="J793" s="20"/>
      <c r="R793" s="26"/>
      <c r="S793" s="20"/>
    </row>
    <row r="794" spans="8:19" ht="12.75" x14ac:dyDescent="0.2">
      <c r="H794" s="26"/>
      <c r="I794" s="20"/>
      <c r="J794" s="20"/>
      <c r="R794" s="26"/>
      <c r="S794" s="20"/>
    </row>
    <row r="795" spans="8:19" ht="12.75" x14ac:dyDescent="0.2">
      <c r="H795" s="26"/>
      <c r="I795" s="20"/>
      <c r="J795" s="20"/>
      <c r="R795" s="26"/>
      <c r="S795" s="20"/>
    </row>
    <row r="796" spans="8:19" ht="12.75" x14ac:dyDescent="0.2">
      <c r="H796" s="26"/>
      <c r="I796" s="20"/>
      <c r="J796" s="20"/>
      <c r="R796" s="26"/>
      <c r="S796" s="20"/>
    </row>
    <row r="797" spans="8:19" ht="12.75" x14ac:dyDescent="0.2">
      <c r="H797" s="26"/>
      <c r="I797" s="20"/>
      <c r="J797" s="20"/>
      <c r="R797" s="26"/>
      <c r="S797" s="20"/>
    </row>
    <row r="798" spans="8:19" ht="12.75" x14ac:dyDescent="0.2">
      <c r="H798" s="26"/>
      <c r="I798" s="20"/>
      <c r="J798" s="20"/>
      <c r="R798" s="26"/>
      <c r="S798" s="20"/>
    </row>
    <row r="799" spans="8:19" ht="12.75" x14ac:dyDescent="0.2">
      <c r="H799" s="26"/>
      <c r="I799" s="20"/>
      <c r="J799" s="20"/>
      <c r="R799" s="26"/>
      <c r="S799" s="20"/>
    </row>
    <row r="800" spans="8:19" ht="12.75" x14ac:dyDescent="0.2">
      <c r="H800" s="26"/>
      <c r="I800" s="20"/>
      <c r="J800" s="20"/>
      <c r="R800" s="26"/>
      <c r="S800" s="20"/>
    </row>
    <row r="801" spans="8:19" ht="12.75" x14ac:dyDescent="0.2">
      <c r="H801" s="26"/>
      <c r="I801" s="20"/>
      <c r="J801" s="20"/>
      <c r="R801" s="26"/>
      <c r="S801" s="20"/>
    </row>
    <row r="802" spans="8:19" ht="12.75" x14ac:dyDescent="0.2">
      <c r="H802" s="26"/>
      <c r="I802" s="20"/>
      <c r="J802" s="20"/>
      <c r="R802" s="26"/>
      <c r="S802" s="20"/>
    </row>
    <row r="803" spans="8:19" ht="12.75" x14ac:dyDescent="0.2">
      <c r="H803" s="26"/>
      <c r="I803" s="20"/>
      <c r="J803" s="20"/>
      <c r="R803" s="26"/>
      <c r="S803" s="20"/>
    </row>
    <row r="804" spans="8:19" ht="12.75" x14ac:dyDescent="0.2">
      <c r="H804" s="26"/>
      <c r="I804" s="20"/>
      <c r="J804" s="20"/>
      <c r="R804" s="26"/>
      <c r="S804" s="20"/>
    </row>
    <row r="805" spans="8:19" ht="12.75" x14ac:dyDescent="0.2">
      <c r="H805" s="26"/>
      <c r="I805" s="20"/>
      <c r="J805" s="20"/>
      <c r="R805" s="26"/>
      <c r="S805" s="20"/>
    </row>
    <row r="806" spans="8:19" ht="12.75" x14ac:dyDescent="0.2">
      <c r="H806" s="26"/>
      <c r="I806" s="20"/>
      <c r="J806" s="20"/>
      <c r="R806" s="26"/>
      <c r="S806" s="20"/>
    </row>
    <row r="807" spans="8:19" ht="12.75" x14ac:dyDescent="0.2">
      <c r="H807" s="26"/>
      <c r="I807" s="20"/>
      <c r="J807" s="20"/>
      <c r="R807" s="26"/>
      <c r="S807" s="20"/>
    </row>
    <row r="808" spans="8:19" ht="12.75" x14ac:dyDescent="0.2">
      <c r="H808" s="26"/>
      <c r="I808" s="20"/>
      <c r="J808" s="20"/>
      <c r="R808" s="26"/>
      <c r="S808" s="20"/>
    </row>
    <row r="809" spans="8:19" ht="12.75" x14ac:dyDescent="0.2">
      <c r="H809" s="26"/>
      <c r="I809" s="20"/>
      <c r="J809" s="20"/>
      <c r="R809" s="26"/>
      <c r="S809" s="20"/>
    </row>
    <row r="810" spans="8:19" ht="12.75" x14ac:dyDescent="0.2">
      <c r="H810" s="26"/>
      <c r="I810" s="20"/>
      <c r="J810" s="20"/>
      <c r="R810" s="26"/>
      <c r="S810" s="20"/>
    </row>
    <row r="811" spans="8:19" ht="12.75" x14ac:dyDescent="0.2">
      <c r="H811" s="26"/>
      <c r="I811" s="20"/>
      <c r="J811" s="20"/>
      <c r="R811" s="26"/>
      <c r="S811" s="20"/>
    </row>
    <row r="812" spans="8:19" ht="12.75" x14ac:dyDescent="0.2">
      <c r="H812" s="26"/>
      <c r="I812" s="20"/>
      <c r="J812" s="20"/>
      <c r="R812" s="26"/>
      <c r="S812" s="20"/>
    </row>
    <row r="813" spans="8:19" ht="12.75" x14ac:dyDescent="0.2">
      <c r="H813" s="26"/>
      <c r="I813" s="20"/>
      <c r="J813" s="20"/>
      <c r="R813" s="26"/>
      <c r="S813" s="20"/>
    </row>
    <row r="814" spans="8:19" ht="12.75" x14ac:dyDescent="0.2">
      <c r="H814" s="26"/>
      <c r="I814" s="20"/>
      <c r="J814" s="20"/>
      <c r="R814" s="26"/>
      <c r="S814" s="20"/>
    </row>
    <row r="815" spans="8:19" ht="12.75" x14ac:dyDescent="0.2">
      <c r="H815" s="26"/>
      <c r="I815" s="20"/>
      <c r="J815" s="20"/>
      <c r="R815" s="26"/>
      <c r="S815" s="20"/>
    </row>
    <row r="816" spans="8:19" ht="12.75" x14ac:dyDescent="0.2">
      <c r="H816" s="26"/>
      <c r="I816" s="20"/>
      <c r="J816" s="20"/>
      <c r="R816" s="26"/>
      <c r="S816" s="20"/>
    </row>
    <row r="817" spans="8:19" ht="12.75" x14ac:dyDescent="0.2">
      <c r="H817" s="26"/>
      <c r="I817" s="20"/>
      <c r="J817" s="20"/>
      <c r="R817" s="26"/>
      <c r="S817" s="20"/>
    </row>
    <row r="818" spans="8:19" ht="12.75" x14ac:dyDescent="0.2">
      <c r="H818" s="26"/>
      <c r="I818" s="20"/>
      <c r="J818" s="20"/>
      <c r="R818" s="26"/>
      <c r="S818" s="20"/>
    </row>
    <row r="819" spans="8:19" ht="12.75" x14ac:dyDescent="0.2">
      <c r="H819" s="26"/>
      <c r="I819" s="20"/>
      <c r="J819" s="20"/>
      <c r="R819" s="26"/>
      <c r="S819" s="20"/>
    </row>
    <row r="820" spans="8:19" ht="12.75" x14ac:dyDescent="0.2">
      <c r="H820" s="26"/>
      <c r="I820" s="20"/>
      <c r="J820" s="20"/>
      <c r="R820" s="26"/>
      <c r="S820" s="20"/>
    </row>
    <row r="821" spans="8:19" ht="12.75" x14ac:dyDescent="0.2">
      <c r="H821" s="26"/>
      <c r="I821" s="20"/>
      <c r="J821" s="20"/>
      <c r="R821" s="26"/>
      <c r="S821" s="20"/>
    </row>
    <row r="822" spans="8:19" ht="12.75" x14ac:dyDescent="0.2">
      <c r="H822" s="26"/>
      <c r="I822" s="20"/>
      <c r="J822" s="20"/>
      <c r="R822" s="26"/>
      <c r="S822" s="20"/>
    </row>
    <row r="823" spans="8:19" ht="12.75" x14ac:dyDescent="0.2">
      <c r="H823" s="26"/>
      <c r="I823" s="20"/>
      <c r="J823" s="20"/>
      <c r="R823" s="26"/>
      <c r="S823" s="20"/>
    </row>
    <row r="824" spans="8:19" ht="12.75" x14ac:dyDescent="0.2">
      <c r="H824" s="26"/>
      <c r="I824" s="20"/>
      <c r="J824" s="20"/>
      <c r="R824" s="26"/>
      <c r="S824" s="20"/>
    </row>
    <row r="825" spans="8:19" ht="12.75" x14ac:dyDescent="0.2">
      <c r="H825" s="26"/>
      <c r="I825" s="20"/>
      <c r="J825" s="20"/>
      <c r="R825" s="26"/>
      <c r="S825" s="20"/>
    </row>
    <row r="826" spans="8:19" ht="12.75" x14ac:dyDescent="0.2">
      <c r="H826" s="26"/>
      <c r="I826" s="20"/>
      <c r="J826" s="20"/>
      <c r="R826" s="26"/>
      <c r="S826" s="20"/>
    </row>
    <row r="827" spans="8:19" ht="12.75" x14ac:dyDescent="0.2">
      <c r="H827" s="26"/>
      <c r="I827" s="20"/>
      <c r="J827" s="20"/>
      <c r="R827" s="26"/>
      <c r="S827" s="20"/>
    </row>
    <row r="828" spans="8:19" ht="12.75" x14ac:dyDescent="0.2">
      <c r="H828" s="26"/>
      <c r="I828" s="20"/>
      <c r="J828" s="20"/>
      <c r="R828" s="26"/>
      <c r="S828" s="20"/>
    </row>
    <row r="829" spans="8:19" ht="12.75" x14ac:dyDescent="0.2">
      <c r="H829" s="26"/>
      <c r="I829" s="20"/>
      <c r="J829" s="20"/>
      <c r="R829" s="26"/>
      <c r="S829" s="20"/>
    </row>
    <row r="830" spans="8:19" ht="12.75" x14ac:dyDescent="0.2">
      <c r="H830" s="26"/>
      <c r="I830" s="20"/>
      <c r="J830" s="20"/>
      <c r="R830" s="26"/>
      <c r="S830" s="20"/>
    </row>
    <row r="831" spans="8:19" ht="12.75" x14ac:dyDescent="0.2">
      <c r="H831" s="26"/>
      <c r="I831" s="20"/>
      <c r="J831" s="20"/>
      <c r="R831" s="26"/>
      <c r="S831" s="20"/>
    </row>
    <row r="832" spans="8:19" ht="12.75" x14ac:dyDescent="0.2">
      <c r="H832" s="26"/>
      <c r="I832" s="20"/>
      <c r="J832" s="20"/>
      <c r="R832" s="26"/>
      <c r="S832" s="20"/>
    </row>
    <row r="833" spans="8:19" ht="12.75" x14ac:dyDescent="0.2">
      <c r="H833" s="26"/>
      <c r="I833" s="20"/>
      <c r="J833" s="20"/>
      <c r="R833" s="26"/>
      <c r="S833" s="20"/>
    </row>
    <row r="834" spans="8:19" ht="12.75" x14ac:dyDescent="0.2">
      <c r="H834" s="26"/>
      <c r="I834" s="20"/>
      <c r="J834" s="20"/>
      <c r="R834" s="26"/>
      <c r="S834" s="20"/>
    </row>
    <row r="835" spans="8:19" ht="12.75" x14ac:dyDescent="0.2">
      <c r="H835" s="26"/>
      <c r="I835" s="20"/>
      <c r="J835" s="20"/>
      <c r="R835" s="26"/>
      <c r="S835" s="20"/>
    </row>
    <row r="836" spans="8:19" ht="12.75" x14ac:dyDescent="0.2">
      <c r="H836" s="26"/>
      <c r="I836" s="20"/>
      <c r="J836" s="20"/>
      <c r="R836" s="26"/>
      <c r="S836" s="20"/>
    </row>
    <row r="837" spans="8:19" ht="12.75" x14ac:dyDescent="0.2">
      <c r="H837" s="26"/>
      <c r="I837" s="20"/>
      <c r="J837" s="20"/>
      <c r="R837" s="26"/>
      <c r="S837" s="20"/>
    </row>
    <row r="838" spans="8:19" ht="12.75" x14ac:dyDescent="0.2">
      <c r="H838" s="26"/>
      <c r="I838" s="20"/>
      <c r="J838" s="20"/>
      <c r="R838" s="26"/>
      <c r="S838" s="20"/>
    </row>
    <row r="839" spans="8:19" ht="12.75" x14ac:dyDescent="0.2">
      <c r="H839" s="26"/>
      <c r="I839" s="20"/>
      <c r="J839" s="20"/>
      <c r="R839" s="26"/>
      <c r="S839" s="20"/>
    </row>
    <row r="840" spans="8:19" ht="12.75" x14ac:dyDescent="0.2">
      <c r="H840" s="26"/>
      <c r="I840" s="20"/>
      <c r="J840" s="20"/>
      <c r="R840" s="26"/>
      <c r="S840" s="20"/>
    </row>
    <row r="841" spans="8:19" ht="12.75" x14ac:dyDescent="0.2">
      <c r="H841" s="26"/>
      <c r="I841" s="20"/>
      <c r="J841" s="20"/>
      <c r="R841" s="26"/>
      <c r="S841" s="20"/>
    </row>
    <row r="842" spans="8:19" ht="12.75" x14ac:dyDescent="0.2">
      <c r="H842" s="26"/>
      <c r="I842" s="20"/>
      <c r="J842" s="20"/>
      <c r="R842" s="26"/>
      <c r="S842" s="20"/>
    </row>
    <row r="843" spans="8:19" ht="12.75" x14ac:dyDescent="0.2">
      <c r="H843" s="26"/>
      <c r="I843" s="20"/>
      <c r="J843" s="20"/>
      <c r="R843" s="26"/>
      <c r="S843" s="20"/>
    </row>
    <row r="844" spans="8:19" ht="12.75" x14ac:dyDescent="0.2">
      <c r="H844" s="26"/>
      <c r="I844" s="20"/>
      <c r="J844" s="20"/>
      <c r="R844" s="26"/>
      <c r="S844" s="20"/>
    </row>
    <row r="845" spans="8:19" ht="12.75" x14ac:dyDescent="0.2">
      <c r="H845" s="26"/>
      <c r="I845" s="20"/>
      <c r="J845" s="20"/>
      <c r="R845" s="26"/>
      <c r="S845" s="20"/>
    </row>
    <row r="846" spans="8:19" ht="12.75" x14ac:dyDescent="0.2">
      <c r="H846" s="26"/>
      <c r="I846" s="20"/>
      <c r="J846" s="20"/>
      <c r="R846" s="26"/>
      <c r="S846" s="20"/>
    </row>
    <row r="847" spans="8:19" ht="12.75" x14ac:dyDescent="0.2">
      <c r="H847" s="26"/>
      <c r="I847" s="20"/>
      <c r="J847" s="20"/>
      <c r="R847" s="26"/>
      <c r="S847" s="20"/>
    </row>
    <row r="848" spans="8:19" ht="12.75" x14ac:dyDescent="0.2">
      <c r="H848" s="26"/>
      <c r="I848" s="20"/>
      <c r="J848" s="20"/>
      <c r="R848" s="26"/>
      <c r="S848" s="20"/>
    </row>
    <row r="849" spans="8:19" ht="12.75" x14ac:dyDescent="0.2">
      <c r="H849" s="26"/>
      <c r="I849" s="20"/>
      <c r="J849" s="20"/>
      <c r="R849" s="26"/>
      <c r="S849" s="20"/>
    </row>
    <row r="850" spans="8:19" ht="12.75" x14ac:dyDescent="0.2">
      <c r="H850" s="26"/>
      <c r="I850" s="20"/>
      <c r="J850" s="20"/>
      <c r="R850" s="26"/>
      <c r="S850" s="20"/>
    </row>
    <row r="851" spans="8:19" ht="12.75" x14ac:dyDescent="0.2">
      <c r="H851" s="26"/>
      <c r="I851" s="20"/>
      <c r="J851" s="20"/>
      <c r="R851" s="26"/>
      <c r="S851" s="20"/>
    </row>
    <row r="852" spans="8:19" ht="12.75" x14ac:dyDescent="0.2">
      <c r="H852" s="26"/>
      <c r="I852" s="20"/>
      <c r="J852" s="20"/>
      <c r="R852" s="26"/>
      <c r="S852" s="20"/>
    </row>
    <row r="853" spans="8:19" ht="12.75" x14ac:dyDescent="0.2">
      <c r="H853" s="26"/>
      <c r="I853" s="20"/>
      <c r="J853" s="20"/>
      <c r="R853" s="26"/>
      <c r="S853" s="20"/>
    </row>
    <row r="854" spans="8:19" ht="12.75" x14ac:dyDescent="0.2">
      <c r="H854" s="26"/>
      <c r="I854" s="20"/>
      <c r="J854" s="20"/>
      <c r="R854" s="26"/>
      <c r="S854" s="20"/>
    </row>
    <row r="855" spans="8:19" ht="12.75" x14ac:dyDescent="0.2">
      <c r="H855" s="26"/>
      <c r="I855" s="20"/>
      <c r="J855" s="20"/>
      <c r="R855" s="26"/>
      <c r="S855" s="20"/>
    </row>
    <row r="856" spans="8:19" ht="12.75" x14ac:dyDescent="0.2">
      <c r="H856" s="26"/>
      <c r="I856" s="20"/>
      <c r="J856" s="20"/>
      <c r="R856" s="26"/>
      <c r="S856" s="20"/>
    </row>
    <row r="857" spans="8:19" ht="12.75" x14ac:dyDescent="0.2">
      <c r="H857" s="26"/>
      <c r="I857" s="20"/>
      <c r="J857" s="20"/>
      <c r="R857" s="26"/>
      <c r="S857" s="20"/>
    </row>
    <row r="858" spans="8:19" ht="12.75" x14ac:dyDescent="0.2">
      <c r="H858" s="26"/>
      <c r="I858" s="20"/>
      <c r="J858" s="20"/>
      <c r="R858" s="26"/>
      <c r="S858" s="20"/>
    </row>
    <row r="859" spans="8:19" ht="12.75" x14ac:dyDescent="0.2">
      <c r="H859" s="26"/>
      <c r="I859" s="20"/>
      <c r="J859" s="20"/>
      <c r="R859" s="26"/>
      <c r="S859" s="20"/>
    </row>
    <row r="860" spans="8:19" ht="12.75" x14ac:dyDescent="0.2">
      <c r="H860" s="26"/>
      <c r="I860" s="20"/>
      <c r="J860" s="20"/>
      <c r="R860" s="26"/>
      <c r="S860" s="20"/>
    </row>
    <row r="861" spans="8:19" ht="12.75" x14ac:dyDescent="0.2">
      <c r="H861" s="26"/>
      <c r="I861" s="20"/>
      <c r="J861" s="20"/>
      <c r="R861" s="26"/>
      <c r="S861" s="20"/>
    </row>
    <row r="862" spans="8:19" ht="12.75" x14ac:dyDescent="0.2">
      <c r="H862" s="26"/>
      <c r="I862" s="20"/>
      <c r="J862" s="20"/>
      <c r="R862" s="26"/>
      <c r="S862" s="20"/>
    </row>
    <row r="863" spans="8:19" ht="12.75" x14ac:dyDescent="0.2">
      <c r="H863" s="26"/>
      <c r="I863" s="20"/>
      <c r="J863" s="20"/>
      <c r="R863" s="26"/>
      <c r="S863" s="20"/>
    </row>
    <row r="864" spans="8:19" ht="12.75" x14ac:dyDescent="0.2">
      <c r="H864" s="26"/>
      <c r="I864" s="20"/>
      <c r="J864" s="20"/>
      <c r="R864" s="26"/>
      <c r="S864" s="20"/>
    </row>
    <row r="865" spans="8:19" ht="12.75" x14ac:dyDescent="0.2">
      <c r="H865" s="26"/>
      <c r="I865" s="20"/>
      <c r="J865" s="20"/>
      <c r="R865" s="26"/>
      <c r="S865" s="20"/>
    </row>
    <row r="866" spans="8:19" ht="12.75" x14ac:dyDescent="0.2">
      <c r="H866" s="26"/>
      <c r="I866" s="20"/>
      <c r="J866" s="20"/>
      <c r="R866" s="26"/>
      <c r="S866" s="20"/>
    </row>
    <row r="867" spans="8:19" ht="12.75" x14ac:dyDescent="0.2">
      <c r="H867" s="26"/>
      <c r="I867" s="20"/>
      <c r="J867" s="20"/>
      <c r="R867" s="26"/>
      <c r="S867" s="20"/>
    </row>
    <row r="868" spans="8:19" ht="12.75" x14ac:dyDescent="0.2">
      <c r="H868" s="26"/>
      <c r="I868" s="20"/>
      <c r="J868" s="20"/>
      <c r="R868" s="26"/>
      <c r="S868" s="20"/>
    </row>
    <row r="869" spans="8:19" ht="12.75" x14ac:dyDescent="0.2">
      <c r="H869" s="26"/>
      <c r="I869" s="20"/>
      <c r="J869" s="20"/>
      <c r="R869" s="26"/>
      <c r="S869" s="20"/>
    </row>
    <row r="870" spans="8:19" ht="12.75" x14ac:dyDescent="0.2">
      <c r="H870" s="26"/>
      <c r="I870" s="20"/>
      <c r="J870" s="20"/>
      <c r="R870" s="26"/>
      <c r="S870" s="20"/>
    </row>
    <row r="871" spans="8:19" ht="12.75" x14ac:dyDescent="0.2">
      <c r="H871" s="26"/>
      <c r="I871" s="20"/>
      <c r="J871" s="20"/>
      <c r="R871" s="26"/>
      <c r="S871" s="20"/>
    </row>
    <row r="872" spans="8:19" ht="12.75" x14ac:dyDescent="0.2">
      <c r="H872" s="26"/>
      <c r="I872" s="20"/>
      <c r="J872" s="20"/>
      <c r="R872" s="26"/>
      <c r="S872" s="20"/>
    </row>
    <row r="873" spans="8:19" ht="12.75" x14ac:dyDescent="0.2">
      <c r="H873" s="26"/>
      <c r="I873" s="20"/>
      <c r="J873" s="20"/>
      <c r="R873" s="26"/>
      <c r="S873" s="20"/>
    </row>
    <row r="874" spans="8:19" ht="12.75" x14ac:dyDescent="0.2">
      <c r="H874" s="26"/>
      <c r="I874" s="20"/>
      <c r="J874" s="20"/>
      <c r="R874" s="26"/>
      <c r="S874" s="20"/>
    </row>
    <row r="875" spans="8:19" ht="12.75" x14ac:dyDescent="0.2">
      <c r="H875" s="26"/>
      <c r="I875" s="20"/>
      <c r="J875" s="20"/>
      <c r="R875" s="26"/>
      <c r="S875" s="20"/>
    </row>
    <row r="876" spans="8:19" ht="12.75" x14ac:dyDescent="0.2">
      <c r="H876" s="26"/>
      <c r="I876" s="20"/>
      <c r="J876" s="20"/>
      <c r="R876" s="26"/>
      <c r="S876" s="20"/>
    </row>
    <row r="877" spans="8:19" ht="12.75" x14ac:dyDescent="0.2">
      <c r="H877" s="26"/>
      <c r="I877" s="20"/>
      <c r="J877" s="20"/>
      <c r="R877" s="26"/>
      <c r="S877" s="20"/>
    </row>
    <row r="878" spans="8:19" ht="12.75" x14ac:dyDescent="0.2">
      <c r="H878" s="26"/>
      <c r="I878" s="20"/>
      <c r="J878" s="20"/>
      <c r="R878" s="26"/>
      <c r="S878" s="20"/>
    </row>
    <row r="879" spans="8:19" ht="12.75" x14ac:dyDescent="0.2">
      <c r="H879" s="26"/>
      <c r="I879" s="20"/>
      <c r="J879" s="20"/>
      <c r="R879" s="26"/>
      <c r="S879" s="20"/>
    </row>
    <row r="880" spans="8:19" ht="12.75" x14ac:dyDescent="0.2">
      <c r="H880" s="26"/>
      <c r="I880" s="20"/>
      <c r="J880" s="20"/>
      <c r="R880" s="26"/>
      <c r="S880" s="20"/>
    </row>
    <row r="881" spans="8:19" ht="12.75" x14ac:dyDescent="0.2">
      <c r="H881" s="26"/>
      <c r="I881" s="20"/>
      <c r="J881" s="20"/>
      <c r="R881" s="26"/>
      <c r="S881" s="20"/>
    </row>
    <row r="882" spans="8:19" ht="12.75" x14ac:dyDescent="0.2">
      <c r="H882" s="26"/>
      <c r="I882" s="20"/>
      <c r="J882" s="20"/>
      <c r="R882" s="26"/>
      <c r="S882" s="20"/>
    </row>
    <row r="883" spans="8:19" ht="12.75" x14ac:dyDescent="0.2">
      <c r="H883" s="26"/>
      <c r="I883" s="20"/>
      <c r="J883" s="20"/>
      <c r="R883" s="26"/>
      <c r="S883" s="20"/>
    </row>
    <row r="884" spans="8:19" ht="12.75" x14ac:dyDescent="0.2">
      <c r="H884" s="26"/>
      <c r="I884" s="20"/>
      <c r="J884" s="20"/>
      <c r="R884" s="26"/>
      <c r="S884" s="20"/>
    </row>
    <row r="885" spans="8:19" ht="12.75" x14ac:dyDescent="0.2">
      <c r="H885" s="26"/>
      <c r="I885" s="20"/>
      <c r="J885" s="20"/>
      <c r="R885" s="26"/>
      <c r="S885" s="20"/>
    </row>
    <row r="886" spans="8:19" ht="12.75" x14ac:dyDescent="0.2">
      <c r="H886" s="26"/>
      <c r="I886" s="20"/>
      <c r="J886" s="20"/>
      <c r="R886" s="26"/>
      <c r="S886" s="20"/>
    </row>
    <row r="887" spans="8:19" ht="12.75" x14ac:dyDescent="0.2">
      <c r="H887" s="26"/>
      <c r="I887" s="20"/>
      <c r="J887" s="20"/>
      <c r="R887" s="26"/>
      <c r="S887" s="20"/>
    </row>
    <row r="888" spans="8:19" ht="12.75" x14ac:dyDescent="0.2">
      <c r="H888" s="26"/>
      <c r="I888" s="20"/>
      <c r="J888" s="20"/>
      <c r="R888" s="26"/>
      <c r="S888" s="20"/>
    </row>
    <row r="889" spans="8:19" ht="12.75" x14ac:dyDescent="0.2">
      <c r="H889" s="26"/>
      <c r="I889" s="20"/>
      <c r="J889" s="20"/>
      <c r="R889" s="26"/>
      <c r="S889" s="20"/>
    </row>
    <row r="890" spans="8:19" ht="12.75" x14ac:dyDescent="0.2">
      <c r="H890" s="26"/>
      <c r="I890" s="20"/>
      <c r="J890" s="20"/>
      <c r="R890" s="26"/>
      <c r="S890" s="20"/>
    </row>
    <row r="891" spans="8:19" ht="12.75" x14ac:dyDescent="0.2">
      <c r="H891" s="26"/>
      <c r="I891" s="20"/>
      <c r="J891" s="20"/>
      <c r="R891" s="26"/>
      <c r="S891" s="20"/>
    </row>
    <row r="892" spans="8:19" ht="12.75" x14ac:dyDescent="0.2">
      <c r="H892" s="26"/>
      <c r="I892" s="20"/>
      <c r="J892" s="20"/>
      <c r="R892" s="26"/>
      <c r="S892" s="20"/>
    </row>
    <row r="893" spans="8:19" ht="12.75" x14ac:dyDescent="0.2">
      <c r="H893" s="26"/>
      <c r="I893" s="20"/>
      <c r="J893" s="20"/>
      <c r="R893" s="26"/>
      <c r="S893" s="20"/>
    </row>
    <row r="894" spans="8:19" ht="12.75" x14ac:dyDescent="0.2">
      <c r="H894" s="26"/>
      <c r="I894" s="20"/>
      <c r="J894" s="20"/>
      <c r="R894" s="26"/>
      <c r="S894" s="20"/>
    </row>
    <row r="895" spans="8:19" ht="12.75" x14ac:dyDescent="0.2">
      <c r="H895" s="26"/>
      <c r="I895" s="20"/>
      <c r="J895" s="20"/>
      <c r="R895" s="26"/>
      <c r="S895" s="20"/>
    </row>
    <row r="896" spans="8:19" ht="12.75" x14ac:dyDescent="0.2">
      <c r="H896" s="26"/>
      <c r="I896" s="20"/>
      <c r="J896" s="20"/>
      <c r="R896" s="26"/>
      <c r="S896" s="20"/>
    </row>
    <row r="897" spans="8:19" ht="12.75" x14ac:dyDescent="0.2">
      <c r="H897" s="26"/>
      <c r="I897" s="20"/>
      <c r="J897" s="20"/>
      <c r="R897" s="26"/>
      <c r="S897" s="20"/>
    </row>
    <row r="898" spans="8:19" ht="12.75" x14ac:dyDescent="0.2">
      <c r="H898" s="26"/>
      <c r="I898" s="20"/>
      <c r="J898" s="20"/>
      <c r="R898" s="26"/>
      <c r="S898" s="20"/>
    </row>
    <row r="899" spans="8:19" ht="12.75" x14ac:dyDescent="0.2">
      <c r="H899" s="26"/>
      <c r="I899" s="20"/>
      <c r="J899" s="20"/>
      <c r="R899" s="26"/>
      <c r="S899" s="20"/>
    </row>
    <row r="900" spans="8:19" ht="12.75" x14ac:dyDescent="0.2">
      <c r="H900" s="26"/>
      <c r="I900" s="20"/>
      <c r="J900" s="20"/>
      <c r="R900" s="26"/>
      <c r="S900" s="20"/>
    </row>
    <row r="901" spans="8:19" ht="12.75" x14ac:dyDescent="0.2">
      <c r="H901" s="26"/>
      <c r="I901" s="20"/>
      <c r="J901" s="20"/>
      <c r="R901" s="26"/>
      <c r="S901" s="20"/>
    </row>
    <row r="902" spans="8:19" ht="12.75" x14ac:dyDescent="0.2">
      <c r="H902" s="26"/>
      <c r="I902" s="20"/>
      <c r="J902" s="20"/>
      <c r="R902" s="26"/>
      <c r="S902" s="20"/>
    </row>
    <row r="903" spans="8:19" ht="12.75" x14ac:dyDescent="0.2">
      <c r="H903" s="26"/>
      <c r="I903" s="20"/>
      <c r="J903" s="20"/>
      <c r="R903" s="26"/>
      <c r="S903" s="20"/>
    </row>
    <row r="904" spans="8:19" ht="12.75" x14ac:dyDescent="0.2">
      <c r="H904" s="26"/>
      <c r="I904" s="20"/>
      <c r="J904" s="20"/>
      <c r="R904" s="26"/>
      <c r="S904" s="20"/>
    </row>
    <row r="905" spans="8:19" ht="12.75" x14ac:dyDescent="0.2">
      <c r="H905" s="26"/>
      <c r="I905" s="20"/>
      <c r="J905" s="20"/>
      <c r="R905" s="26"/>
      <c r="S905" s="20"/>
    </row>
    <row r="906" spans="8:19" ht="12.75" x14ac:dyDescent="0.2">
      <c r="H906" s="26"/>
      <c r="I906" s="20"/>
      <c r="J906" s="20"/>
      <c r="R906" s="26"/>
      <c r="S906" s="20"/>
    </row>
    <row r="907" spans="8:19" ht="12.75" x14ac:dyDescent="0.2">
      <c r="H907" s="26"/>
      <c r="I907" s="20"/>
      <c r="J907" s="20"/>
      <c r="R907" s="26"/>
      <c r="S907" s="20"/>
    </row>
    <row r="908" spans="8:19" ht="12.75" x14ac:dyDescent="0.2">
      <c r="H908" s="26"/>
      <c r="I908" s="20"/>
      <c r="J908" s="20"/>
      <c r="R908" s="26"/>
      <c r="S908" s="20"/>
    </row>
    <row r="909" spans="8:19" ht="12.75" x14ac:dyDescent="0.2">
      <c r="H909" s="26"/>
      <c r="I909" s="20"/>
      <c r="J909" s="20"/>
      <c r="R909" s="26"/>
      <c r="S909" s="20"/>
    </row>
    <row r="910" spans="8:19" ht="12.75" x14ac:dyDescent="0.2">
      <c r="H910" s="26"/>
      <c r="I910" s="20"/>
      <c r="J910" s="20"/>
      <c r="R910" s="26"/>
      <c r="S910" s="20"/>
    </row>
    <row r="911" spans="8:19" ht="12.75" x14ac:dyDescent="0.2">
      <c r="H911" s="26"/>
      <c r="I911" s="20"/>
      <c r="J911" s="20"/>
      <c r="R911" s="26"/>
      <c r="S911" s="20"/>
    </row>
    <row r="912" spans="8:19" ht="12.75" x14ac:dyDescent="0.2">
      <c r="H912" s="26"/>
      <c r="I912" s="20"/>
      <c r="J912" s="20"/>
      <c r="R912" s="26"/>
      <c r="S912" s="20"/>
    </row>
    <row r="913" spans="8:19" ht="12.75" x14ac:dyDescent="0.2">
      <c r="H913" s="26"/>
      <c r="I913" s="20"/>
      <c r="J913" s="20"/>
      <c r="R913" s="26"/>
      <c r="S913" s="20"/>
    </row>
  </sheetData>
  <autoFilter ref="A1:U226"/>
  <conditionalFormatting sqref="G60">
    <cfRule type="notContainsBlanks" dxfId="0" priority="1">
      <formula>LEN(TRIM(G60))&gt;0</formula>
    </cfRule>
  </conditionalFormatting>
  <hyperlinks>
    <hyperlink ref="L205" r:id="rId1"/>
    <hyperlink ref="L206"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bdd_contratistas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2019-07-08T20:58:44Z</dcterms:created>
  <dcterms:modified xsi:type="dcterms:W3CDTF">2019-07-08T21:00:12Z</dcterms:modified>
</cp:coreProperties>
</file>