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LUCAST\Downloads\"/>
    </mc:Choice>
  </mc:AlternateContent>
  <xr:revisionPtr revIDLastSave="0" documentId="13_ncr:1_{2DEF6E6C-51A4-4EB4-A2C1-6A2B91D1ECC7}" xr6:coauthVersionLast="45" xr6:coauthVersionMax="45" xr10:uidLastSave="{00000000-0000-0000-0000-000000000000}"/>
  <bookViews>
    <workbookView xWindow="-120" yWindow="-120" windowWidth="28110" windowHeight="16440" xr2:uid="{40B75CC8-5197-486B-B74F-F2AD16E96614}"/>
  </bookViews>
  <sheets>
    <sheet name="NC" sheetId="7" r:id="rId1"/>
    <sheet name="DTAO" sheetId="6" r:id="rId2"/>
    <sheet name="DTCA" sheetId="5" r:id="rId3"/>
    <sheet name="DTPA" sheetId="4" r:id="rId4"/>
    <sheet name="DTOR" sheetId="3" r:id="rId5"/>
    <sheet name="DTAN" sheetId="2" r:id="rId6"/>
    <sheet name="DTAM" sheetId="1" r:id="rId7"/>
  </sheets>
  <externalReferences>
    <externalReference r:id="rId8"/>
    <externalReference r:id="rId9"/>
    <externalReference r:id="rId10"/>
    <externalReference r:id="rId11"/>
  </externalReferences>
  <definedNames>
    <definedName name="_xlnm._FilterDatabase" localSheetId="6" hidden="1">DTAM!$A$1:$T$235</definedName>
    <definedName name="_xlnm._FilterDatabase" localSheetId="5" hidden="1">DTAN!$A$1:$K$78</definedName>
    <definedName name="_xlnm._FilterDatabase" localSheetId="1" hidden="1">DTAO!$A$1:$P$99</definedName>
    <definedName name="_xlnm._FilterDatabase" localSheetId="2" hidden="1">DTCA!$A$1:$Q$394</definedName>
    <definedName name="_xlnm._FilterDatabase" localSheetId="3" hidden="1">DTPA!$A$1:$O$142</definedName>
    <definedName name="_xlnm._FilterDatabase" localSheetId="0" hidden="1">NC!$A$2:$W$233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27" i="7" l="1"/>
  <c r="N226" i="7"/>
  <c r="N225" i="7"/>
  <c r="N224" i="7"/>
  <c r="N223" i="7"/>
  <c r="N222" i="7"/>
  <c r="N221" i="7"/>
  <c r="N220" i="7"/>
  <c r="N219" i="7"/>
  <c r="N218" i="7"/>
  <c r="N217" i="7"/>
  <c r="N216" i="7"/>
  <c r="N215" i="7"/>
  <c r="N214" i="7"/>
  <c r="N213" i="7"/>
  <c r="N212" i="7"/>
  <c r="N211" i="7"/>
  <c r="N210" i="7"/>
  <c r="N209" i="7"/>
  <c r="N208" i="7"/>
  <c r="N207" i="7"/>
  <c r="N206" i="7"/>
  <c r="N205" i="7"/>
  <c r="N204" i="7"/>
  <c r="N203" i="7"/>
  <c r="N202" i="7"/>
  <c r="N201" i="7"/>
  <c r="N200" i="7"/>
  <c r="N199" i="7"/>
  <c r="N198" i="7"/>
  <c r="N197" i="7"/>
  <c r="N196" i="7"/>
  <c r="N195" i="7"/>
  <c r="N194" i="7"/>
  <c r="N193" i="7"/>
  <c r="N192" i="7"/>
  <c r="N191" i="7"/>
  <c r="N190" i="7"/>
  <c r="N189" i="7"/>
  <c r="N188" i="7"/>
  <c r="N187" i="7"/>
  <c r="N186" i="7"/>
  <c r="N185" i="7"/>
  <c r="N184" i="7"/>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3" i="7"/>
  <c r="N2" i="7"/>
  <c r="P117" i="7" l="1"/>
  <c r="O117" i="7"/>
  <c r="P26" i="7"/>
  <c r="O26" i="7"/>
  <c r="K117" i="7" l="1"/>
  <c r="K26" i="7"/>
  <c r="J233" i="7"/>
  <c r="M233" i="7"/>
  <c r="I233" i="7"/>
  <c r="C233" i="7"/>
  <c r="J232" i="7"/>
  <c r="M232" i="7"/>
  <c r="I232" i="7"/>
  <c r="C232" i="7"/>
  <c r="J231" i="7"/>
  <c r="M231" i="7"/>
  <c r="I231" i="7"/>
  <c r="C231" i="7"/>
  <c r="J230" i="7"/>
  <c r="M230" i="7"/>
  <c r="I230" i="7"/>
  <c r="C230" i="7"/>
  <c r="J229" i="7"/>
  <c r="M229" i="7"/>
  <c r="I229" i="7"/>
  <c r="C229" i="7"/>
  <c r="J228" i="7"/>
  <c r="M228" i="7"/>
  <c r="I228" i="7"/>
  <c r="C228" i="7"/>
  <c r="B2" i="7"/>
  <c r="C2" i="7" s="1"/>
  <c r="B3" i="7"/>
  <c r="C3" i="7" s="1"/>
  <c r="B4" i="7"/>
  <c r="C4" i="7" s="1"/>
  <c r="B5" i="7"/>
  <c r="C5" i="7" s="1"/>
  <c r="B6" i="7"/>
  <c r="C6" i="7" s="1"/>
  <c r="B7" i="7"/>
  <c r="C7" i="7" s="1"/>
  <c r="B8" i="7"/>
  <c r="C8" i="7" s="1"/>
  <c r="B9" i="7"/>
  <c r="C9" i="7" s="1"/>
  <c r="B10" i="7"/>
  <c r="C10" i="7" s="1"/>
  <c r="B11" i="7"/>
  <c r="C11" i="7" s="1"/>
  <c r="B12" i="7"/>
  <c r="C12" i="7" s="1"/>
  <c r="B13" i="7"/>
  <c r="C13" i="7" s="1"/>
  <c r="B14" i="7"/>
  <c r="C14" i="7" s="1"/>
  <c r="B15" i="7"/>
  <c r="C15" i="7" s="1"/>
  <c r="B16" i="7"/>
  <c r="C16" i="7" s="1"/>
  <c r="B17" i="7"/>
  <c r="M17" i="7" s="1"/>
  <c r="B18" i="7"/>
  <c r="J18" i="7" s="1"/>
  <c r="B19" i="7"/>
  <c r="C19" i="7" s="1"/>
  <c r="B20" i="7"/>
  <c r="B21" i="7"/>
  <c r="I21" i="7" s="1"/>
  <c r="B22" i="7"/>
  <c r="M22" i="7" s="1"/>
  <c r="B23" i="7"/>
  <c r="M23" i="7" s="1"/>
  <c r="B24" i="7"/>
  <c r="M24" i="7" s="1"/>
  <c r="B25" i="7"/>
  <c r="M25" i="7" s="1"/>
  <c r="B27" i="7"/>
  <c r="M27" i="7" s="1"/>
  <c r="B28" i="7"/>
  <c r="I28" i="7" s="1"/>
  <c r="B29" i="7"/>
  <c r="B30" i="7"/>
  <c r="M30" i="7" s="1"/>
  <c r="B31" i="7"/>
  <c r="M31" i="7" s="1"/>
  <c r="B32" i="7"/>
  <c r="M32" i="7" s="1"/>
  <c r="B33" i="7"/>
  <c r="M33" i="7" s="1"/>
  <c r="B34" i="7"/>
  <c r="M34" i="7" s="1"/>
  <c r="B35" i="7"/>
  <c r="J35" i="7" s="1"/>
  <c r="B36" i="7"/>
  <c r="M36" i="7" s="1"/>
  <c r="B37" i="7"/>
  <c r="B38" i="7"/>
  <c r="M38" i="7" s="1"/>
  <c r="B39" i="7"/>
  <c r="M39" i="7" s="1"/>
  <c r="B40" i="7"/>
  <c r="C40" i="7" s="1"/>
  <c r="B41" i="7"/>
  <c r="M41" i="7" s="1"/>
  <c r="B42" i="7"/>
  <c r="C42" i="7" s="1"/>
  <c r="B43" i="7"/>
  <c r="C43" i="7" s="1"/>
  <c r="B44" i="7"/>
  <c r="C44" i="7" s="1"/>
  <c r="B45" i="7"/>
  <c r="C45" i="7" s="1"/>
  <c r="B46" i="7"/>
  <c r="C46" i="7" s="1"/>
  <c r="B47" i="7"/>
  <c r="C47" i="7" s="1"/>
  <c r="B48" i="7"/>
  <c r="C48" i="7" s="1"/>
  <c r="B49" i="7"/>
  <c r="B50" i="7"/>
  <c r="C50" i="7" s="1"/>
  <c r="B51" i="7"/>
  <c r="B52" i="7"/>
  <c r="C52" i="7" s="1"/>
  <c r="B53" i="7"/>
  <c r="B54" i="7"/>
  <c r="C54" i="7" s="1"/>
  <c r="B55" i="7"/>
  <c r="B56" i="7"/>
  <c r="C56" i="7" s="1"/>
  <c r="B57" i="7"/>
  <c r="B58" i="7"/>
  <c r="C58" i="7" s="1"/>
  <c r="B59" i="7"/>
  <c r="B60" i="7"/>
  <c r="C60" i="7" s="1"/>
  <c r="B61" i="7"/>
  <c r="C62" i="7"/>
  <c r="I62" i="7"/>
  <c r="M62" i="7"/>
  <c r="J62" i="7"/>
  <c r="B63" i="7"/>
  <c r="I63" i="7" s="1"/>
  <c r="B64" i="7"/>
  <c r="M64" i="7" s="1"/>
  <c r="B65" i="7"/>
  <c r="I65" i="7" s="1"/>
  <c r="B66" i="7"/>
  <c r="I66" i="7" s="1"/>
  <c r="B67" i="7"/>
  <c r="M67" i="7" s="1"/>
  <c r="B68" i="7"/>
  <c r="I68" i="7" s="1"/>
  <c r="B69" i="7"/>
  <c r="I69" i="7" s="1"/>
  <c r="B70" i="7"/>
  <c r="I70" i="7" s="1"/>
  <c r="B71" i="7"/>
  <c r="I71" i="7" s="1"/>
  <c r="B72" i="7"/>
  <c r="I72" i="7" s="1"/>
  <c r="B73" i="7"/>
  <c r="M73" i="7" s="1"/>
  <c r="B74" i="7"/>
  <c r="I74" i="7" s="1"/>
  <c r="B75" i="7"/>
  <c r="C75" i="7" s="1"/>
  <c r="B76" i="7"/>
  <c r="I76" i="7" s="1"/>
  <c r="B77" i="7"/>
  <c r="C77" i="7" s="1"/>
  <c r="B78" i="7"/>
  <c r="I78" i="7" s="1"/>
  <c r="B79" i="7"/>
  <c r="C79" i="7" s="1"/>
  <c r="B80" i="7"/>
  <c r="M80" i="7" s="1"/>
  <c r="B81" i="7"/>
  <c r="M81" i="7" s="1"/>
  <c r="B82" i="7"/>
  <c r="M82" i="7" s="1"/>
  <c r="B83" i="7"/>
  <c r="B84" i="7"/>
  <c r="M84" i="7" s="1"/>
  <c r="B85" i="7"/>
  <c r="I85" i="7" s="1"/>
  <c r="B86" i="7"/>
  <c r="M86" i="7" s="1"/>
  <c r="B87" i="7"/>
  <c r="J87" i="7" s="1"/>
  <c r="B88" i="7"/>
  <c r="M88" i="7" s="1"/>
  <c r="B89" i="7"/>
  <c r="M89" i="7" s="1"/>
  <c r="B90" i="7"/>
  <c r="M90" i="7" s="1"/>
  <c r="B91" i="7"/>
  <c r="C91" i="7" s="1"/>
  <c r="B92" i="7"/>
  <c r="M92" i="7" s="1"/>
  <c r="B93" i="7"/>
  <c r="C93" i="7" s="1"/>
  <c r="B94" i="7"/>
  <c r="M94" i="7" s="1"/>
  <c r="B95" i="7"/>
  <c r="C95" i="7" s="1"/>
  <c r="B96" i="7"/>
  <c r="M96" i="7" s="1"/>
  <c r="B97" i="7"/>
  <c r="C97" i="7" s="1"/>
  <c r="B98" i="7"/>
  <c r="M98" i="7" s="1"/>
  <c r="B99" i="7"/>
  <c r="C99" i="7" s="1"/>
  <c r="B100" i="7"/>
  <c r="M100" i="7" s="1"/>
  <c r="B101" i="7"/>
  <c r="C101" i="7" s="1"/>
  <c r="C102" i="7"/>
  <c r="I102" i="7"/>
  <c r="M102" i="7"/>
  <c r="J102" i="7"/>
  <c r="C103" i="7"/>
  <c r="I103" i="7"/>
  <c r="M103" i="7"/>
  <c r="J103" i="7"/>
  <c r="C104" i="7"/>
  <c r="I104" i="7"/>
  <c r="M104" i="7"/>
  <c r="J104" i="7"/>
  <c r="C105" i="7"/>
  <c r="I105" i="7"/>
  <c r="M105" i="7"/>
  <c r="J105" i="7"/>
  <c r="C106" i="7"/>
  <c r="I106" i="7"/>
  <c r="M106" i="7"/>
  <c r="J106" i="7"/>
  <c r="C107" i="7"/>
  <c r="I107" i="7"/>
  <c r="M107" i="7"/>
  <c r="J107" i="7"/>
  <c r="C108" i="7"/>
  <c r="I108" i="7"/>
  <c r="M108" i="7"/>
  <c r="J108" i="7"/>
  <c r="C109" i="7"/>
  <c r="I109" i="7"/>
  <c r="M109" i="7"/>
  <c r="J109" i="7"/>
  <c r="C110" i="7"/>
  <c r="I110" i="7"/>
  <c r="M110" i="7"/>
  <c r="J110" i="7"/>
  <c r="C111" i="7"/>
  <c r="I111" i="7"/>
  <c r="M111" i="7"/>
  <c r="J111" i="7"/>
  <c r="C112" i="7"/>
  <c r="I112" i="7"/>
  <c r="M112" i="7"/>
  <c r="J112" i="7"/>
  <c r="C113" i="7"/>
  <c r="I113" i="7"/>
  <c r="M113" i="7"/>
  <c r="J113" i="7"/>
  <c r="C114" i="7"/>
  <c r="M114" i="7"/>
  <c r="J114" i="7"/>
  <c r="C115" i="7"/>
  <c r="I115" i="7"/>
  <c r="M115" i="7"/>
  <c r="J115" i="7"/>
  <c r="C116" i="7"/>
  <c r="M116" i="7"/>
  <c r="J116" i="7"/>
  <c r="I117" i="7"/>
  <c r="M117" i="7"/>
  <c r="J117" i="7"/>
  <c r="C118" i="7"/>
  <c r="I118" i="7"/>
  <c r="M118" i="7"/>
  <c r="J118" i="7"/>
  <c r="C119" i="7"/>
  <c r="I119" i="7"/>
  <c r="M119" i="7"/>
  <c r="J119" i="7"/>
  <c r="C120" i="7"/>
  <c r="I120" i="7"/>
  <c r="M120" i="7"/>
  <c r="J120" i="7"/>
  <c r="C121" i="7"/>
  <c r="I121" i="7"/>
  <c r="M121" i="7"/>
  <c r="J121" i="7"/>
  <c r="C122" i="7"/>
  <c r="I122" i="7"/>
  <c r="M122" i="7"/>
  <c r="J122" i="7"/>
  <c r="C123" i="7"/>
  <c r="I123" i="7"/>
  <c r="M123" i="7"/>
  <c r="J123" i="7"/>
  <c r="C124" i="7"/>
  <c r="I124" i="7"/>
  <c r="M124" i="7"/>
  <c r="J124" i="7"/>
  <c r="C125" i="7"/>
  <c r="I125" i="7"/>
  <c r="M125" i="7"/>
  <c r="J125" i="7"/>
  <c r="C126" i="7"/>
  <c r="I126" i="7"/>
  <c r="M126" i="7"/>
  <c r="J126" i="7"/>
  <c r="C127" i="7"/>
  <c r="I127" i="7"/>
  <c r="M127" i="7"/>
  <c r="J127" i="7"/>
  <c r="C128" i="7"/>
  <c r="I128" i="7"/>
  <c r="M128" i="7"/>
  <c r="J128" i="7"/>
  <c r="C129" i="7"/>
  <c r="I129" i="7"/>
  <c r="M129" i="7"/>
  <c r="J129" i="7"/>
  <c r="C130" i="7"/>
  <c r="I130" i="7"/>
  <c r="M130" i="7"/>
  <c r="J130" i="7"/>
  <c r="C131" i="7"/>
  <c r="I131" i="7"/>
  <c r="M131" i="7"/>
  <c r="J131" i="7"/>
  <c r="C132" i="7"/>
  <c r="I132" i="7"/>
  <c r="M132" i="7"/>
  <c r="J132" i="7"/>
  <c r="C133" i="7"/>
  <c r="I133" i="7"/>
  <c r="M133" i="7"/>
  <c r="J133" i="7"/>
  <c r="C134" i="7"/>
  <c r="M134" i="7"/>
  <c r="J134" i="7"/>
  <c r="C135" i="7"/>
  <c r="I135" i="7"/>
  <c r="M135" i="7"/>
  <c r="J135" i="7"/>
  <c r="C136" i="7"/>
  <c r="I136" i="7"/>
  <c r="M136" i="7"/>
  <c r="J136" i="7"/>
  <c r="C137" i="7"/>
  <c r="I137" i="7"/>
  <c r="M137" i="7"/>
  <c r="J137" i="7"/>
  <c r="C138" i="7"/>
  <c r="I138" i="7"/>
  <c r="M138" i="7"/>
  <c r="J138" i="7"/>
  <c r="C139" i="7"/>
  <c r="I139" i="7"/>
  <c r="M139" i="7"/>
  <c r="J139" i="7"/>
  <c r="C140" i="7"/>
  <c r="I140" i="7"/>
  <c r="M140" i="7"/>
  <c r="J140" i="7"/>
  <c r="C141" i="7"/>
  <c r="I141" i="7"/>
  <c r="M141" i="7"/>
  <c r="J141" i="7"/>
  <c r="C142" i="7"/>
  <c r="I142" i="7"/>
  <c r="M142" i="7"/>
  <c r="J142" i="7"/>
  <c r="C143" i="7"/>
  <c r="I143" i="7"/>
  <c r="M143" i="7"/>
  <c r="J143" i="7"/>
  <c r="C144" i="7"/>
  <c r="M144" i="7"/>
  <c r="J144" i="7"/>
  <c r="C145" i="7"/>
  <c r="M145" i="7"/>
  <c r="J145" i="7"/>
  <c r="C146" i="7"/>
  <c r="I146" i="7"/>
  <c r="M146" i="7"/>
  <c r="J146" i="7"/>
  <c r="C147" i="7"/>
  <c r="I147" i="7"/>
  <c r="M147" i="7"/>
  <c r="J147" i="7"/>
  <c r="C148" i="7"/>
  <c r="M148" i="7"/>
  <c r="J148" i="7"/>
  <c r="C149" i="7"/>
  <c r="I149" i="7"/>
  <c r="M149" i="7"/>
  <c r="J149" i="7"/>
  <c r="C150" i="7"/>
  <c r="I150" i="7"/>
  <c r="M150" i="7"/>
  <c r="J150" i="7"/>
  <c r="C151" i="7"/>
  <c r="M151" i="7"/>
  <c r="J151" i="7"/>
  <c r="C152" i="7"/>
  <c r="I152" i="7"/>
  <c r="M152" i="7"/>
  <c r="J152" i="7"/>
  <c r="C153" i="7"/>
  <c r="I153" i="7"/>
  <c r="M153" i="7"/>
  <c r="J153" i="7"/>
  <c r="C154" i="7"/>
  <c r="I154" i="7"/>
  <c r="M154" i="7"/>
  <c r="J154" i="7"/>
  <c r="C155" i="7"/>
  <c r="I155" i="7"/>
  <c r="M155" i="7"/>
  <c r="J155" i="7"/>
  <c r="C156" i="7"/>
  <c r="I156" i="7"/>
  <c r="M156" i="7"/>
  <c r="J156" i="7"/>
  <c r="C157" i="7"/>
  <c r="I157" i="7"/>
  <c r="M157" i="7"/>
  <c r="J157" i="7"/>
  <c r="C158" i="7"/>
  <c r="I158" i="7"/>
  <c r="M158" i="7"/>
  <c r="J158" i="7"/>
  <c r="C159" i="7"/>
  <c r="M159" i="7"/>
  <c r="J159" i="7"/>
  <c r="C160" i="7"/>
  <c r="I160" i="7"/>
  <c r="M160" i="7"/>
  <c r="J160" i="7"/>
  <c r="C161" i="7"/>
  <c r="M161" i="7"/>
  <c r="J161" i="7"/>
  <c r="C162" i="7"/>
  <c r="M162" i="7"/>
  <c r="J162" i="7"/>
  <c r="C163" i="7"/>
  <c r="I163" i="7"/>
  <c r="M163" i="7"/>
  <c r="J163" i="7"/>
  <c r="C164" i="7"/>
  <c r="I164" i="7"/>
  <c r="M164" i="7"/>
  <c r="J164" i="7"/>
  <c r="C165" i="7"/>
  <c r="I165" i="7"/>
  <c r="M165" i="7"/>
  <c r="J165" i="7"/>
  <c r="C166" i="7"/>
  <c r="I166" i="7"/>
  <c r="M166" i="7"/>
  <c r="J166" i="7"/>
  <c r="C167" i="7"/>
  <c r="M167" i="7"/>
  <c r="J167" i="7"/>
  <c r="C168" i="7"/>
  <c r="I168" i="7"/>
  <c r="M168" i="7"/>
  <c r="J168" i="7"/>
  <c r="C169" i="7"/>
  <c r="I169" i="7"/>
  <c r="M169" i="7"/>
  <c r="J169" i="7"/>
  <c r="C170" i="7"/>
  <c r="I170" i="7"/>
  <c r="M170" i="7"/>
  <c r="J170" i="7"/>
  <c r="C171" i="7"/>
  <c r="I171" i="7"/>
  <c r="M171" i="7"/>
  <c r="J171" i="7"/>
  <c r="C172" i="7"/>
  <c r="I172" i="7"/>
  <c r="M172" i="7"/>
  <c r="J172" i="7"/>
  <c r="C173" i="7"/>
  <c r="I173" i="7"/>
  <c r="M173" i="7"/>
  <c r="J173" i="7"/>
  <c r="C174" i="7"/>
  <c r="I174" i="7"/>
  <c r="M174" i="7"/>
  <c r="J174" i="7"/>
  <c r="C175" i="7"/>
  <c r="I175" i="7"/>
  <c r="M175" i="7"/>
  <c r="J175" i="7"/>
  <c r="C176" i="7"/>
  <c r="I176" i="7"/>
  <c r="M176" i="7"/>
  <c r="J176" i="7"/>
  <c r="C177" i="7"/>
  <c r="I177" i="7"/>
  <c r="M177" i="7"/>
  <c r="J177" i="7"/>
  <c r="C178" i="7"/>
  <c r="I178" i="7"/>
  <c r="M178" i="7"/>
  <c r="J178" i="7"/>
  <c r="C179" i="7"/>
  <c r="M179" i="7"/>
  <c r="J179" i="7"/>
  <c r="C180" i="7"/>
  <c r="M180" i="7"/>
  <c r="J180" i="7"/>
  <c r="C181" i="7"/>
  <c r="M181" i="7"/>
  <c r="J181" i="7"/>
  <c r="C182" i="7"/>
  <c r="I182" i="7"/>
  <c r="M182" i="7"/>
  <c r="J182" i="7"/>
  <c r="C183" i="7"/>
  <c r="I183" i="7"/>
  <c r="M183" i="7"/>
  <c r="J183" i="7"/>
  <c r="C184" i="7"/>
  <c r="I184" i="7"/>
  <c r="M184" i="7"/>
  <c r="J184" i="7"/>
  <c r="C185" i="7"/>
  <c r="I185" i="7"/>
  <c r="M185" i="7"/>
  <c r="J185" i="7"/>
  <c r="C186" i="7"/>
  <c r="I186" i="7"/>
  <c r="M186" i="7"/>
  <c r="J186" i="7"/>
  <c r="C187" i="7"/>
  <c r="I187" i="7"/>
  <c r="M187" i="7"/>
  <c r="J187" i="7"/>
  <c r="C188" i="7"/>
  <c r="I188" i="7"/>
  <c r="M188" i="7"/>
  <c r="J188" i="7"/>
  <c r="C189" i="7"/>
  <c r="I189" i="7"/>
  <c r="M189" i="7"/>
  <c r="J189" i="7"/>
  <c r="C190" i="7"/>
  <c r="I190" i="7"/>
  <c r="M190" i="7"/>
  <c r="J190" i="7"/>
  <c r="C191" i="7"/>
  <c r="I191" i="7"/>
  <c r="M191" i="7"/>
  <c r="J191" i="7"/>
  <c r="C192" i="7"/>
  <c r="I192" i="7"/>
  <c r="M192" i="7"/>
  <c r="J192" i="7"/>
  <c r="C193" i="7"/>
  <c r="I193" i="7"/>
  <c r="M193" i="7"/>
  <c r="J193" i="7"/>
  <c r="C194" i="7"/>
  <c r="I194" i="7"/>
  <c r="M194" i="7"/>
  <c r="J194" i="7"/>
  <c r="C195" i="7"/>
  <c r="I195" i="7"/>
  <c r="M195" i="7"/>
  <c r="J195" i="7"/>
  <c r="C196" i="7"/>
  <c r="I196" i="7"/>
  <c r="M196" i="7"/>
  <c r="J196" i="7"/>
  <c r="C197" i="7"/>
  <c r="I197" i="7"/>
  <c r="M197" i="7"/>
  <c r="J197" i="7"/>
  <c r="C198" i="7"/>
  <c r="I198" i="7"/>
  <c r="M198" i="7"/>
  <c r="J198" i="7"/>
  <c r="C199" i="7"/>
  <c r="I199" i="7"/>
  <c r="M199" i="7"/>
  <c r="J199" i="7"/>
  <c r="C200" i="7"/>
  <c r="I200" i="7"/>
  <c r="M200" i="7"/>
  <c r="J200" i="7"/>
  <c r="C201" i="7"/>
  <c r="I201" i="7"/>
  <c r="M201" i="7"/>
  <c r="J201" i="7"/>
  <c r="C202" i="7"/>
  <c r="I202" i="7"/>
  <c r="M202" i="7"/>
  <c r="J202" i="7"/>
  <c r="C203" i="7"/>
  <c r="I203" i="7"/>
  <c r="M203" i="7"/>
  <c r="J203" i="7"/>
  <c r="C204" i="7"/>
  <c r="I204" i="7"/>
  <c r="M204" i="7"/>
  <c r="J204" i="7"/>
  <c r="C205" i="7"/>
  <c r="I205" i="7"/>
  <c r="M205" i="7"/>
  <c r="J205" i="7"/>
  <c r="C206" i="7"/>
  <c r="I206" i="7"/>
  <c r="M206" i="7"/>
  <c r="J206" i="7"/>
  <c r="C207" i="7"/>
  <c r="I207" i="7"/>
  <c r="M207" i="7"/>
  <c r="J207" i="7"/>
  <c r="C208" i="7"/>
  <c r="I208" i="7"/>
  <c r="M208" i="7"/>
  <c r="J208" i="7"/>
  <c r="C209" i="7"/>
  <c r="I209" i="7"/>
  <c r="M209" i="7"/>
  <c r="J209" i="7"/>
  <c r="C210" i="7"/>
  <c r="I210" i="7"/>
  <c r="M210" i="7"/>
  <c r="J210" i="7"/>
  <c r="C211" i="7"/>
  <c r="I211" i="7"/>
  <c r="M211" i="7"/>
  <c r="J211" i="7"/>
  <c r="C212" i="7"/>
  <c r="I212" i="7"/>
  <c r="M212" i="7"/>
  <c r="J212" i="7"/>
  <c r="C213" i="7"/>
  <c r="I213" i="7"/>
  <c r="M213" i="7"/>
  <c r="J213" i="7"/>
  <c r="C214" i="7"/>
  <c r="I214" i="7"/>
  <c r="M214" i="7"/>
  <c r="J214" i="7"/>
  <c r="C215" i="7"/>
  <c r="I215" i="7"/>
  <c r="M215" i="7"/>
  <c r="J215" i="7"/>
  <c r="C216" i="7"/>
  <c r="I216" i="7"/>
  <c r="M216" i="7"/>
  <c r="J216" i="7"/>
  <c r="C217" i="7"/>
  <c r="I217" i="7"/>
  <c r="M217" i="7"/>
  <c r="J217" i="7"/>
  <c r="C218" i="7"/>
  <c r="I218" i="7"/>
  <c r="M218" i="7"/>
  <c r="J218" i="7"/>
  <c r="C219" i="7"/>
  <c r="I219" i="7"/>
  <c r="M219" i="7"/>
  <c r="J219" i="7"/>
  <c r="C220" i="7"/>
  <c r="I220" i="7"/>
  <c r="M220" i="7"/>
  <c r="J220" i="7"/>
  <c r="C221" i="7"/>
  <c r="I221" i="7"/>
  <c r="M221" i="7"/>
  <c r="J221" i="7"/>
  <c r="C222" i="7"/>
  <c r="I222" i="7"/>
  <c r="M222" i="7"/>
  <c r="J222" i="7"/>
  <c r="C223" i="7"/>
  <c r="I223" i="7"/>
  <c r="M223" i="7"/>
  <c r="J223" i="7"/>
  <c r="C224" i="7"/>
  <c r="I224" i="7"/>
  <c r="M224" i="7"/>
  <c r="J224" i="7"/>
  <c r="C225" i="7"/>
  <c r="I225" i="7"/>
  <c r="M225" i="7"/>
  <c r="J225" i="7"/>
  <c r="C226" i="7"/>
  <c r="I226" i="7"/>
  <c r="M226" i="7"/>
  <c r="J226" i="7"/>
  <c r="C227" i="7"/>
  <c r="I227" i="7"/>
  <c r="M227" i="7"/>
  <c r="J227" i="7"/>
  <c r="O227" i="7" l="1"/>
  <c r="P227" i="7"/>
  <c r="P226" i="7"/>
  <c r="O226" i="7"/>
  <c r="O225" i="7"/>
  <c r="P225" i="7"/>
  <c r="P224" i="7"/>
  <c r="O224" i="7"/>
  <c r="O223" i="7"/>
  <c r="P223" i="7"/>
  <c r="P222" i="7"/>
  <c r="O222" i="7"/>
  <c r="O221" i="7"/>
  <c r="P221" i="7"/>
  <c r="P220" i="7"/>
  <c r="O220" i="7"/>
  <c r="O219" i="7"/>
  <c r="P219" i="7"/>
  <c r="P218" i="7"/>
  <c r="O218" i="7"/>
  <c r="O217" i="7"/>
  <c r="P217" i="7"/>
  <c r="P216" i="7"/>
  <c r="O216" i="7"/>
  <c r="O215" i="7"/>
  <c r="P215" i="7"/>
  <c r="P214" i="7"/>
  <c r="O214" i="7"/>
  <c r="O213" i="7"/>
  <c r="P213" i="7"/>
  <c r="P212" i="7"/>
  <c r="O212" i="7"/>
  <c r="O211" i="7"/>
  <c r="P211" i="7"/>
  <c r="P210" i="7"/>
  <c r="O210" i="7"/>
  <c r="O209" i="7"/>
  <c r="P209" i="7"/>
  <c r="P208" i="7"/>
  <c r="O208" i="7"/>
  <c r="O207" i="7"/>
  <c r="P207" i="7"/>
  <c r="P206" i="7"/>
  <c r="O206" i="7"/>
  <c r="O205" i="7"/>
  <c r="P205" i="7"/>
  <c r="P204" i="7"/>
  <c r="O204" i="7"/>
  <c r="O203" i="7"/>
  <c r="P203" i="7"/>
  <c r="P202" i="7"/>
  <c r="O202" i="7"/>
  <c r="O201" i="7"/>
  <c r="P201" i="7"/>
  <c r="P200" i="7"/>
  <c r="O200" i="7"/>
  <c r="O199" i="7"/>
  <c r="P199" i="7"/>
  <c r="P198" i="7"/>
  <c r="O198" i="7"/>
  <c r="O197" i="7"/>
  <c r="P197" i="7"/>
  <c r="P196" i="7"/>
  <c r="O196" i="7"/>
  <c r="O195" i="7"/>
  <c r="P195" i="7"/>
  <c r="P194" i="7"/>
  <c r="O194" i="7"/>
  <c r="O193" i="7"/>
  <c r="P193" i="7"/>
  <c r="P192" i="7"/>
  <c r="O192" i="7"/>
  <c r="O191" i="7"/>
  <c r="P191" i="7"/>
  <c r="P190" i="7"/>
  <c r="O190" i="7"/>
  <c r="O189" i="7"/>
  <c r="P189" i="7"/>
  <c r="P188" i="7"/>
  <c r="O188" i="7"/>
  <c r="O187" i="7"/>
  <c r="P187" i="7"/>
  <c r="P186" i="7"/>
  <c r="O186" i="7"/>
  <c r="O185" i="7"/>
  <c r="P185" i="7"/>
  <c r="P184" i="7"/>
  <c r="O184" i="7"/>
  <c r="O183" i="7"/>
  <c r="P183" i="7"/>
  <c r="P182" i="7"/>
  <c r="O182" i="7"/>
  <c r="O167" i="7"/>
  <c r="P167" i="7"/>
  <c r="P166" i="7"/>
  <c r="O166" i="7"/>
  <c r="O165" i="7"/>
  <c r="P165" i="7"/>
  <c r="P164" i="7"/>
  <c r="O164" i="7"/>
  <c r="O163" i="7"/>
  <c r="P163" i="7"/>
  <c r="O151" i="7"/>
  <c r="P151" i="7"/>
  <c r="P150" i="7"/>
  <c r="O150" i="7"/>
  <c r="O149" i="7"/>
  <c r="P149" i="7"/>
  <c r="P134" i="7"/>
  <c r="O134" i="7"/>
  <c r="O133" i="7"/>
  <c r="P133" i="7"/>
  <c r="P132" i="7"/>
  <c r="O132" i="7"/>
  <c r="O131" i="7"/>
  <c r="P131" i="7"/>
  <c r="P130" i="7"/>
  <c r="O130" i="7"/>
  <c r="O129" i="7"/>
  <c r="P129" i="7"/>
  <c r="P128" i="7"/>
  <c r="O128" i="7"/>
  <c r="O127" i="7"/>
  <c r="P127" i="7"/>
  <c r="P126" i="7"/>
  <c r="O126" i="7"/>
  <c r="O125" i="7"/>
  <c r="P125" i="7"/>
  <c r="P124" i="7"/>
  <c r="O124" i="7"/>
  <c r="O123" i="7"/>
  <c r="P123" i="7"/>
  <c r="P122" i="7"/>
  <c r="O122" i="7"/>
  <c r="O121" i="7"/>
  <c r="P121" i="7"/>
  <c r="P120" i="7"/>
  <c r="O120" i="7"/>
  <c r="O119" i="7"/>
  <c r="P119" i="7"/>
  <c r="P118" i="7"/>
  <c r="O118" i="7"/>
  <c r="P99" i="7"/>
  <c r="O99" i="7"/>
  <c r="P95" i="7"/>
  <c r="O95" i="7"/>
  <c r="P91" i="7"/>
  <c r="O91" i="7"/>
  <c r="P79" i="7"/>
  <c r="O79" i="7"/>
  <c r="P75" i="7"/>
  <c r="O75" i="7"/>
  <c r="K62" i="7"/>
  <c r="P62" i="7"/>
  <c r="O62" i="7"/>
  <c r="K58" i="7"/>
  <c r="P58" i="7"/>
  <c r="O58" i="7"/>
  <c r="K54" i="7"/>
  <c r="P54" i="7"/>
  <c r="O54" i="7"/>
  <c r="K50" i="7"/>
  <c r="P50" i="7"/>
  <c r="O50" i="7"/>
  <c r="K46" i="7"/>
  <c r="P46" i="7"/>
  <c r="O46" i="7"/>
  <c r="K42" i="7"/>
  <c r="P42" i="7"/>
  <c r="O42" i="7"/>
  <c r="K13" i="7"/>
  <c r="P13" i="7"/>
  <c r="O13" i="7"/>
  <c r="K9" i="7"/>
  <c r="P9" i="7"/>
  <c r="O9" i="7"/>
  <c r="K5" i="7"/>
  <c r="P5" i="7"/>
  <c r="O5" i="7"/>
  <c r="K228" i="7"/>
  <c r="K229" i="7"/>
  <c r="K230" i="7"/>
  <c r="K231" i="7"/>
  <c r="K232" i="7"/>
  <c r="K233" i="7"/>
  <c r="P178" i="7"/>
  <c r="O178" i="7"/>
  <c r="P176" i="7"/>
  <c r="O176" i="7"/>
  <c r="P174" i="7"/>
  <c r="O174" i="7"/>
  <c r="P172" i="7"/>
  <c r="O172" i="7"/>
  <c r="P170" i="7"/>
  <c r="O170" i="7"/>
  <c r="P168" i="7"/>
  <c r="O168" i="7"/>
  <c r="O159" i="7"/>
  <c r="P159" i="7"/>
  <c r="O157" i="7"/>
  <c r="P157" i="7"/>
  <c r="O155" i="7"/>
  <c r="P155" i="7"/>
  <c r="O153" i="7"/>
  <c r="P153" i="7"/>
  <c r="P144" i="7"/>
  <c r="O144" i="7"/>
  <c r="P142" i="7"/>
  <c r="O142" i="7"/>
  <c r="P140" i="7"/>
  <c r="O140" i="7"/>
  <c r="P138" i="7"/>
  <c r="O138" i="7"/>
  <c r="P136" i="7"/>
  <c r="O136" i="7"/>
  <c r="O135" i="7"/>
  <c r="P135" i="7"/>
  <c r="P114" i="7"/>
  <c r="O114" i="7"/>
  <c r="K112" i="7"/>
  <c r="P112" i="7"/>
  <c r="O112" i="7"/>
  <c r="K110" i="7"/>
  <c r="P110" i="7"/>
  <c r="O110" i="7"/>
  <c r="K108" i="7"/>
  <c r="P108" i="7"/>
  <c r="O108" i="7"/>
  <c r="K106" i="7"/>
  <c r="P106" i="7"/>
  <c r="O106" i="7"/>
  <c r="P105" i="7"/>
  <c r="O105" i="7"/>
  <c r="K104" i="7"/>
  <c r="P104" i="7"/>
  <c r="O104" i="7"/>
  <c r="K103" i="7"/>
  <c r="P103" i="7"/>
  <c r="O103" i="7"/>
  <c r="K102" i="7"/>
  <c r="P102" i="7"/>
  <c r="O102" i="7"/>
  <c r="K45" i="7"/>
  <c r="P45" i="7"/>
  <c r="O45" i="7"/>
  <c r="K16" i="7"/>
  <c r="P16" i="7"/>
  <c r="O16" i="7"/>
  <c r="K12" i="7"/>
  <c r="P12" i="7"/>
  <c r="O12" i="7"/>
  <c r="P8" i="7"/>
  <c r="O8" i="7"/>
  <c r="K4" i="7"/>
  <c r="O4" i="7"/>
  <c r="P4" i="7"/>
  <c r="P180" i="7"/>
  <c r="O180" i="7"/>
  <c r="O161" i="7"/>
  <c r="P161" i="7"/>
  <c r="P160" i="7"/>
  <c r="O160" i="7"/>
  <c r="O145" i="7"/>
  <c r="P145" i="7"/>
  <c r="P116" i="7"/>
  <c r="O116" i="7"/>
  <c r="P115" i="7"/>
  <c r="O115" i="7"/>
  <c r="O101" i="7"/>
  <c r="P101" i="7"/>
  <c r="P97" i="7"/>
  <c r="O97" i="7"/>
  <c r="O93" i="7"/>
  <c r="P93" i="7"/>
  <c r="O77" i="7"/>
  <c r="P77" i="7"/>
  <c r="P60" i="7"/>
  <c r="O60" i="7"/>
  <c r="P56" i="7"/>
  <c r="O56" i="7"/>
  <c r="P52" i="7"/>
  <c r="O52" i="7"/>
  <c r="P48" i="7"/>
  <c r="O48" i="7"/>
  <c r="P44" i="7"/>
  <c r="O44" i="7"/>
  <c r="P40" i="7"/>
  <c r="O40" i="7"/>
  <c r="P19" i="7"/>
  <c r="O19" i="7"/>
  <c r="P15" i="7"/>
  <c r="O15" i="7"/>
  <c r="P11" i="7"/>
  <c r="O11" i="7"/>
  <c r="P7" i="7"/>
  <c r="O7" i="7"/>
  <c r="P3" i="7"/>
  <c r="O3" i="7"/>
  <c r="O179" i="7"/>
  <c r="P179" i="7"/>
  <c r="O177" i="7"/>
  <c r="P177" i="7"/>
  <c r="O175" i="7"/>
  <c r="P175" i="7"/>
  <c r="O173" i="7"/>
  <c r="P173" i="7"/>
  <c r="O171" i="7"/>
  <c r="P171" i="7"/>
  <c r="O169" i="7"/>
  <c r="P169" i="7"/>
  <c r="P158" i="7"/>
  <c r="O158" i="7"/>
  <c r="P156" i="7"/>
  <c r="O156" i="7"/>
  <c r="P154" i="7"/>
  <c r="O154" i="7"/>
  <c r="P152" i="7"/>
  <c r="O152" i="7"/>
  <c r="O143" i="7"/>
  <c r="P143" i="7"/>
  <c r="O141" i="7"/>
  <c r="P141" i="7"/>
  <c r="O139" i="7"/>
  <c r="P139" i="7"/>
  <c r="O137" i="7"/>
  <c r="P137" i="7"/>
  <c r="K113" i="7"/>
  <c r="P113" i="7"/>
  <c r="O113" i="7"/>
  <c r="K111" i="7"/>
  <c r="P111" i="7"/>
  <c r="O111" i="7"/>
  <c r="K109" i="7"/>
  <c r="O109" i="7"/>
  <c r="P109" i="7"/>
  <c r="K107" i="7"/>
  <c r="P107" i="7"/>
  <c r="O107" i="7"/>
  <c r="K181" i="7"/>
  <c r="O181" i="7"/>
  <c r="P181" i="7"/>
  <c r="K162" i="7"/>
  <c r="P162" i="7"/>
  <c r="O162" i="7"/>
  <c r="K148" i="7"/>
  <c r="P148" i="7"/>
  <c r="O148" i="7"/>
  <c r="K147" i="7"/>
  <c r="O147" i="7"/>
  <c r="P147" i="7"/>
  <c r="K146" i="7"/>
  <c r="P146" i="7"/>
  <c r="O146" i="7"/>
  <c r="K47" i="7"/>
  <c r="P47" i="7"/>
  <c r="O47" i="7"/>
  <c r="P43" i="7"/>
  <c r="O43" i="7"/>
  <c r="K14" i="7"/>
  <c r="P14" i="7"/>
  <c r="O14" i="7"/>
  <c r="K10" i="7"/>
  <c r="P10" i="7"/>
  <c r="O10" i="7"/>
  <c r="K6" i="7"/>
  <c r="P6" i="7"/>
  <c r="O6" i="7"/>
  <c r="K2" i="7"/>
  <c r="P2" i="7"/>
  <c r="O2" i="7"/>
  <c r="K223" i="7"/>
  <c r="K219" i="7"/>
  <c r="K215" i="7"/>
  <c r="K211" i="7"/>
  <c r="K225" i="7"/>
  <c r="K221" i="7"/>
  <c r="K217" i="7"/>
  <c r="K213" i="7"/>
  <c r="K180" i="7"/>
  <c r="K161" i="7"/>
  <c r="K160" i="7"/>
  <c r="K116" i="7"/>
  <c r="K115" i="7"/>
  <c r="K101" i="7"/>
  <c r="K97" i="7"/>
  <c r="K93" i="7"/>
  <c r="K77" i="7"/>
  <c r="K60" i="7"/>
  <c r="K56" i="7"/>
  <c r="K44" i="7"/>
  <c r="K19" i="7"/>
  <c r="K15" i="7"/>
  <c r="K11" i="7"/>
  <c r="K7" i="7"/>
  <c r="K3" i="7"/>
  <c r="K226" i="7"/>
  <c r="K222" i="7"/>
  <c r="K218" i="7"/>
  <c r="K214" i="7"/>
  <c r="K210" i="7"/>
  <c r="K209" i="7"/>
  <c r="K208" i="7"/>
  <c r="K207" i="7"/>
  <c r="K206" i="7"/>
  <c r="K205" i="7"/>
  <c r="K204" i="7"/>
  <c r="K203" i="7"/>
  <c r="K202" i="7"/>
  <c r="K201" i="7"/>
  <c r="K199" i="7"/>
  <c r="K198" i="7"/>
  <c r="K197" i="7"/>
  <c r="K196" i="7"/>
  <c r="K195" i="7"/>
  <c r="K194" i="7"/>
  <c r="K193" i="7"/>
  <c r="K192" i="7"/>
  <c r="K191" i="7"/>
  <c r="K190" i="7"/>
  <c r="K188" i="7"/>
  <c r="K187" i="7"/>
  <c r="K185" i="7"/>
  <c r="K184" i="7"/>
  <c r="K183" i="7"/>
  <c r="K182" i="7"/>
  <c r="K167" i="7"/>
  <c r="K166" i="7"/>
  <c r="K165" i="7"/>
  <c r="K164" i="7"/>
  <c r="K163" i="7"/>
  <c r="K151" i="7"/>
  <c r="K150" i="7"/>
  <c r="K149" i="7"/>
  <c r="K134" i="7"/>
  <c r="K132" i="7"/>
  <c r="K131" i="7"/>
  <c r="K130" i="7"/>
  <c r="K129" i="7"/>
  <c r="K128" i="7"/>
  <c r="K127" i="7"/>
  <c r="K126" i="7"/>
  <c r="K125" i="7"/>
  <c r="K124" i="7"/>
  <c r="K123" i="7"/>
  <c r="K122" i="7"/>
  <c r="K121" i="7"/>
  <c r="K120" i="7"/>
  <c r="K119" i="7"/>
  <c r="K118" i="7"/>
  <c r="K99" i="7"/>
  <c r="K95" i="7"/>
  <c r="K91" i="7"/>
  <c r="K79" i="7"/>
  <c r="K75" i="7"/>
  <c r="K227" i="7"/>
  <c r="K224" i="7"/>
  <c r="K220" i="7"/>
  <c r="K216" i="7"/>
  <c r="K212" i="7"/>
  <c r="K178" i="7"/>
  <c r="K177" i="7"/>
  <c r="K176" i="7"/>
  <c r="K175" i="7"/>
  <c r="K174" i="7"/>
  <c r="K173" i="7"/>
  <c r="K172" i="7"/>
  <c r="K171" i="7"/>
  <c r="K170" i="7"/>
  <c r="K169" i="7"/>
  <c r="K168" i="7"/>
  <c r="K159" i="7"/>
  <c r="K158" i="7"/>
  <c r="K157" i="7"/>
  <c r="K156" i="7"/>
  <c r="K155" i="7"/>
  <c r="K154" i="7"/>
  <c r="K153" i="7"/>
  <c r="K152" i="7"/>
  <c r="K144" i="7"/>
  <c r="K143" i="7"/>
  <c r="K142" i="7"/>
  <c r="K141" i="7"/>
  <c r="K140" i="7"/>
  <c r="K139" i="7"/>
  <c r="K138" i="7"/>
  <c r="K137" i="7"/>
  <c r="K136" i="7"/>
  <c r="K135" i="7"/>
  <c r="K114" i="7"/>
  <c r="M95" i="7"/>
  <c r="J38" i="7"/>
  <c r="I32" i="7"/>
  <c r="J46" i="7"/>
  <c r="J36" i="7"/>
  <c r="J2" i="7"/>
  <c r="J86" i="7"/>
  <c r="I4" i="7"/>
  <c r="M2" i="7"/>
  <c r="I2" i="7"/>
  <c r="M69" i="7"/>
  <c r="I34" i="7"/>
  <c r="M12" i="7"/>
  <c r="I46" i="7"/>
  <c r="J40" i="7"/>
  <c r="I38" i="7"/>
  <c r="C21" i="7"/>
  <c r="J16" i="7"/>
  <c r="J73" i="7"/>
  <c r="J17" i="7"/>
  <c r="I100" i="7"/>
  <c r="M91" i="7"/>
  <c r="I88" i="7"/>
  <c r="I73" i="7"/>
  <c r="J34" i="7"/>
  <c r="J32" i="7"/>
  <c r="I17" i="7"/>
  <c r="M8" i="7"/>
  <c r="J63" i="7"/>
  <c r="M99" i="7"/>
  <c r="I92" i="7"/>
  <c r="I80" i="7"/>
  <c r="J71" i="7"/>
  <c r="J66" i="7"/>
  <c r="C63" i="7"/>
  <c r="J21" i="7"/>
  <c r="I96" i="7"/>
  <c r="M87" i="7"/>
  <c r="J85" i="7"/>
  <c r="J77" i="7"/>
  <c r="M72" i="7"/>
  <c r="C71" i="7"/>
  <c r="J67" i="7"/>
  <c r="C66" i="7"/>
  <c r="J30" i="7"/>
  <c r="M21" i="7"/>
  <c r="J4" i="7"/>
  <c r="M101" i="7"/>
  <c r="I98" i="7"/>
  <c r="M93" i="7"/>
  <c r="I90" i="7"/>
  <c r="I82" i="7"/>
  <c r="J79" i="7"/>
  <c r="M77" i="7"/>
  <c r="C73" i="7"/>
  <c r="C72" i="7"/>
  <c r="M71" i="7"/>
  <c r="C69" i="7"/>
  <c r="I67" i="7"/>
  <c r="M66" i="7"/>
  <c r="J65" i="7"/>
  <c r="J64" i="7"/>
  <c r="M63" i="7"/>
  <c r="J61" i="7"/>
  <c r="J59" i="7"/>
  <c r="J57" i="7"/>
  <c r="J55" i="7"/>
  <c r="J53" i="7"/>
  <c r="J51" i="7"/>
  <c r="J49" i="7"/>
  <c r="J47" i="7"/>
  <c r="J43" i="7"/>
  <c r="C38" i="7"/>
  <c r="I36" i="7"/>
  <c r="C34" i="7"/>
  <c r="C32" i="7"/>
  <c r="I30" i="7"/>
  <c r="J28" i="7"/>
  <c r="J19" i="7"/>
  <c r="C17" i="7"/>
  <c r="M16" i="7"/>
  <c r="J14" i="7"/>
  <c r="I12" i="7"/>
  <c r="J10" i="7"/>
  <c r="I8" i="7"/>
  <c r="J6" i="7"/>
  <c r="M79" i="7"/>
  <c r="I77" i="7"/>
  <c r="J74" i="7"/>
  <c r="M65" i="7"/>
  <c r="M28" i="7"/>
  <c r="J25" i="7"/>
  <c r="J23" i="7"/>
  <c r="M14" i="7"/>
  <c r="M10" i="7"/>
  <c r="M6" i="7"/>
  <c r="M97" i="7"/>
  <c r="I94" i="7"/>
  <c r="I89" i="7"/>
  <c r="I81" i="7"/>
  <c r="J75" i="7"/>
  <c r="C74" i="7"/>
  <c r="J69" i="7"/>
  <c r="C65" i="7"/>
  <c r="M60" i="7"/>
  <c r="M58" i="7"/>
  <c r="M56" i="7"/>
  <c r="M54" i="7"/>
  <c r="M52" i="7"/>
  <c r="M50" i="7"/>
  <c r="M48" i="7"/>
  <c r="M35" i="7"/>
  <c r="J33" i="7"/>
  <c r="C28" i="7"/>
  <c r="I25" i="7"/>
  <c r="I23" i="7"/>
  <c r="M18" i="7"/>
  <c r="I14" i="7"/>
  <c r="J12" i="7"/>
  <c r="I10" i="7"/>
  <c r="J8" i="7"/>
  <c r="I6" i="7"/>
  <c r="C100" i="7"/>
  <c r="C98" i="7"/>
  <c r="C96" i="7"/>
  <c r="C94" i="7"/>
  <c r="C92" i="7"/>
  <c r="C90" i="7"/>
  <c r="C88" i="7"/>
  <c r="I87" i="7"/>
  <c r="C82" i="7"/>
  <c r="C80" i="7"/>
  <c r="J76" i="7"/>
  <c r="M75" i="7"/>
  <c r="C67" i="7"/>
  <c r="C61" i="7"/>
  <c r="I60" i="7"/>
  <c r="C59" i="7"/>
  <c r="I58" i="7"/>
  <c r="C57" i="7"/>
  <c r="I56" i="7"/>
  <c r="C55" i="7"/>
  <c r="I54" i="7"/>
  <c r="C53" i="7"/>
  <c r="I52" i="7"/>
  <c r="C51" i="7"/>
  <c r="I50" i="7"/>
  <c r="C49" i="7"/>
  <c r="I48" i="7"/>
  <c r="J44" i="7"/>
  <c r="J42" i="7"/>
  <c r="J41" i="7"/>
  <c r="M40" i="7"/>
  <c r="C36" i="7"/>
  <c r="C30" i="7"/>
  <c r="C25" i="7"/>
  <c r="C23" i="7"/>
  <c r="M19" i="7"/>
  <c r="I75" i="7"/>
  <c r="M44" i="7"/>
  <c r="M42" i="7"/>
  <c r="I40" i="7"/>
  <c r="J27" i="7"/>
  <c r="I19" i="7"/>
  <c r="J101" i="7"/>
  <c r="J100" i="7"/>
  <c r="J99" i="7"/>
  <c r="J98" i="7"/>
  <c r="J97" i="7"/>
  <c r="J96" i="7"/>
  <c r="J95" i="7"/>
  <c r="J94" i="7"/>
  <c r="J93" i="7"/>
  <c r="J92" i="7"/>
  <c r="J91" i="7"/>
  <c r="J90" i="7"/>
  <c r="J88" i="7"/>
  <c r="J80" i="7"/>
  <c r="M74" i="7"/>
  <c r="J68" i="7"/>
  <c r="J60" i="7"/>
  <c r="J58" i="7"/>
  <c r="J56" i="7"/>
  <c r="J54" i="7"/>
  <c r="J52" i="7"/>
  <c r="J50" i="7"/>
  <c r="J48" i="7"/>
  <c r="M46" i="7"/>
  <c r="J45" i="7"/>
  <c r="I44" i="7"/>
  <c r="J24" i="7"/>
  <c r="M4" i="7"/>
  <c r="C83" i="7"/>
  <c r="C37" i="7"/>
  <c r="I37" i="7"/>
  <c r="C29" i="7"/>
  <c r="I29" i="7"/>
  <c r="C20" i="7"/>
  <c r="I20" i="7"/>
  <c r="I101" i="7"/>
  <c r="I99" i="7"/>
  <c r="I97" i="7"/>
  <c r="I95" i="7"/>
  <c r="I93" i="7"/>
  <c r="I91" i="7"/>
  <c r="C89" i="7"/>
  <c r="I86" i="7"/>
  <c r="M85" i="7"/>
  <c r="J84" i="7"/>
  <c r="J83" i="7"/>
  <c r="C81" i="7"/>
  <c r="J78" i="7"/>
  <c r="M76" i="7"/>
  <c r="J70" i="7"/>
  <c r="M68" i="7"/>
  <c r="J39" i="7"/>
  <c r="C35" i="7"/>
  <c r="I35" i="7"/>
  <c r="J31" i="7"/>
  <c r="C27" i="7"/>
  <c r="I27" i="7"/>
  <c r="J22" i="7"/>
  <c r="C18" i="7"/>
  <c r="I18" i="7"/>
  <c r="J15" i="7"/>
  <c r="J13" i="7"/>
  <c r="J11" i="7"/>
  <c r="J9" i="7"/>
  <c r="J7" i="7"/>
  <c r="J5" i="7"/>
  <c r="J3" i="7"/>
  <c r="J89" i="7"/>
  <c r="C87" i="7"/>
  <c r="C86" i="7"/>
  <c r="I84" i="7"/>
  <c r="M83" i="7"/>
  <c r="J82" i="7"/>
  <c r="J81" i="7"/>
  <c r="M78" i="7"/>
  <c r="C76" i="7"/>
  <c r="J72" i="7"/>
  <c r="M70" i="7"/>
  <c r="C68" i="7"/>
  <c r="I61" i="7"/>
  <c r="M61" i="7"/>
  <c r="I59" i="7"/>
  <c r="M59" i="7"/>
  <c r="I57" i="7"/>
  <c r="M57" i="7"/>
  <c r="I55" i="7"/>
  <c r="M55" i="7"/>
  <c r="I53" i="7"/>
  <c r="M53" i="7"/>
  <c r="I51" i="7"/>
  <c r="M51" i="7"/>
  <c r="I49" i="7"/>
  <c r="M49" i="7"/>
  <c r="I47" i="7"/>
  <c r="M47" i="7"/>
  <c r="I45" i="7"/>
  <c r="M45" i="7"/>
  <c r="I43" i="7"/>
  <c r="M43" i="7"/>
  <c r="C41" i="7"/>
  <c r="I41" i="7"/>
  <c r="J37" i="7"/>
  <c r="C33" i="7"/>
  <c r="I33" i="7"/>
  <c r="J29" i="7"/>
  <c r="C24" i="7"/>
  <c r="I24" i="7"/>
  <c r="J20" i="7"/>
  <c r="C85" i="7"/>
  <c r="C84" i="7"/>
  <c r="I83" i="7"/>
  <c r="C78" i="7"/>
  <c r="C70" i="7"/>
  <c r="C64" i="7"/>
  <c r="I64" i="7"/>
  <c r="C39" i="7"/>
  <c r="I39" i="7"/>
  <c r="M37" i="7"/>
  <c r="C31" i="7"/>
  <c r="I31" i="7"/>
  <c r="M29" i="7"/>
  <c r="C22" i="7"/>
  <c r="I22" i="7"/>
  <c r="M20" i="7"/>
  <c r="I15" i="7"/>
  <c r="M15" i="7"/>
  <c r="I13" i="7"/>
  <c r="M13" i="7"/>
  <c r="I11" i="7"/>
  <c r="M11" i="7"/>
  <c r="I9" i="7"/>
  <c r="M9" i="7"/>
  <c r="I7" i="7"/>
  <c r="M7" i="7"/>
  <c r="I5" i="7"/>
  <c r="M5" i="7"/>
  <c r="I3" i="7"/>
  <c r="M3" i="7"/>
  <c r="P31" i="7" l="1"/>
  <c r="O31" i="7"/>
  <c r="P22" i="7"/>
  <c r="O22" i="7"/>
  <c r="P64" i="7"/>
  <c r="O64" i="7"/>
  <c r="P84" i="7"/>
  <c r="O84" i="7"/>
  <c r="P24" i="7"/>
  <c r="O24" i="7"/>
  <c r="P86" i="7"/>
  <c r="O86" i="7"/>
  <c r="P89" i="7"/>
  <c r="O89" i="7"/>
  <c r="P20" i="7"/>
  <c r="O20" i="7"/>
  <c r="P37" i="7"/>
  <c r="O37" i="7"/>
  <c r="P36" i="7"/>
  <c r="O36" i="7"/>
  <c r="P51" i="7"/>
  <c r="O51" i="7"/>
  <c r="P55" i="7"/>
  <c r="O55" i="7"/>
  <c r="P59" i="7"/>
  <c r="O59" i="7"/>
  <c r="P94" i="7"/>
  <c r="O94" i="7"/>
  <c r="P28" i="7"/>
  <c r="O28" i="7"/>
  <c r="P74" i="7"/>
  <c r="O74" i="7"/>
  <c r="O69" i="7"/>
  <c r="P69" i="7"/>
  <c r="P71" i="7"/>
  <c r="O71" i="7"/>
  <c r="P18" i="7"/>
  <c r="O18" i="7"/>
  <c r="P81" i="7"/>
  <c r="O81" i="7"/>
  <c r="P30" i="7"/>
  <c r="O30" i="7"/>
  <c r="P67" i="7"/>
  <c r="O67" i="7"/>
  <c r="P82" i="7"/>
  <c r="O82" i="7"/>
  <c r="P92" i="7"/>
  <c r="O92" i="7"/>
  <c r="P100" i="7"/>
  <c r="O100" i="7"/>
  <c r="P34" i="7"/>
  <c r="O34" i="7"/>
  <c r="P73" i="7"/>
  <c r="O73" i="7"/>
  <c r="P63" i="7"/>
  <c r="O63" i="7"/>
  <c r="P70" i="7"/>
  <c r="O70" i="7"/>
  <c r="O85" i="7"/>
  <c r="P85" i="7"/>
  <c r="P87" i="7"/>
  <c r="O87" i="7"/>
  <c r="P35" i="7"/>
  <c r="O35" i="7"/>
  <c r="P83" i="7"/>
  <c r="O83" i="7"/>
  <c r="P23" i="7"/>
  <c r="O23" i="7"/>
  <c r="P88" i="7"/>
  <c r="O88" i="7"/>
  <c r="P96" i="7"/>
  <c r="O96" i="7"/>
  <c r="P38" i="7"/>
  <c r="O38" i="7"/>
  <c r="P21" i="7"/>
  <c r="O21" i="7"/>
  <c r="P39" i="7"/>
  <c r="O39" i="7"/>
  <c r="P78" i="7"/>
  <c r="O78" i="7"/>
  <c r="P41" i="7"/>
  <c r="O41" i="7"/>
  <c r="P76" i="7"/>
  <c r="O76" i="7"/>
  <c r="P27" i="7"/>
  <c r="O27" i="7"/>
  <c r="P29" i="7"/>
  <c r="O29" i="7"/>
  <c r="P25" i="7"/>
  <c r="O25" i="7"/>
  <c r="P49" i="7"/>
  <c r="O49" i="7"/>
  <c r="P53" i="7"/>
  <c r="O53" i="7"/>
  <c r="P57" i="7"/>
  <c r="O57" i="7"/>
  <c r="P61" i="7"/>
  <c r="O61" i="7"/>
  <c r="P80" i="7"/>
  <c r="O80" i="7"/>
  <c r="P90" i="7"/>
  <c r="O90" i="7"/>
  <c r="P98" i="7"/>
  <c r="O98" i="7"/>
  <c r="P65" i="7"/>
  <c r="O65" i="7"/>
  <c r="P17" i="7"/>
  <c r="O17" i="7"/>
  <c r="P32" i="7"/>
  <c r="O32" i="7"/>
  <c r="P72" i="7"/>
  <c r="O72" i="7"/>
  <c r="P66" i="7"/>
  <c r="O66" i="7"/>
  <c r="P33" i="7"/>
  <c r="O33" i="7"/>
  <c r="P68" i="7"/>
  <c r="O68" i="7"/>
  <c r="K39" i="7"/>
  <c r="K78" i="7"/>
  <c r="K41" i="7"/>
  <c r="K76" i="7"/>
  <c r="K27" i="7"/>
  <c r="K25" i="7"/>
  <c r="K49" i="7"/>
  <c r="K57" i="7"/>
  <c r="K61" i="7"/>
  <c r="K80" i="7"/>
  <c r="K90" i="7"/>
  <c r="K98" i="7"/>
  <c r="K65" i="7"/>
  <c r="K17" i="7"/>
  <c r="K32" i="7"/>
  <c r="K72" i="7"/>
  <c r="K66" i="7"/>
  <c r="K31" i="7"/>
  <c r="K33" i="7"/>
  <c r="K18" i="7"/>
  <c r="K81" i="7"/>
  <c r="K100" i="7"/>
  <c r="K22" i="7"/>
  <c r="K84" i="7"/>
  <c r="K24" i="7"/>
  <c r="K86" i="7"/>
  <c r="K20" i="7"/>
  <c r="K36" i="7"/>
  <c r="K55" i="7"/>
  <c r="K59" i="7"/>
  <c r="K94" i="7"/>
  <c r="K28" i="7"/>
  <c r="K74" i="7"/>
  <c r="K69" i="7"/>
  <c r="K71" i="7"/>
  <c r="K70" i="7"/>
  <c r="K85" i="7"/>
  <c r="K87" i="7"/>
  <c r="K35" i="7"/>
  <c r="K83" i="7"/>
  <c r="K23" i="7"/>
  <c r="K88" i="7"/>
  <c r="K96" i="7"/>
  <c r="K38" i="7"/>
  <c r="K67" i="7"/>
  <c r="K92" i="7"/>
  <c r="K73" i="7"/>
  <c r="B776" i="4"/>
  <c r="O162" i="4"/>
  <c r="N162" i="4"/>
  <c r="K162" i="4"/>
  <c r="E162" i="4"/>
  <c r="O161" i="4"/>
  <c r="N161" i="4"/>
  <c r="K161" i="4"/>
  <c r="E161" i="4"/>
  <c r="O160" i="4"/>
  <c r="N160" i="4"/>
  <c r="K160" i="4"/>
  <c r="E160" i="4"/>
  <c r="O159" i="4"/>
  <c r="N159" i="4"/>
  <c r="K159" i="4"/>
  <c r="E159" i="4"/>
  <c r="O158" i="4"/>
  <c r="N158" i="4"/>
  <c r="K158" i="4"/>
  <c r="E158" i="4"/>
  <c r="O157" i="4"/>
  <c r="N157" i="4"/>
  <c r="K157" i="4"/>
  <c r="E157" i="4"/>
  <c r="O156" i="4"/>
  <c r="N156" i="4"/>
  <c r="K156" i="4"/>
  <c r="E156" i="4"/>
  <c r="O155" i="4"/>
  <c r="N155" i="4"/>
  <c r="K155" i="4"/>
  <c r="E155" i="4"/>
  <c r="O154" i="4"/>
  <c r="N154" i="4"/>
  <c r="K154" i="4"/>
  <c r="E154" i="4"/>
  <c r="O153" i="4"/>
  <c r="N153" i="4"/>
  <c r="L153" i="4"/>
  <c r="K153" i="4"/>
  <c r="E153" i="4"/>
  <c r="O152" i="4"/>
  <c r="N152" i="4"/>
  <c r="L152" i="4"/>
  <c r="K152" i="4"/>
  <c r="E152" i="4"/>
  <c r="O151" i="4"/>
  <c r="N151" i="4"/>
  <c r="L151" i="4"/>
  <c r="K151" i="4"/>
  <c r="E151" i="4"/>
  <c r="O150" i="4"/>
  <c r="N150" i="4"/>
  <c r="L150" i="4"/>
  <c r="K150" i="4"/>
  <c r="E150" i="4"/>
  <c r="O149" i="4"/>
  <c r="N149" i="4"/>
  <c r="L149" i="4"/>
  <c r="K149" i="4"/>
  <c r="E149" i="4"/>
  <c r="O148" i="4"/>
  <c r="N148" i="4"/>
  <c r="L148" i="4"/>
  <c r="K148" i="4"/>
  <c r="E148" i="4"/>
  <c r="O147" i="4"/>
  <c r="N147" i="4"/>
  <c r="L147" i="4"/>
  <c r="K147" i="4"/>
  <c r="E147" i="4"/>
  <c r="O146" i="4"/>
  <c r="N146" i="4"/>
  <c r="L146" i="4"/>
  <c r="K146" i="4"/>
  <c r="E146" i="4"/>
  <c r="O145" i="4"/>
  <c r="N145" i="4"/>
  <c r="L145" i="4"/>
  <c r="K145" i="4"/>
  <c r="E145" i="4"/>
  <c r="O144" i="4"/>
  <c r="N144" i="4"/>
  <c r="L144" i="4"/>
  <c r="K144" i="4"/>
  <c r="E144" i="4"/>
  <c r="O143" i="4"/>
  <c r="N143" i="4"/>
  <c r="L143" i="4"/>
  <c r="K143" i="4"/>
  <c r="E143" i="4"/>
  <c r="O142" i="4"/>
  <c r="N142" i="4"/>
  <c r="L142" i="4"/>
  <c r="K142" i="4"/>
  <c r="E142" i="4"/>
  <c r="L141" i="4"/>
  <c r="B141" i="4"/>
  <c r="N141" i="4" s="1"/>
  <c r="N140" i="4"/>
  <c r="L140" i="4"/>
  <c r="B140" i="4"/>
  <c r="K140" i="4" s="1"/>
  <c r="L139" i="4"/>
  <c r="B139" i="4"/>
  <c r="N139" i="4" s="1"/>
  <c r="L138" i="4"/>
  <c r="B138" i="4"/>
  <c r="K138" i="4" s="1"/>
  <c r="L137" i="4"/>
  <c r="K137" i="4"/>
  <c r="B137" i="4"/>
  <c r="N137" i="4" s="1"/>
  <c r="N136" i="4"/>
  <c r="L136" i="4"/>
  <c r="B136" i="4"/>
  <c r="K136" i="4" s="1"/>
  <c r="L135" i="4"/>
  <c r="K135" i="4"/>
  <c r="B135" i="4"/>
  <c r="N135" i="4" s="1"/>
  <c r="L134" i="4"/>
  <c r="B134" i="4"/>
  <c r="K134" i="4" s="1"/>
  <c r="L133" i="4"/>
  <c r="B133" i="4"/>
  <c r="N133" i="4" s="1"/>
  <c r="N132" i="4"/>
  <c r="L132" i="4"/>
  <c r="B132" i="4"/>
  <c r="K132" i="4" s="1"/>
  <c r="L131" i="4"/>
  <c r="B131" i="4"/>
  <c r="N131" i="4" s="1"/>
  <c r="L130" i="4"/>
  <c r="B130" i="4"/>
  <c r="K130" i="4" s="1"/>
  <c r="E129" i="4"/>
  <c r="B129" i="4"/>
  <c r="N129" i="4" s="1"/>
  <c r="E128" i="4"/>
  <c r="B128" i="4"/>
  <c r="O128" i="4" s="1"/>
  <c r="O127" i="4"/>
  <c r="B127" i="4"/>
  <c r="E127" i="4" s="1"/>
  <c r="O126" i="4"/>
  <c r="E126" i="4"/>
  <c r="B126" i="4"/>
  <c r="K126" i="4" s="1"/>
  <c r="B125" i="4"/>
  <c r="N125" i="4" s="1"/>
  <c r="B124" i="4"/>
  <c r="O124" i="4" s="1"/>
  <c r="B123" i="4"/>
  <c r="E123" i="4" s="1"/>
  <c r="B122" i="4"/>
  <c r="K122" i="4" s="1"/>
  <c r="O121" i="4"/>
  <c r="E121" i="4"/>
  <c r="B121" i="4"/>
  <c r="N121" i="4" s="1"/>
  <c r="N120" i="4"/>
  <c r="K120" i="4"/>
  <c r="E120" i="4"/>
  <c r="B120" i="4"/>
  <c r="O120" i="4" s="1"/>
  <c r="B119" i="4"/>
  <c r="E119" i="4" s="1"/>
  <c r="B118" i="4"/>
  <c r="K118" i="4" s="1"/>
  <c r="B117" i="4"/>
  <c r="N117" i="4" s="1"/>
  <c r="B116" i="4"/>
  <c r="O116" i="4" s="1"/>
  <c r="B115" i="4"/>
  <c r="E115" i="4" s="1"/>
  <c r="B114" i="4"/>
  <c r="K114" i="4" s="1"/>
  <c r="B113" i="4"/>
  <c r="N113" i="4" s="1"/>
  <c r="N112" i="4"/>
  <c r="E112" i="4"/>
  <c r="B112" i="4"/>
  <c r="O112" i="4" s="1"/>
  <c r="B111" i="4"/>
  <c r="E111" i="4" s="1"/>
  <c r="O110" i="4"/>
  <c r="B110" i="4"/>
  <c r="K110" i="4" s="1"/>
  <c r="B109" i="4"/>
  <c r="N109" i="4" s="1"/>
  <c r="B108" i="4"/>
  <c r="O108" i="4" s="1"/>
  <c r="B107" i="4"/>
  <c r="E107" i="4" s="1"/>
  <c r="B106" i="4"/>
  <c r="K106" i="4" s="1"/>
  <c r="B105" i="4"/>
  <c r="N105" i="4" s="1"/>
  <c r="N104" i="4"/>
  <c r="B104" i="4"/>
  <c r="O104" i="4" s="1"/>
  <c r="B103" i="4"/>
  <c r="E103" i="4" s="1"/>
  <c r="B102" i="4"/>
  <c r="K102" i="4" s="1"/>
  <c r="B101" i="4"/>
  <c r="N101" i="4" s="1"/>
  <c r="B100" i="4"/>
  <c r="O100" i="4" s="1"/>
  <c r="O99" i="4"/>
  <c r="K99" i="4"/>
  <c r="B99" i="4"/>
  <c r="E99" i="4" s="1"/>
  <c r="B98" i="4"/>
  <c r="K98" i="4" s="1"/>
  <c r="L97" i="4"/>
  <c r="K97" i="4"/>
  <c r="B97" i="4"/>
  <c r="N97" i="4" s="1"/>
  <c r="N96" i="4"/>
  <c r="L96" i="4"/>
  <c r="B96" i="4"/>
  <c r="K96" i="4" s="1"/>
  <c r="L95" i="4"/>
  <c r="K95" i="4"/>
  <c r="B95" i="4"/>
  <c r="N95" i="4" s="1"/>
  <c r="L94" i="4"/>
  <c r="B94" i="4"/>
  <c r="K94" i="4" s="1"/>
  <c r="L93" i="4"/>
  <c r="B93" i="4"/>
  <c r="N93" i="4" s="1"/>
  <c r="N92" i="4"/>
  <c r="L92" i="4"/>
  <c r="B92" i="4"/>
  <c r="K92" i="4" s="1"/>
  <c r="L91" i="4"/>
  <c r="E91" i="4"/>
  <c r="B91" i="4"/>
  <c r="N91" i="4" s="1"/>
  <c r="L90" i="4"/>
  <c r="K90" i="4"/>
  <c r="E90" i="4"/>
  <c r="B90" i="4"/>
  <c r="N90" i="4" s="1"/>
  <c r="L89" i="4"/>
  <c r="K89" i="4"/>
  <c r="E89" i="4"/>
  <c r="B89" i="4"/>
  <c r="N89" i="4" s="1"/>
  <c r="L88" i="4"/>
  <c r="K88" i="4"/>
  <c r="E88" i="4"/>
  <c r="B88" i="4"/>
  <c r="N88" i="4" s="1"/>
  <c r="L87" i="4"/>
  <c r="K87" i="4"/>
  <c r="E87" i="4"/>
  <c r="B87" i="4"/>
  <c r="N87" i="4" s="1"/>
  <c r="L86" i="4"/>
  <c r="K86" i="4"/>
  <c r="E86" i="4"/>
  <c r="B86" i="4"/>
  <c r="O86" i="4" s="1"/>
  <c r="L85" i="4"/>
  <c r="K85" i="4"/>
  <c r="E85" i="4"/>
  <c r="B85" i="4"/>
  <c r="N85" i="4" s="1"/>
  <c r="L84" i="4"/>
  <c r="K84" i="4"/>
  <c r="E84" i="4"/>
  <c r="B84" i="4"/>
  <c r="N84" i="4" s="1"/>
  <c r="L83" i="4"/>
  <c r="K83" i="4"/>
  <c r="E83" i="4"/>
  <c r="B83" i="4"/>
  <c r="N83" i="4" s="1"/>
  <c r="L82" i="4"/>
  <c r="K82" i="4"/>
  <c r="E82" i="4"/>
  <c r="B82" i="4"/>
  <c r="N82" i="4" s="1"/>
  <c r="L81" i="4"/>
  <c r="K81" i="4"/>
  <c r="E81" i="4"/>
  <c r="B81" i="4"/>
  <c r="N81" i="4" s="1"/>
  <c r="L80" i="4"/>
  <c r="K80" i="4"/>
  <c r="E80" i="4"/>
  <c r="B80" i="4"/>
  <c r="O80" i="4" s="1"/>
  <c r="L79" i="4"/>
  <c r="K79" i="4"/>
  <c r="E79" i="4"/>
  <c r="B79" i="4"/>
  <c r="N79" i="4" s="1"/>
  <c r="L78" i="4"/>
  <c r="K78" i="4"/>
  <c r="E78" i="4"/>
  <c r="B78" i="4"/>
  <c r="O78" i="4" s="1"/>
  <c r="L77" i="4"/>
  <c r="K77" i="4"/>
  <c r="E77" i="4"/>
  <c r="B77" i="4"/>
  <c r="N77" i="4" s="1"/>
  <c r="L76" i="4"/>
  <c r="K76" i="4"/>
  <c r="E76" i="4"/>
  <c r="B76" i="4"/>
  <c r="N76" i="4" s="1"/>
  <c r="L75" i="4"/>
  <c r="K75" i="4"/>
  <c r="E75" i="4"/>
  <c r="B75" i="4"/>
  <c r="N75" i="4" s="1"/>
  <c r="L74" i="4"/>
  <c r="K74" i="4"/>
  <c r="E74" i="4"/>
  <c r="B74" i="4"/>
  <c r="N74" i="4" s="1"/>
  <c r="L73" i="4"/>
  <c r="K73" i="4"/>
  <c r="E73" i="4"/>
  <c r="B73" i="4"/>
  <c r="N73" i="4" s="1"/>
  <c r="L72" i="4"/>
  <c r="K72" i="4"/>
  <c r="E72" i="4"/>
  <c r="B72" i="4"/>
  <c r="N72" i="4" s="1"/>
  <c r="L71" i="4"/>
  <c r="K71" i="4"/>
  <c r="E71" i="4"/>
  <c r="B71" i="4"/>
  <c r="N71" i="4" s="1"/>
  <c r="L70" i="4"/>
  <c r="K70" i="4"/>
  <c r="E70" i="4"/>
  <c r="B70" i="4"/>
  <c r="O70" i="4" s="1"/>
  <c r="L69" i="4"/>
  <c r="K69" i="4"/>
  <c r="E69" i="4"/>
  <c r="B69" i="4"/>
  <c r="N69" i="4" s="1"/>
  <c r="L68" i="4"/>
  <c r="K68" i="4"/>
  <c r="E68" i="4"/>
  <c r="B68" i="4"/>
  <c r="N68" i="4" s="1"/>
  <c r="L67" i="4"/>
  <c r="K67" i="4"/>
  <c r="E67" i="4"/>
  <c r="B67" i="4"/>
  <c r="N67" i="4" s="1"/>
  <c r="L66" i="4"/>
  <c r="K66" i="4"/>
  <c r="E66" i="4"/>
  <c r="B66" i="4"/>
  <c r="N66" i="4" s="1"/>
  <c r="L65" i="4"/>
  <c r="K65" i="4"/>
  <c r="E65" i="4"/>
  <c r="B65" i="4"/>
  <c r="N65" i="4" s="1"/>
  <c r="L64" i="4"/>
  <c r="K64" i="4"/>
  <c r="E64" i="4"/>
  <c r="B64" i="4"/>
  <c r="O64" i="4" s="1"/>
  <c r="L63" i="4"/>
  <c r="K63" i="4"/>
  <c r="E63" i="4"/>
  <c r="B63" i="4"/>
  <c r="N63" i="4" s="1"/>
  <c r="L62" i="4"/>
  <c r="K62" i="4"/>
  <c r="E62" i="4"/>
  <c r="B62" i="4"/>
  <c r="O62" i="4" s="1"/>
  <c r="L61" i="4"/>
  <c r="K61" i="4"/>
  <c r="E61" i="4"/>
  <c r="B61" i="4"/>
  <c r="N61" i="4" s="1"/>
  <c r="L60" i="4"/>
  <c r="K60" i="4"/>
  <c r="E60" i="4"/>
  <c r="B60" i="4"/>
  <c r="N60" i="4" s="1"/>
  <c r="L59" i="4"/>
  <c r="K59" i="4"/>
  <c r="E59" i="4"/>
  <c r="B59" i="4"/>
  <c r="N59" i="4" s="1"/>
  <c r="L58" i="4"/>
  <c r="K58" i="4"/>
  <c r="E58" i="4"/>
  <c r="B58" i="4"/>
  <c r="N58" i="4" s="1"/>
  <c r="L57" i="4"/>
  <c r="K57" i="4"/>
  <c r="E57" i="4"/>
  <c r="B57" i="4"/>
  <c r="N57" i="4" s="1"/>
  <c r="L56" i="4"/>
  <c r="K56" i="4"/>
  <c r="E56" i="4"/>
  <c r="B56" i="4"/>
  <c r="N56" i="4" s="1"/>
  <c r="L55" i="4"/>
  <c r="K55" i="4"/>
  <c r="E55" i="4"/>
  <c r="B55" i="4"/>
  <c r="N55" i="4" s="1"/>
  <c r="L54" i="4"/>
  <c r="K54" i="4"/>
  <c r="E54" i="4"/>
  <c r="B54" i="4"/>
  <c r="O54" i="4" s="1"/>
  <c r="L53" i="4"/>
  <c r="K53" i="4"/>
  <c r="E53" i="4"/>
  <c r="B53" i="4"/>
  <c r="N53" i="4" s="1"/>
  <c r="L52" i="4"/>
  <c r="K52" i="4"/>
  <c r="E52" i="4"/>
  <c r="B52" i="4"/>
  <c r="N52" i="4" s="1"/>
  <c r="L51" i="4"/>
  <c r="K51" i="4"/>
  <c r="E51" i="4"/>
  <c r="B51" i="4"/>
  <c r="N51" i="4" s="1"/>
  <c r="L50" i="4"/>
  <c r="K50" i="4"/>
  <c r="E50" i="4"/>
  <c r="B50" i="4"/>
  <c r="N50" i="4" s="1"/>
  <c r="L49" i="4"/>
  <c r="K49" i="4"/>
  <c r="E49" i="4"/>
  <c r="B49" i="4"/>
  <c r="N49" i="4" s="1"/>
  <c r="L48" i="4"/>
  <c r="K48" i="4"/>
  <c r="E48" i="4"/>
  <c r="B48" i="4"/>
  <c r="N48" i="4" s="1"/>
  <c r="L47" i="4"/>
  <c r="K47" i="4"/>
  <c r="E47" i="4"/>
  <c r="B47" i="4"/>
  <c r="N47" i="4" s="1"/>
  <c r="L46" i="4"/>
  <c r="K46" i="4"/>
  <c r="E46" i="4"/>
  <c r="B46" i="4"/>
  <c r="O46" i="4" s="1"/>
  <c r="L45" i="4"/>
  <c r="K45" i="4"/>
  <c r="E45" i="4"/>
  <c r="B45" i="4"/>
  <c r="N45" i="4" s="1"/>
  <c r="L44" i="4"/>
  <c r="K44" i="4"/>
  <c r="E44" i="4"/>
  <c r="B44" i="4"/>
  <c r="N44" i="4" s="1"/>
  <c r="O43" i="4"/>
  <c r="B43" i="4"/>
  <c r="N43" i="4" s="1"/>
  <c r="N42" i="4"/>
  <c r="B42" i="4"/>
  <c r="O42" i="4" s="1"/>
  <c r="O41" i="4"/>
  <c r="B41" i="4"/>
  <c r="E41" i="4" s="1"/>
  <c r="O40" i="4"/>
  <c r="B40" i="4"/>
  <c r="K40" i="4" s="1"/>
  <c r="O39" i="4"/>
  <c r="B39" i="4"/>
  <c r="N39" i="4" s="1"/>
  <c r="N38" i="4"/>
  <c r="B38" i="4"/>
  <c r="O38" i="4" s="1"/>
  <c r="O37" i="4"/>
  <c r="B37" i="4"/>
  <c r="E37" i="4" s="1"/>
  <c r="O36" i="4"/>
  <c r="B36" i="4"/>
  <c r="K36" i="4" s="1"/>
  <c r="O35" i="4"/>
  <c r="B35" i="4"/>
  <c r="N35" i="4" s="1"/>
  <c r="N34" i="4"/>
  <c r="B34" i="4"/>
  <c r="O34" i="4" s="1"/>
  <c r="O33" i="4"/>
  <c r="B33" i="4"/>
  <c r="E33" i="4" s="1"/>
  <c r="B32" i="4"/>
  <c r="E32" i="4" s="1"/>
  <c r="B31" i="4"/>
  <c r="N31" i="4" s="1"/>
  <c r="B30" i="4"/>
  <c r="O30" i="4" s="1"/>
  <c r="N29" i="4"/>
  <c r="B29" i="4"/>
  <c r="O29" i="4" s="1"/>
  <c r="B28" i="4"/>
  <c r="E28" i="4" s="1"/>
  <c r="B27" i="4"/>
  <c r="N27" i="4" s="1"/>
  <c r="B26" i="4"/>
  <c r="O26" i="4" s="1"/>
  <c r="N25" i="4"/>
  <c r="B25" i="4"/>
  <c r="O25" i="4" s="1"/>
  <c r="B24" i="4"/>
  <c r="E24" i="4" s="1"/>
  <c r="B23" i="4"/>
  <c r="N23" i="4" s="1"/>
  <c r="B22" i="4"/>
  <c r="O22" i="4" s="1"/>
  <c r="N21" i="4"/>
  <c r="B21" i="4"/>
  <c r="O21" i="4" s="1"/>
  <c r="B20" i="4"/>
  <c r="E20" i="4" s="1"/>
  <c r="B19" i="4"/>
  <c r="N19" i="4" s="1"/>
  <c r="B18" i="4"/>
  <c r="O18" i="4" s="1"/>
  <c r="N17" i="4"/>
  <c r="B17" i="4"/>
  <c r="O17" i="4" s="1"/>
  <c r="B16" i="4"/>
  <c r="E16" i="4" s="1"/>
  <c r="B15" i="4"/>
  <c r="N15" i="4" s="1"/>
  <c r="B14" i="4"/>
  <c r="O14" i="4" s="1"/>
  <c r="N13" i="4"/>
  <c r="B13" i="4"/>
  <c r="O13" i="4" s="1"/>
  <c r="B12" i="4"/>
  <c r="E12" i="4" s="1"/>
  <c r="B11" i="4"/>
  <c r="N11" i="4" s="1"/>
  <c r="B10" i="4"/>
  <c r="O10" i="4" s="1"/>
  <c r="N9" i="4"/>
  <c r="B9" i="4"/>
  <c r="O9" i="4" s="1"/>
  <c r="B8" i="4"/>
  <c r="E8" i="4" s="1"/>
  <c r="B7" i="4"/>
  <c r="N7" i="4" s="1"/>
  <c r="B6" i="4"/>
  <c r="O6" i="4" s="1"/>
  <c r="N5" i="4"/>
  <c r="B5" i="4"/>
  <c r="O5" i="4" s="1"/>
  <c r="B4" i="4"/>
  <c r="E4" i="4" s="1"/>
  <c r="B3" i="4"/>
  <c r="N3" i="4" s="1"/>
  <c r="B2" i="4"/>
  <c r="O2" i="4" s="1"/>
  <c r="N4" i="4" l="1"/>
  <c r="N12" i="4"/>
  <c r="N20" i="4"/>
  <c r="N28" i="4"/>
  <c r="O101" i="4"/>
  <c r="O106" i="4"/>
  <c r="K116" i="4"/>
  <c r="E118" i="4"/>
  <c r="K123" i="4"/>
  <c r="E2" i="4"/>
  <c r="E6" i="4"/>
  <c r="E9" i="4"/>
  <c r="E10" i="4"/>
  <c r="E14" i="4"/>
  <c r="E17" i="4"/>
  <c r="E18" i="4"/>
  <c r="E22" i="4"/>
  <c r="E25" i="4"/>
  <c r="E26" i="4"/>
  <c r="E30" i="4"/>
  <c r="K33" i="4"/>
  <c r="E34" i="4"/>
  <c r="E35" i="4"/>
  <c r="E36" i="4"/>
  <c r="K37" i="4"/>
  <c r="E38" i="4"/>
  <c r="E39" i="4"/>
  <c r="E40" i="4"/>
  <c r="K41" i="4"/>
  <c r="E42" i="4"/>
  <c r="E43" i="4"/>
  <c r="E92" i="4"/>
  <c r="E93" i="4"/>
  <c r="E104" i="4"/>
  <c r="E105" i="4"/>
  <c r="O111" i="4"/>
  <c r="K115" i="4"/>
  <c r="E5" i="4"/>
  <c r="K9" i="4"/>
  <c r="E13" i="4"/>
  <c r="K17" i="4"/>
  <c r="E21" i="4"/>
  <c r="K25" i="4"/>
  <c r="E29" i="4"/>
  <c r="N33" i="4"/>
  <c r="K34" i="4"/>
  <c r="K35" i="4"/>
  <c r="N36" i="4"/>
  <c r="N37" i="4"/>
  <c r="K38" i="4"/>
  <c r="K39" i="4"/>
  <c r="N40" i="4"/>
  <c r="N41" i="4"/>
  <c r="K42" i="4"/>
  <c r="K43" i="4"/>
  <c r="K91" i="4"/>
  <c r="K93" i="4"/>
  <c r="E96" i="4"/>
  <c r="E97" i="4"/>
  <c r="K100" i="4"/>
  <c r="E102" i="4"/>
  <c r="K104" i="4"/>
  <c r="O105" i="4"/>
  <c r="K107" i="4"/>
  <c r="E110" i="4"/>
  <c r="E113" i="4"/>
  <c r="O115" i="4"/>
  <c r="O117" i="4"/>
  <c r="O122" i="4"/>
  <c r="N128" i="4"/>
  <c r="E132" i="4"/>
  <c r="E133" i="4"/>
  <c r="E136" i="4"/>
  <c r="E137" i="4"/>
  <c r="E140" i="4"/>
  <c r="E141" i="4"/>
  <c r="O45" i="4"/>
  <c r="O51" i="4"/>
  <c r="O57" i="4"/>
  <c r="O61" i="4"/>
  <c r="O67" i="4"/>
  <c r="O73" i="4"/>
  <c r="O77" i="4"/>
  <c r="O83" i="4"/>
  <c r="N8" i="4"/>
  <c r="N16" i="4"/>
  <c r="N24" i="4"/>
  <c r="N32" i="4"/>
  <c r="O49" i="4"/>
  <c r="O53" i="4"/>
  <c r="O59" i="4"/>
  <c r="O65" i="4"/>
  <c r="O69" i="4"/>
  <c r="O75" i="4"/>
  <c r="O81" i="4"/>
  <c r="O85" i="4"/>
  <c r="O91" i="4"/>
  <c r="O95" i="4"/>
  <c r="O98" i="4"/>
  <c r="O103" i="4"/>
  <c r="K108" i="4"/>
  <c r="O109" i="4"/>
  <c r="O114" i="4"/>
  <c r="O119" i="4"/>
  <c r="K124" i="4"/>
  <c r="O125" i="4"/>
  <c r="K131" i="4"/>
  <c r="O135" i="4"/>
  <c r="K139" i="4"/>
  <c r="K4" i="4"/>
  <c r="K5" i="4"/>
  <c r="K12" i="4"/>
  <c r="K13" i="4"/>
  <c r="K20" i="4"/>
  <c r="K21" i="4"/>
  <c r="K28" i="4"/>
  <c r="K29" i="4"/>
  <c r="O44" i="4"/>
  <c r="O50" i="4"/>
  <c r="O55" i="4"/>
  <c r="O60" i="4"/>
  <c r="O66" i="4"/>
  <c r="O71" i="4"/>
  <c r="O76" i="4"/>
  <c r="O82" i="4"/>
  <c r="O87" i="4"/>
  <c r="O93" i="4"/>
  <c r="E95" i="4"/>
  <c r="O97" i="4"/>
  <c r="E100" i="4"/>
  <c r="E101" i="4"/>
  <c r="O102" i="4"/>
  <c r="E106" i="4"/>
  <c r="O107" i="4"/>
  <c r="N108" i="4"/>
  <c r="K111" i="4"/>
  <c r="K112" i="4"/>
  <c r="O113" i="4"/>
  <c r="E116" i="4"/>
  <c r="E117" i="4"/>
  <c r="O118" i="4"/>
  <c r="E122" i="4"/>
  <c r="O123" i="4"/>
  <c r="N124" i="4"/>
  <c r="K127" i="4"/>
  <c r="K128" i="4"/>
  <c r="O129" i="4"/>
  <c r="N130" i="4"/>
  <c r="K133" i="4"/>
  <c r="E134" i="4"/>
  <c r="E135" i="4"/>
  <c r="O137" i="4"/>
  <c r="N138" i="4"/>
  <c r="K141" i="4"/>
  <c r="O89" i="4"/>
  <c r="O131" i="4"/>
  <c r="O139" i="4"/>
  <c r="K8" i="4"/>
  <c r="K16" i="4"/>
  <c r="K24" i="4"/>
  <c r="K32" i="4"/>
  <c r="O47" i="4"/>
  <c r="O52" i="4"/>
  <c r="O58" i="4"/>
  <c r="O63" i="4"/>
  <c r="O68" i="4"/>
  <c r="O74" i="4"/>
  <c r="O79" i="4"/>
  <c r="O84" i="4"/>
  <c r="O90" i="4"/>
  <c r="E98" i="4"/>
  <c r="N100" i="4"/>
  <c r="K103" i="4"/>
  <c r="E108" i="4"/>
  <c r="E109" i="4"/>
  <c r="E114" i="4"/>
  <c r="N116" i="4"/>
  <c r="K119" i="4"/>
  <c r="E124" i="4"/>
  <c r="E125" i="4"/>
  <c r="E130" i="4"/>
  <c r="E131" i="4"/>
  <c r="O133" i="4"/>
  <c r="N134" i="4"/>
  <c r="E138" i="4"/>
  <c r="E139" i="4"/>
  <c r="O141" i="4"/>
  <c r="O3" i="4"/>
  <c r="O7" i="4"/>
  <c r="O31" i="4"/>
  <c r="N64" i="4"/>
  <c r="N80" i="4"/>
  <c r="O94" i="4"/>
  <c r="K14" i="4"/>
  <c r="E15" i="4"/>
  <c r="O16" i="4"/>
  <c r="K22" i="4"/>
  <c r="E23" i="4"/>
  <c r="O24" i="4"/>
  <c r="K30" i="4"/>
  <c r="E31" i="4"/>
  <c r="O32" i="4"/>
  <c r="N46" i="4"/>
  <c r="O48" i="4"/>
  <c r="N54" i="4"/>
  <c r="O56" i="4"/>
  <c r="N62" i="4"/>
  <c r="N70" i="4"/>
  <c r="O72" i="4"/>
  <c r="N78" i="4"/>
  <c r="N86" i="4"/>
  <c r="O88" i="4"/>
  <c r="E94" i="4"/>
  <c r="O11" i="4"/>
  <c r="O15" i="4"/>
  <c r="O27" i="4"/>
  <c r="K2" i="4"/>
  <c r="E3" i="4"/>
  <c r="O4" i="4"/>
  <c r="K6" i="4"/>
  <c r="E7" i="4"/>
  <c r="O8" i="4"/>
  <c r="K10" i="4"/>
  <c r="E11" i="4"/>
  <c r="O12" i="4"/>
  <c r="K18" i="4"/>
  <c r="E19" i="4"/>
  <c r="O20" i="4"/>
  <c r="K26" i="4"/>
  <c r="E27" i="4"/>
  <c r="O28" i="4"/>
  <c r="N2" i="4"/>
  <c r="K3" i="4"/>
  <c r="N6" i="4"/>
  <c r="K7" i="4"/>
  <c r="N10" i="4"/>
  <c r="K11" i="4"/>
  <c r="N14" i="4"/>
  <c r="K15" i="4"/>
  <c r="N18" i="4"/>
  <c r="K19" i="4"/>
  <c r="N22" i="4"/>
  <c r="K23" i="4"/>
  <c r="N26" i="4"/>
  <c r="K27" i="4"/>
  <c r="N30" i="4"/>
  <c r="K31" i="4"/>
  <c r="O92" i="4"/>
  <c r="O96" i="4"/>
  <c r="N98" i="4"/>
  <c r="N99" i="4"/>
  <c r="K101" i="4"/>
  <c r="N102" i="4"/>
  <c r="N103" i="4"/>
  <c r="K105" i="4"/>
  <c r="N106" i="4"/>
  <c r="N107" i="4"/>
  <c r="K109" i="4"/>
  <c r="N110" i="4"/>
  <c r="N111" i="4"/>
  <c r="K113" i="4"/>
  <c r="N114" i="4"/>
  <c r="N115" i="4"/>
  <c r="K117" i="4"/>
  <c r="N118" i="4"/>
  <c r="N119" i="4"/>
  <c r="K121" i="4"/>
  <c r="N122" i="4"/>
  <c r="N123" i="4"/>
  <c r="K125" i="4"/>
  <c r="N126" i="4"/>
  <c r="N127" i="4"/>
  <c r="K129" i="4"/>
  <c r="O132" i="4"/>
  <c r="O136" i="4"/>
  <c r="O140" i="4"/>
  <c r="O19" i="4"/>
  <c r="O23" i="4"/>
  <c r="N94" i="4"/>
  <c r="O130" i="4"/>
  <c r="O134" i="4"/>
  <c r="O138" i="4"/>
  <c r="B2" i="3" l="1"/>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N137" i="1" l="1"/>
  <c r="N136" i="1"/>
  <c r="N135" i="1"/>
  <c r="N134" i="1"/>
  <c r="N132" i="1"/>
  <c r="N129" i="1"/>
  <c r="N127" i="1"/>
  <c r="N123" i="1"/>
  <c r="N122" i="1"/>
  <c r="N108" i="1"/>
  <c r="N105" i="1"/>
  <c r="N104" i="1"/>
  <c r="N103" i="1"/>
  <c r="N102" i="1"/>
  <c r="N100" i="1"/>
  <c r="N99" i="1"/>
  <c r="N98" i="1"/>
  <c r="N96" i="1"/>
  <c r="N95" i="1"/>
  <c r="N92" i="1"/>
  <c r="N91" i="1"/>
  <c r="N90" i="1"/>
  <c r="N89" i="1"/>
  <c r="N88" i="1"/>
  <c r="N86" i="1"/>
  <c r="N85" i="1"/>
  <c r="N84" i="1"/>
  <c r="N82" i="1"/>
  <c r="N81" i="1"/>
  <c r="N78" i="1"/>
  <c r="N75" i="1"/>
  <c r="N74" i="1"/>
  <c r="N73" i="1"/>
  <c r="N72" i="1"/>
  <c r="N71" i="1"/>
  <c r="N70" i="1"/>
  <c r="N69" i="1"/>
  <c r="N67" i="1"/>
  <c r="N66" i="1"/>
  <c r="N65" i="1"/>
  <c r="N64" i="1"/>
  <c r="N63" i="1"/>
  <c r="N61" i="1"/>
  <c r="N60" i="1"/>
  <c r="N59" i="1"/>
  <c r="N58" i="1"/>
  <c r="N57" i="1"/>
  <c r="N56" i="1"/>
  <c r="N55" i="1"/>
  <c r="N54" i="1"/>
  <c r="N50" i="1"/>
  <c r="N49" i="1"/>
  <c r="N48" i="1"/>
  <c r="N42" i="1"/>
  <c r="N21" i="1"/>
  <c r="N19" i="1"/>
  <c r="N18" i="1"/>
  <c r="N17" i="1"/>
</calcChain>
</file>

<file path=xl/sharedStrings.xml><?xml version="1.0" encoding="utf-8"?>
<sst xmlns="http://schemas.openxmlformats.org/spreadsheetml/2006/main" count="11927" uniqueCount="5803">
  <si>
    <t>OBJETO DEL CONTRATO</t>
  </si>
  <si>
    <t>FORMACIÓN ACADÉMICA</t>
  </si>
  <si>
    <t>CONTRATO</t>
  </si>
  <si>
    <t>No</t>
  </si>
  <si>
    <t>FUENTE</t>
  </si>
  <si>
    <t>DEPENDENCIA</t>
  </si>
  <si>
    <t>CORREO ELECTRÓNICO INSTITUCIONAL</t>
  </si>
  <si>
    <t>TELÉFONO INSTITUCIONAL</t>
  </si>
  <si>
    <t>VALOR MENSUAL</t>
  </si>
  <si>
    <t>VALOR TOTAL CONTRATO</t>
  </si>
  <si>
    <t>FECHA DE INICIO</t>
  </si>
  <si>
    <t>FECHA DE TERMINACION</t>
  </si>
  <si>
    <t>DT</t>
  </si>
  <si>
    <t>DOCUMENTO</t>
  </si>
  <si>
    <t>NOMBRES Y APELLIDOS</t>
  </si>
  <si>
    <t>PAIS DE NACIMIENTO</t>
  </si>
  <si>
    <t>EXPERIENCIA LABORAL Y PROFESIONAL</t>
  </si>
  <si>
    <t>OBSER</t>
  </si>
  <si>
    <t>DTAM-CPS-001-N-2020</t>
  </si>
  <si>
    <t>DTAM-CPS-002-N-2020</t>
  </si>
  <si>
    <t>DTAM-CPS-003-N-2020</t>
  </si>
  <si>
    <t>DTAM-CPS-004-N-2020</t>
  </si>
  <si>
    <t>DTAM-CPS-005-N-2020</t>
  </si>
  <si>
    <t>DTAM-CPS-006-N-2020</t>
  </si>
  <si>
    <t>DTAM-CPS-007-N-2020</t>
  </si>
  <si>
    <t>DTAM-CPS-008-N-2020</t>
  </si>
  <si>
    <t>DTAM-CPS-009-N-2020</t>
  </si>
  <si>
    <t>DTAM-CPS-010-N-2020</t>
  </si>
  <si>
    <t>DTAM-CPS-011-N-2020</t>
  </si>
  <si>
    <t>DTAM-CPS-012-N-2020</t>
  </si>
  <si>
    <t>DTAM-CPS-013-N-2020</t>
  </si>
  <si>
    <t>DTAM-CPS-014-N-2020</t>
  </si>
  <si>
    <t>DTAM-CPS-015-N-2020</t>
  </si>
  <si>
    <t>DTAM-CPS-016-N-2020</t>
  </si>
  <si>
    <t>DTAM-CPS-017-N-2020</t>
  </si>
  <si>
    <t>DTAM-CPS-018-N-2020</t>
  </si>
  <si>
    <t>DTAM-CPS-019-N-2020</t>
  </si>
  <si>
    <t>DTAM-CPS-020-N-2020</t>
  </si>
  <si>
    <t>DTAM-CPS-021-N-2020</t>
  </si>
  <si>
    <t>DTAM-CPS-022-N-2020</t>
  </si>
  <si>
    <t>DTAM-CPS-023-N-2020</t>
  </si>
  <si>
    <t>DTAM-CPS-024-N-2020</t>
  </si>
  <si>
    <t>DTAM-CPS-025-N-2020</t>
  </si>
  <si>
    <t>DTAM-CPS-026-N-2020</t>
  </si>
  <si>
    <t>DTAM-CPS-027-N-2020</t>
  </si>
  <si>
    <t>DTAM-CPS-028-N-2020</t>
  </si>
  <si>
    <t>DTAM-CPS-029-N-2020</t>
  </si>
  <si>
    <t>DTAM-CPS-030-N-2020</t>
  </si>
  <si>
    <t>DTAM-CPS-031-N-2020</t>
  </si>
  <si>
    <t>DTAM-CPS-032-N-2020</t>
  </si>
  <si>
    <t>DTAM-CPS-033-N-2020</t>
  </si>
  <si>
    <t>DTAM-CPS-034-N-2020</t>
  </si>
  <si>
    <t>DTAM-CPS-035-N-2020</t>
  </si>
  <si>
    <t>DTAM-CPS-036-N-2020</t>
  </si>
  <si>
    <t>DTAM-CPS-037-N-2020</t>
  </si>
  <si>
    <t>DTAM-CPS-038-N-2020</t>
  </si>
  <si>
    <t>DTAM-CPS-039-N-2020</t>
  </si>
  <si>
    <t>DTAM-CPS-040-N-2020</t>
  </si>
  <si>
    <t>DTAM-CPS-041-N-2020</t>
  </si>
  <si>
    <t>DTAM-CPS-042-N-2020</t>
  </si>
  <si>
    <t>DTAM-CPS-043-N-2020</t>
  </si>
  <si>
    <t>DTAM-CPS-044-N-2020</t>
  </si>
  <si>
    <t>DTAM-CPS-045-N-2020</t>
  </si>
  <si>
    <t>DTAM-CPS-046-N-2020</t>
  </si>
  <si>
    <t>DTAM-CPS-047-N-2020</t>
  </si>
  <si>
    <t>DTAM-CPS-048-N-2020</t>
  </si>
  <si>
    <t>DTAM-CPS-049-N-2020</t>
  </si>
  <si>
    <t>DTAM-CPS-050-N-2020</t>
  </si>
  <si>
    <t>DTAM-CPS-051-N-2020</t>
  </si>
  <si>
    <t>DTAM-CPS-052-N-2020</t>
  </si>
  <si>
    <t>DTAM-CPS-053-N-2020</t>
  </si>
  <si>
    <t>DTAM-CPS-054-N-2020</t>
  </si>
  <si>
    <t>DTAM-CPS-055-N-2020</t>
  </si>
  <si>
    <t>DTAM-CPS-056-N-2020</t>
  </si>
  <si>
    <t>DTAM-CPS-057-N-2020</t>
  </si>
  <si>
    <t>DTAM-CPS-058-N-2020</t>
  </si>
  <si>
    <t>DTAM-CPS-059-N-2020</t>
  </si>
  <si>
    <t>DTAM-CPS-060-N-2020</t>
  </si>
  <si>
    <t>DTAM-CPS-061-N-2020</t>
  </si>
  <si>
    <t>DTAM-CPS-062-N-2020</t>
  </si>
  <si>
    <t>DTAM-CPS-063-N-2020</t>
  </si>
  <si>
    <t>DTAM-CPS-064-N-2020</t>
  </si>
  <si>
    <t>DTAM-CPS-065-N-2020</t>
  </si>
  <si>
    <t>DTAM-CPS-066-N-2020</t>
  </si>
  <si>
    <t>DTAM-CPS-067-N-2020</t>
  </si>
  <si>
    <t>DTAM-CPS-068-N-2020</t>
  </si>
  <si>
    <t>DTAM-CPS-069-N-2020</t>
  </si>
  <si>
    <t>DTAM-CPS-070-N-2020</t>
  </si>
  <si>
    <t>DTAM-CPS-071-N-2020</t>
  </si>
  <si>
    <t>DTAM-CPS-072-N-2020</t>
  </si>
  <si>
    <t>DTAM-CPS-073-N-2020</t>
  </si>
  <si>
    <t>DTAM-CPS-074-N-2020</t>
  </si>
  <si>
    <t>DTAM-CPS-075-N-2020</t>
  </si>
  <si>
    <t>DTAM-CPS-076-N-2020</t>
  </si>
  <si>
    <t>DTAM-CPS-077-N-2020</t>
  </si>
  <si>
    <t>DTAM-CPS-078-N-2020</t>
  </si>
  <si>
    <t>DTAM-CPS-079-N-2020</t>
  </si>
  <si>
    <t>DTAM-CPS-080-N-2020</t>
  </si>
  <si>
    <t>DTAM-CPS-081-N-2020</t>
  </si>
  <si>
    <t>DTAM-CPS-082-N-2020</t>
  </si>
  <si>
    <t>DTAM-CPS-083-N-2020</t>
  </si>
  <si>
    <t>DTAM-CPS-084-N-2020</t>
  </si>
  <si>
    <t>DTAM-CPS-085-N-2020</t>
  </si>
  <si>
    <t>DTAM-CPS-086-N-2020</t>
  </si>
  <si>
    <t>DTAM-CPS-087-N-2020</t>
  </si>
  <si>
    <t>DTAM-CPS-088-N-2020</t>
  </si>
  <si>
    <t>DTAM-CPS-089-N-2020</t>
  </si>
  <si>
    <t>DTAM-CPS-090-N-2020</t>
  </si>
  <si>
    <t>DTAM-CPS-091-N-2020</t>
  </si>
  <si>
    <t>DTAM-CPS-092-N-2020</t>
  </si>
  <si>
    <t>DTAM-CPS-093-N-2020</t>
  </si>
  <si>
    <t>DTAM-CPS-094-N-2020</t>
  </si>
  <si>
    <t>DTAM-CPS-095-N-2020</t>
  </si>
  <si>
    <t>DTAM-CPS-096-N-2020</t>
  </si>
  <si>
    <t>DTAM-CPS-097-N-2020</t>
  </si>
  <si>
    <t>DTAM-CPS-098-N-2020</t>
  </si>
  <si>
    <t>DTAM-CPS-099-N-2020</t>
  </si>
  <si>
    <t>DTAM-CPS-100C-N-2020</t>
  </si>
  <si>
    <t>DTAM-CPS-101-N-2020</t>
  </si>
  <si>
    <t>DTAM-CPS-102-N-2020</t>
  </si>
  <si>
    <t>DTAM-CPS-103-N-2020</t>
  </si>
  <si>
    <t>DTAM-CPS-106-N-2020</t>
  </si>
  <si>
    <t>DTAM-CPS-107-N-2020</t>
  </si>
  <si>
    <t>DTAM-CPS-108-N-2020</t>
  </si>
  <si>
    <t>DTAM-CPS-109-N-2020</t>
  </si>
  <si>
    <t>DTAM-CPS-111-N-2020</t>
  </si>
  <si>
    <t>DTAM-CPS-115-N-2020</t>
  </si>
  <si>
    <t>DTAM-CPS-117-N-2020</t>
  </si>
  <si>
    <t>DTAM-CPS-118-N-2020</t>
  </si>
  <si>
    <t>DTAM-CPS-119-N-2020</t>
  </si>
  <si>
    <t>DTAM-CPS-120-N-2020</t>
  </si>
  <si>
    <t>DTAM-CPS-121-N-2020</t>
  </si>
  <si>
    <t>DTAM-CPS-122-N-2020</t>
  </si>
  <si>
    <t>DTAM-CPS-123-N-2020</t>
  </si>
  <si>
    <t>DTAM-CPS-124-N-2020</t>
  </si>
  <si>
    <t>DTAM-CPS-125-N-2020</t>
  </si>
  <si>
    <t>DTAM-CPS-126-N-2020</t>
  </si>
  <si>
    <t>DTAM-CPS-127-N-2020</t>
  </si>
  <si>
    <t>DTAM-CPS-128-N-2020</t>
  </si>
  <si>
    <t>DTAM-CPS-129-N-2020</t>
  </si>
  <si>
    <t>DTAM-CPS-130-N-2020</t>
  </si>
  <si>
    <t>NACION</t>
  </si>
  <si>
    <t>COLOMBIA</t>
  </si>
  <si>
    <t xml:space="preserve">Bachiller </t>
  </si>
  <si>
    <t>Profesional</t>
  </si>
  <si>
    <t xml:space="preserve">Especialización </t>
  </si>
  <si>
    <t>Tecnico</t>
  </si>
  <si>
    <t>Bachiller</t>
  </si>
  <si>
    <t>tecnico</t>
  </si>
  <si>
    <t>Bachiller academico</t>
  </si>
  <si>
    <t>Técnico</t>
  </si>
  <si>
    <t>Estudiante Adminstracion Publica</t>
  </si>
  <si>
    <t>Técnica</t>
  </si>
  <si>
    <t>Universitaria</t>
  </si>
  <si>
    <t>Técnologica</t>
  </si>
  <si>
    <t xml:space="preserve">Técnio Asistencia Administrativa </t>
  </si>
  <si>
    <t>Especialización</t>
  </si>
  <si>
    <t>Maestria</t>
  </si>
  <si>
    <t xml:space="preserve">Tecnólogo </t>
  </si>
  <si>
    <t>Técnico en Manejo Ambiental</t>
  </si>
  <si>
    <t>Comunicador Social y Periodista</t>
  </si>
  <si>
    <t>Biologo</t>
  </si>
  <si>
    <t>Especializacion</t>
  </si>
  <si>
    <t>Técnologo</t>
  </si>
  <si>
    <t xml:space="preserve">Tecnico </t>
  </si>
  <si>
    <t xml:space="preserve">Profesional </t>
  </si>
  <si>
    <t>Básica secundaria</t>
  </si>
  <si>
    <t>Bachiller académico con profundización en educación y formación pedagógica</t>
  </si>
  <si>
    <t>Primaria</t>
  </si>
  <si>
    <t>Universitarios</t>
  </si>
  <si>
    <t>Técnico Agricola</t>
  </si>
  <si>
    <t>Técnologa en gestión ambiental</t>
  </si>
  <si>
    <t xml:space="preserve">Tecnologo </t>
  </si>
  <si>
    <t xml:space="preserve">Tecnica </t>
  </si>
  <si>
    <t xml:space="preserve">bachiller </t>
  </si>
  <si>
    <t xml:space="preserve">BACHILLER ACADEMICO </t>
  </si>
  <si>
    <t>PROFESIONAL SOCIOLOGA</t>
  </si>
  <si>
    <t>TECNICO AMBIENTAL</t>
  </si>
  <si>
    <t>Tecnólogo</t>
  </si>
  <si>
    <t>Magister</t>
  </si>
  <si>
    <t>Master</t>
  </si>
  <si>
    <t>Especializada</t>
  </si>
  <si>
    <t xml:space="preserve">13 años </t>
  </si>
  <si>
    <t xml:space="preserve">12 años </t>
  </si>
  <si>
    <t xml:space="preserve">35 años </t>
  </si>
  <si>
    <t>14 años</t>
  </si>
  <si>
    <t>16 años</t>
  </si>
  <si>
    <t xml:space="preserve">22 años </t>
  </si>
  <si>
    <t>23 años</t>
  </si>
  <si>
    <t>40 años</t>
  </si>
  <si>
    <t>17 años</t>
  </si>
  <si>
    <t>10 años</t>
  </si>
  <si>
    <t>9 años 7 meses</t>
  </si>
  <si>
    <t>3 años y 7 meses</t>
  </si>
  <si>
    <t>7 años</t>
  </si>
  <si>
    <t>9 años y 2 meses</t>
  </si>
  <si>
    <t>6 años</t>
  </si>
  <si>
    <t>10 años, 1 mes y 21 dias</t>
  </si>
  <si>
    <t>5 años</t>
  </si>
  <si>
    <t xml:space="preserve">7 años </t>
  </si>
  <si>
    <t>18 años</t>
  </si>
  <si>
    <t>21 años</t>
  </si>
  <si>
    <t>08 años 02 meses</t>
  </si>
  <si>
    <t>2 años</t>
  </si>
  <si>
    <t>07 años</t>
  </si>
  <si>
    <t>2 años y 6 meses</t>
  </si>
  <si>
    <t>5 años 6 meses</t>
  </si>
  <si>
    <t>2 años, 1 mes y 8  días</t>
  </si>
  <si>
    <t>3 años 1 mes</t>
  </si>
  <si>
    <t>9 años</t>
  </si>
  <si>
    <t>1 año</t>
  </si>
  <si>
    <t>4 años</t>
  </si>
  <si>
    <t>6 años y 19 días</t>
  </si>
  <si>
    <t>4 años y 9 meses</t>
  </si>
  <si>
    <t>3 años</t>
  </si>
  <si>
    <t>12 años</t>
  </si>
  <si>
    <t>7 años 8 meses</t>
  </si>
  <si>
    <t>11 años</t>
  </si>
  <si>
    <t>9 años 11 meses</t>
  </si>
  <si>
    <t>8 años 11 meses</t>
  </si>
  <si>
    <t>1 año 5 meses</t>
  </si>
  <si>
    <t>6 años 4 meses</t>
  </si>
  <si>
    <t>20 años</t>
  </si>
  <si>
    <t>13 años</t>
  </si>
  <si>
    <t>3 años 9 meses</t>
  </si>
  <si>
    <t>8 años, 6 meses y 2 dias</t>
  </si>
  <si>
    <t>4 años, 9 meses y 16 dias</t>
  </si>
  <si>
    <t>7 Años</t>
  </si>
  <si>
    <t>1 año, 11 meses y 7 dias</t>
  </si>
  <si>
    <t xml:space="preserve">10 años </t>
  </si>
  <si>
    <t>6 años 2 meses</t>
  </si>
  <si>
    <t>2 años 10 meses</t>
  </si>
  <si>
    <t>3 años, 1 mes y 22 días</t>
  </si>
  <si>
    <t>2 Años</t>
  </si>
  <si>
    <t xml:space="preserve">5 años </t>
  </si>
  <si>
    <t>39 meses 23 dias</t>
  </si>
  <si>
    <t>15 años 07 meses</t>
  </si>
  <si>
    <t>1 año 6 meses</t>
  </si>
  <si>
    <t>3 años 8 meses</t>
  </si>
  <si>
    <t>19 años 1 mes</t>
  </si>
  <si>
    <t>7 años 2 meses</t>
  </si>
  <si>
    <t>8 años</t>
  </si>
  <si>
    <t xml:space="preserve">3 años </t>
  </si>
  <si>
    <t>1 AÑO</t>
  </si>
  <si>
    <t xml:space="preserve">11 AÑOS </t>
  </si>
  <si>
    <t>1 año 7 meses</t>
  </si>
  <si>
    <t>5 AÑOS</t>
  </si>
  <si>
    <t>3 años 6 meses</t>
  </si>
  <si>
    <t>14 años 4 meses</t>
  </si>
  <si>
    <t>13 Años</t>
  </si>
  <si>
    <t>5 años 7 meses</t>
  </si>
  <si>
    <t>02 años 03 meses</t>
  </si>
  <si>
    <t>01 año 10 meses</t>
  </si>
  <si>
    <t>11 meses</t>
  </si>
  <si>
    <t>1 año y 4 meses</t>
  </si>
  <si>
    <t>06 meses y 6 dias</t>
  </si>
  <si>
    <t>02 años 02 meses</t>
  </si>
  <si>
    <t>08 meses 3 dias</t>
  </si>
  <si>
    <t>04 años y 04 meses</t>
  </si>
  <si>
    <t>05 años 7 meses</t>
  </si>
  <si>
    <t>05 años 1 mes</t>
  </si>
  <si>
    <t>03 años 3 meses</t>
  </si>
  <si>
    <t>03 años 6 meses</t>
  </si>
  <si>
    <t>06 años 03 meses</t>
  </si>
  <si>
    <t>02 años 1 mes</t>
  </si>
  <si>
    <t>05 años 23 dias</t>
  </si>
  <si>
    <t>05 años 03 meses</t>
  </si>
  <si>
    <t>03 años 03 meses</t>
  </si>
  <si>
    <t>01 año 08 meses</t>
  </si>
  <si>
    <t>03 años 4 meses</t>
  </si>
  <si>
    <t>04 años 11 meses</t>
  </si>
  <si>
    <t>04 meses</t>
  </si>
  <si>
    <t>05 años 10 meses</t>
  </si>
  <si>
    <t>16 años 5 meses</t>
  </si>
  <si>
    <t>03 años 10 meses</t>
  </si>
  <si>
    <t>05 años 06 meses</t>
  </si>
  <si>
    <t>Prestación de servicios técnicos y de apoyo a la gestión para adelantar en el área de contratos, los trámites administrativos derivados de los procesos y procedimientos contractuales de la Dirección Territorial Amazonia de Parques Nacionales Naturales.</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</si>
  <si>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</si>
  <si>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</si>
  <si>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Prestación de servicios profesionales y de apoyo a la gestión en la conformación del sistema de información de Parques Nacionales e infraestructura tecnológica de la Dirección Territorial Amazonia y sus áreas protegidas</t>
  </si>
  <si>
    <t>Brindar apoyo profesional en psicología al equipo humano de la Dirección Territorial Amazonia y sus áreas adscritas.</t>
  </si>
  <si>
    <t>Prestación de servicios técnicos y de apoyo en la gestión, en el área de archivo y centro de documentación de la Dirección Territorial Amazonia, consistente en organización, foliación, eliminación, digitalización, actualización de archivo y catalogación</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</si>
  <si>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</si>
  <si>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Prestación de servicios técnicos y de apoyo a la gestión con el fin de realizar el registro de las obligaciones; de conformidad con la normatividad vigente; de la Dirección Territorial Amazonia a través del aplicativo SIIF Nación.</t>
  </si>
  <si>
    <t>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t>
  </si>
  <si>
    <t>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</si>
  <si>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</si>
  <si>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en la gestión, en el área Correspondencia de la Dirección Territorial Amazonia, consistente en radicación, distribución, envió y control de documentos, datos, elementos, correspondencia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</si>
  <si>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t>
  </si>
  <si>
    <t>Prestación de servicios profesionales y de apoyo a la gestión y administración para el desarrollo y seguimiento de planes y programas del Parque Nacional Natural Alto Fragua Indi Wasi.</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</si>
  <si>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</si>
  <si>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</si>
  <si>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</si>
  <si>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</si>
  <si>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</si>
  <si>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</si>
  <si>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</si>
  <si>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t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t>
  </si>
  <si>
    <t>Prestación de Servicios Profesionales y apoyo a la gestión en el programa Desarrollo Local Sostenible de la Unión Europea en los procesos precontractuales, contractuales y poscontractuales y la generación de informes de ejecución.</t>
  </si>
  <si>
    <t>Prestación de servicios asistenciales y de apoyo operativos básicos en el sector de Matamatá que comprende toda la infraestructura del Centro de Visitantes Yewaé del Parque Amacayacu</t>
  </si>
  <si>
    <t>Prestación de servicios profesionales para coordinar la gestión con pueblos indígenas en la definición, desarrollo y seguimiento de mecanismos y acuerdos políticos, de manejo y estrategias de protección a la diversidad biológica, étnica y cultural en el marco de la consolidación de los procesos de conservación y ordenamiento ambiental que adelanta la DTAM en la amazonia colombiana</t>
  </si>
  <si>
    <t>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</si>
  <si>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t>
  </si>
  <si>
    <t>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</si>
  <si>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t>
  </si>
  <si>
    <t>Prestación de servicios técnicos y de apoyo a la gestión para adelantar acciones de prevención, vigilancia y control en el marco del plan de acción del PNNSCH</t>
  </si>
  <si>
    <t>Prestación de servicios operativos y de apoyo a la gestión para realizar actividades operativas y administrativas en la sede administrativa de Orito y la sede operativa del Líbano del Santuario de Flora Plantas Medicinales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</si>
  <si>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</si>
  <si>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t>
  </si>
  <si>
    <t>Prestación de servicios asistenciales y de apoyo a la gestión del personal técnico y profesional del Parque Nacional Natural Alto Fragua Indi Wasi, para el desarrollo de las acciones priorizadas en las diferentes líneas de trabajo que lidera el área protegida.</t>
  </si>
  <si>
    <t>Prestación de servicios profesionales y de apoyo a la gestión para liderar la implementación de la estrategia de comunicación comunitaria y educación ambiental para la conservación del Santuario de Flora Plantas Medicinales Orito Ingi Ande</t>
  </si>
  <si>
    <t>Prestación de servicios profesionales y de apoyo a la gestión para la coordinación en la implementación del programa de investigación y monitoreo del Santuario de Flora Plantas Medicinales de Orito Ingi Ande</t>
  </si>
  <si>
    <t>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t>
  </si>
  <si>
    <t>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t>
  </si>
  <si>
    <t>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</si>
  <si>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</si>
  <si>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relacionadas con UOT, Ordenamiento Territorial e Investigación, en el marco de la implementación de tecnologías de la información y herramientas institucionales ELA</t>
  </si>
  <si>
    <t>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t>
  </si>
  <si>
    <t>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t>
  </si>
  <si>
    <t>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</si>
  <si>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</si>
  <si>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</si>
  <si>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</si>
  <si>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t>
  </si>
  <si>
    <t>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</si>
  <si>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</si>
  <si>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t>
  </si>
  <si>
    <t>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t>
  </si>
  <si>
    <t>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t>
  </si>
  <si>
    <t>Prestación de servicios operativos y de apoyo a la gestión para adelantar acciones que aporten a la prevención y control de las presiones y amenazas que afectan el área protegida y a la gestión del Parque Serranía de Chiribiquete</t>
  </si>
  <si>
    <t>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t>
  </si>
  <si>
    <t>Prestación de servicios como operario y de apoyo a la gestión para adelantar actividades que permitan mantener adecuadamente el flujo de las labores operativas del Parque Nacional Natural Serranía de los Churumbelos Auka Wasi</t>
  </si>
  <si>
    <t>Prestación de servicios técnicos y de apoyo a la gestión operativa en los procesos de educación ambiental y en el trabajo comunitario con grupos indígenas y campesinos del Parque Nacional Natural Serranía de los Churumbelos Auka Wasi</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</si>
  <si>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t>
  </si>
  <si>
    <t>Prestación de servicios como Operario de apoyo a la gestión para adelantar actividades de control y vigilancia en el Parque Nacional Natural Serranía de los Churumbelos Auka Wasi.</t>
  </si>
  <si>
    <t>Prestación de servicios técnicos y de apoyo a la gestión en la implementación del programa de restauración ecológica cultural del Santuario de Flora Plantas Medicinales Orito Ingi Ande</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</si>
  <si>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</si>
  <si>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Prestación de servicios asistenciales y de apoyo a la gestión en actividades de regulación, uso y aprovechamiento de los recursos naturales en el sector norte del Parque Nacional Natural Amacayacu</t>
  </si>
  <si>
    <t>Prestación de servicios asistenciales y de apoyo a la gestión en actividades de regulación, uso y aprovechamiento de los recursos naturales en concordancia con los planes de trabajo en los sectores al sur del Parque Nacional Natural Amacayacu</t>
  </si>
  <si>
    <t>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t>
  </si>
  <si>
    <t>Prestación de servicios profesionales y de apoyo a la gestión para el desarrollo de actividades que permitan implementar acciones de restauración priorizadas por el Parque Nacional Natural Alto Fragua Indi Wasi en el marco de la estrategia de Uso, Ocupación y Tenencia.</t>
  </si>
  <si>
    <t>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t>
  </si>
  <si>
    <t>Prestación de servicios técnicos y de apoyo a la gestión para adelantar acciones que aporten a la prevención y control de las presiones y amenazas que afectan el área protegida y a la gestión del Parque Serranía de Chiribiquete</t>
  </si>
  <si>
    <t>Prestación de Servicios técnicos y de apoyo a la gestión para adelantar en la Dirección Territorial, el proceso de digitalización del archivo históric</t>
  </si>
  <si>
    <t>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</si>
  <si>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</si>
  <si>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t>
  </si>
  <si>
    <t>Prestación de servicios asistenciales y de apoyo a la gestión en actividades de Ordenamiento Ambiental y Estrategias de fortalecimiento a la gobernabilidad de las comunidades del sector norte del PNN Amacayacu</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</si>
  <si>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</si>
  <si>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</si>
  <si>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</si>
  <si>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</si>
  <si>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Prestación de servicios operativos y de apoyo a la gestión para adelantar acciones que aporten a la prevención y control de las presiones y amenazas que afectan el área protegida y a la gestión del Parque Serranía de Chiribiquete.</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</si>
  <si>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</si>
  <si>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de un Operario (Experto Local) campesino en el área operativa como apoyo a la gestión relacionada con el fortalecimiento del proceso de Uso Ocupación y Tenencia y Ordenamiento Ambiental que se adelanta en el Área Protegida</t>
  </si>
  <si>
    <t>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</si>
  <si>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</si>
  <si>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</si>
  <si>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profesionales y de apoyo a la gestión, para orientar el desarrollo de actividades de coordinación e implementación de los planes de trabajo, programas y acuerdos de la consulta en el sector norte y sur del Área Protegida.</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</si>
  <si>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</si>
  <si>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</si>
  <si>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</si>
  <si>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operativos y de apoyo a la gestión para la implementación actividades de prevención y vigilancia del Santuario de Flora Plantas Medicinales de Orito Ingi Ande.</t>
  </si>
  <si>
    <t>Prestación de servicios técnicos y de apoyo a la gestión operativa y comunitaria de los procesos de planeación del manejo con comunidades indígenas y campesinas del Parque Nacional Natural Serranía de los Churumbelos Auka Wasi.</t>
  </si>
  <si>
    <t>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t>
  </si>
  <si>
    <t>Prestación de servicios operativos y de apoyo a la gestión para la implementación actividades de prevención y vigilancia del Santuario de Flora Plantas Medicinales de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</si>
  <si>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</si>
  <si>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adelantados en la Dirección Territorial Amazonia de Parques Nacionales Naturales de Colombia</t>
  </si>
  <si>
    <t>Prestación de servicios técnicos de apoyo a la gestión para avanzar en la estrategia de Uso, Ocupación y Tenencia, acompañando espacios de diálogo social para la búsqueda de alternativas de solución a los conflictos socio-ambientales en el Parque Nacional Natural La Paya, aportando a la consolidación e implementación de acuerdos voluntarios de conservación con familias campesinas, orientados a la conservación y manejo del área de acuerdo a lo establecido en el Plan de Manejo y el PAA 2020</t>
  </si>
  <si>
    <t>Prestación de servicios técnicos y operativa del Parque Nacional Natural La Paya, en la línea de Estrategias Especiales de Manejo, que aporten a la construcción de acuerdos de uso y la implementación de los planes de acción de los acuerdos políticos de voluntades, vinculando principios de buena gobernanza, en conjunto con los lineamientos de Parques Nacionales Naturales de Colombia</t>
  </si>
  <si>
    <t>Prestar servicios profesionales para adelantar las acciones requeridas desde la línea de Educación Ambiental e Investigación y Monitoreo, que aporten a la implementación de las líneas estratégicas (PVC, UOT y EEM) del Parque Nacional Natural La Paya de acuerdo a los requerimientos del AP, al PAA, en el marco del Plan de Manejo, y en conjunto con los lineamientos de Parques Nacionales Naturales de Colombia</t>
  </si>
  <si>
    <t>Prestación de servicios profesionales y de apoyo a la gestión para la Implementación de las acciones de prevención, vigilancia y control del Parque Nacional Natural Alto Fragua Indi Wasi.</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</si>
  <si>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financiado por la UE durante el 2020</t>
  </si>
  <si>
    <t>Prestación de servicios profesionales y de apoyo a la gestión en el Parque Nacional Natural Alto Fragua Indi Wasi para orientar técnicamente las acciones priorizadas en el marco del Apoyo Presupuestario del Programa Desarrollo Local Sostenible financiado por la Unión Europea en la línea de Uso, Ocupación y Tenencia durante la vigencia 2020</t>
  </si>
  <si>
    <t>Prestación de servicios profesionales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</si>
  <si>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a través de la sistematización y análisis de la información generada en el marco de la Estrategia de Uso, Ocupación y Tenencia y el Programa Desarrollo Local Sostenible de la Unión Europea durante la vigencia 2020</t>
  </si>
  <si>
    <t>Prestación de servicios técnicos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</si>
  <si>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en el marco de la Estrategia de Uso, Ocupación y Tenencia y el Programa Desarrollo Local Sostenible de la Unión Europea durante la vigencia 2020</t>
  </si>
  <si>
    <t>Prestación de servicios técnicos y de apoyo a la gestión como experto local, para apoyar las actividades planteadas en el programa de Iniciativas de Desarrollo Local Sostenible del Parque Nacional Natural Amacayacu en la Comunidad de San Martin de Amacayacu durante el año 2020</t>
  </si>
  <si>
    <t>Prestación de servicios técnicos y de apoyo a la gestión como experto local, para apoyar las actividades planteadas en el programa de Iniciativas de Desarrollo Local Sostenible del Parque Nacional Natural Amacayacu en la Comunidad de Mocagua</t>
  </si>
  <si>
    <t>Prestación de servicios técnicos para apoyar técnica y operativamente en el seguimiento de propuestas de buen vivir y de emprendimientos sostenibles con los beneficiarios PNIS – SFPMOIA y con familias campesinas en la zona con función amortiguadora del Santuario de Flora Plantas Medicinales Orito Ingi Ande, en el marco del indicador 5 del Programa Presupuestario de Desarrollo Sostenible financiado por la Unión Europea</t>
  </si>
  <si>
    <t>Prestación de servicios profesionales y de apoyo a la gestión para apoyar el fortalecimiento de los emprendimientos económicos con comunidades indígenas en el PNN Cahuinarí, pertenecientes a la Asociación PANI en el marco del REM, para el mejoramiento del plan de vida con el apoyo del Programa Desarrollo Local Sostenible financiado por el Acuerdo Presupuestario durante la vigencia 2020</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</si>
  <si>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</si>
  <si>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el Gobierno Nacional y elaboración y alimentación de las bases de datos contractuales</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</si>
  <si>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y el apoyo en la elaboración de notificaciones en los procesos sancionatorios ambientales adelantados en la Dirección Territorial Amazonia de Parques Nacionales Naturales de Colombia</t>
  </si>
  <si>
    <t>Prestación de servicios profesionales y de apoyo a la gestión para adelantar en el área de contratos los diversos procedimientos legales relacionados con los trámites precontractuales, contractuales y poscontractuales a través de las plataformas dispuestas por el Gobierno Nacional de la Dirección Territorial Amazonia y las áreas protegidas así como el apoyo jurídico a la coordinación administrativa y financiera de la Dirección Territorial Amazonía y sus áreas adscritas</t>
  </si>
  <si>
    <t>DTAM</t>
  </si>
  <si>
    <t>PNN Río Puré</t>
  </si>
  <si>
    <t>PNN Amacayacu</t>
  </si>
  <si>
    <t>PNN Alto Fragua Indi Wasi</t>
  </si>
  <si>
    <t>PNN Serranía de Chiribiquete</t>
  </si>
  <si>
    <t>PNN La Paya</t>
  </si>
  <si>
    <t>SF Orito Ingi Ande</t>
  </si>
  <si>
    <t>PNN Serranía de Los Churumbelos</t>
  </si>
  <si>
    <t>PNN Cahuinari</t>
  </si>
  <si>
    <t>PNN Yaigoje Apaporis</t>
  </si>
  <si>
    <t>RNN Nukak</t>
  </si>
  <si>
    <t>PNNs Amacayacu, Cahuinari, Puré y Yaigoje Apaporis</t>
  </si>
  <si>
    <t>RNN Puinawai</t>
  </si>
  <si>
    <t>contratos.dtam@parquesnacionales.gov.co</t>
  </si>
  <si>
    <t xml:space="preserve">paola.hurtado@parquesnacionales.gov.co </t>
  </si>
  <si>
    <t xml:space="preserve">soporteit.dtam@parquesnacionales.gov.co </t>
  </si>
  <si>
    <t>Psicoacompanamiento.dtam@parquesnacionales.gov.co</t>
  </si>
  <si>
    <t>centro.documentaciondtam@parquesnacionales.gov.co</t>
  </si>
  <si>
    <t>calidad.dtam@parquesnacionales.gov.co</t>
  </si>
  <si>
    <t>argenis.rada@parquesnacionales.gov.co</t>
  </si>
  <si>
    <t>comisiones.dtam@parquesnacionales.gov.co</t>
  </si>
  <si>
    <t xml:space="preserve">riopure@parquesnacionales.gov.co </t>
  </si>
  <si>
    <t>buzon.dtam@parquesnacionales.gov.co</t>
  </si>
  <si>
    <t xml:space="preserve">amacayacu@parquesnacionales.gov.co </t>
  </si>
  <si>
    <t xml:space="preserve">indiwasi@parquesnacionales.gov.co </t>
  </si>
  <si>
    <t xml:space="preserve">chiribiquete@parquesnacionales.gov.co </t>
  </si>
  <si>
    <t>lapaya@parquesnacionales.gov.co</t>
  </si>
  <si>
    <t>orito@parquesnacionales.gov.co</t>
  </si>
  <si>
    <t xml:space="preserve">cahuinari@parquesnacionales.gov.co </t>
  </si>
  <si>
    <t>apaporis@parquesnacionales.gov.co</t>
  </si>
  <si>
    <t>nukak@parquesnacionales.gov.co</t>
  </si>
  <si>
    <t>sirap.dtam@parquesnacionales.gov.co</t>
  </si>
  <si>
    <t>fernanda.ramirez@parquesnacionales.gov.co</t>
  </si>
  <si>
    <t>estrategiasespeciales.dtam@parquesnacionales.gov.co</t>
  </si>
  <si>
    <t>planeacion.dtam@parquesnacionales.gov.co</t>
  </si>
  <si>
    <t>comunicaciones.dtam@parquesnacionales.gov.co</t>
  </si>
  <si>
    <t>tecnica.dtam@parquesnacionales.gov.co</t>
  </si>
  <si>
    <t xml:space="preserve">sig.dtam@parquesnacionales.gov.co </t>
  </si>
  <si>
    <t>juridica.dtam@parquesnacionales.gov.co</t>
  </si>
  <si>
    <t>encargo.apaporis@parquesnacionales.gov.co</t>
  </si>
  <si>
    <t>puinawai@parquesnacionales.gov.co</t>
  </si>
  <si>
    <t>pvyc.dtam@parquesnacionales.gov.co</t>
  </si>
  <si>
    <t xml:space="preserve">gestionconocimiento.dtam@parquesnacionales.gov.co </t>
  </si>
  <si>
    <t>ordenamientoterritorial.dtam@parquesnacionales.gov.co</t>
  </si>
  <si>
    <t xml:space="preserve">uot-ue.dtam@parquesnacionales.gov.co </t>
  </si>
  <si>
    <t>encargo.lapaya@parquesnacionales.gov.co</t>
  </si>
  <si>
    <t>programa.uedtam@parquesnacionales.gov.co</t>
  </si>
  <si>
    <t>gestionfronteras.dtam@parquesnacionales.gov.co</t>
  </si>
  <si>
    <t>Miguel.Tibavisco@parquesnacionales.gov.co</t>
  </si>
  <si>
    <t>lily.bonilla@parquesnacionales.gov.co</t>
  </si>
  <si>
    <t>pablo.pardo@parquesnacionales.gov.co</t>
  </si>
  <si>
    <t>leiza.lank@parquesnacionales.gov.co</t>
  </si>
  <si>
    <t>N/A</t>
  </si>
  <si>
    <t>6530260 Ext: 2134</t>
  </si>
  <si>
    <t>6530260 Ext: 2128</t>
  </si>
  <si>
    <t>6530260 Ext: 2100</t>
  </si>
  <si>
    <t>6530260 Ext  2132</t>
  </si>
  <si>
    <t>6530260 Ext: 2119</t>
  </si>
  <si>
    <t>6530260 Ext: 2135</t>
  </si>
  <si>
    <t>6530260 Ext  2131</t>
  </si>
  <si>
    <t>6530260 Ext: 2121</t>
  </si>
  <si>
    <t>6530260 Ext: 2111</t>
  </si>
  <si>
    <t>6530260 Ext: 2133</t>
  </si>
  <si>
    <t>5634774/5635116</t>
  </si>
  <si>
    <t>6530260 Ext: 2141</t>
  </si>
  <si>
    <t>6530260 Ext: 2122</t>
  </si>
  <si>
    <t>4352797/5840274</t>
  </si>
  <si>
    <t>6530260 Ext  2151</t>
  </si>
  <si>
    <t>6530260 Ext: 2145</t>
  </si>
  <si>
    <t>6530260 Ext: 2156</t>
  </si>
  <si>
    <t>6530260 ext 2146</t>
  </si>
  <si>
    <t>6530260 Ext: 2146</t>
  </si>
  <si>
    <t>6530260 Ext: 2147</t>
  </si>
  <si>
    <t>6530260 Ext: 2144</t>
  </si>
  <si>
    <t xml:space="preserve">Gynna Elcy Montaño Alfonso </t>
  </si>
  <si>
    <t>Paola Andrea Hurtado Arias</t>
  </si>
  <si>
    <t>Ricardo Tovar Duarte</t>
  </si>
  <si>
    <t>Andrés Camilo López Rozo</t>
  </si>
  <si>
    <t xml:space="preserve">Marcela Mancipe Martínez </t>
  </si>
  <si>
    <t>Sandra Liliana Roncancio Avendaño</t>
  </si>
  <si>
    <t>Rafael Rodrigo Rodríguez Sánchez</t>
  </si>
  <si>
    <t>Argenis Rada</t>
  </si>
  <si>
    <t>Manuel Muñoz Martínez</t>
  </si>
  <si>
    <t>Sonia Paola Gutiérrez Zorro</t>
  </si>
  <si>
    <t>Diana Magali Zapata Gil</t>
  </si>
  <si>
    <t xml:space="preserve">Jenny Castro Aguilera </t>
  </si>
  <si>
    <t>Ruth Noralba Silva Reina</t>
  </si>
  <si>
    <t xml:space="preserve">Lida Yasmin Chitiva Silva </t>
  </si>
  <si>
    <t>Nubia Stella García Castillo</t>
  </si>
  <si>
    <t>Leydy Vanessa Cuenca</t>
  </si>
  <si>
    <t>Johana Lisbed Quintero Jurado</t>
  </si>
  <si>
    <t>Gladis Paz Criollo</t>
  </si>
  <si>
    <t>Alba Alejandra Fernandez Figueredo</t>
  </si>
  <si>
    <t>Miriem Socorro Torres Paredes</t>
  </si>
  <si>
    <t>Martha Isabel Pérez Llanos</t>
  </si>
  <si>
    <t>Madelaide Morales Ruíz</t>
  </si>
  <si>
    <t>Juliana Fernanda Ramírez Zambrano</t>
  </si>
  <si>
    <t>Joel Murayari Sinarahua</t>
  </si>
  <si>
    <t>David Napoleón Novoa Mahecha</t>
  </si>
  <si>
    <t>Jaime Alfredo Muñoz Cachique</t>
  </si>
  <si>
    <t>Nestor Moises Supelano Chuña</t>
  </si>
  <si>
    <t>Jairo Quintero Angulo</t>
  </si>
  <si>
    <t>Elmer Julián Coello Guerrero</t>
  </si>
  <si>
    <t>Luis Eduardo Ciro Bermudez</t>
  </si>
  <si>
    <t xml:space="preserve">Romario Aldain Gómez Gallego </t>
  </si>
  <si>
    <t>Zoila Maria Taimal</t>
  </si>
  <si>
    <t>Ramiro Torres Manchola</t>
  </si>
  <si>
    <t>Jose Willian García Rojas</t>
  </si>
  <si>
    <t>Santiago Toro Duque</t>
  </si>
  <si>
    <t>Oscar Mauricio Jaimes Sánchez</t>
  </si>
  <si>
    <t>Miller Alexander Aldana González</t>
  </si>
  <si>
    <t>Manuela Cano Burgos</t>
  </si>
  <si>
    <t>Carol Daian del Pilar Ospina Rincón</t>
  </si>
  <si>
    <t>Wendy Loraine Perdomo Arias</t>
  </si>
  <si>
    <t>Jose Alexander Cuchia Usa</t>
  </si>
  <si>
    <t>Philipe Alexandre Maya Ortega</t>
  </si>
  <si>
    <t>Edgar Argemiro Castro Aguilera</t>
  </si>
  <si>
    <t>Ingrid Elizabeth Álvarez Barrero</t>
  </si>
  <si>
    <t>César Augusto Ibarguen Mendoza</t>
  </si>
  <si>
    <t>Sergio Iván Garzón Casallas</t>
  </si>
  <si>
    <t>Henry Elias Yucuna Cubeo</t>
  </si>
  <si>
    <t>Andrés Fabián Valbuena Lozano</t>
  </si>
  <si>
    <t>Hugo Carvajal Triana</t>
  </si>
  <si>
    <t>Sandra Tatiana Losada Rojas</t>
  </si>
  <si>
    <t>Héctor Hernán Acosta Useche</t>
  </si>
  <si>
    <t>Adriana Marcela Sinning Durán</t>
  </si>
  <si>
    <t>Daniel Augusto Rincón Puerta</t>
  </si>
  <si>
    <t>Yor Mari Franco Gómez</t>
  </si>
  <si>
    <t>Rubi Neyi Méndez Yepes</t>
  </si>
  <si>
    <t>Magnolia Blanco Díaz</t>
  </si>
  <si>
    <t>Viviana Margoth Delgado Ramos</t>
  </si>
  <si>
    <t>Edilberto Becerra Chindoy</t>
  </si>
  <si>
    <t>Yeison Felipe Becerra Macias</t>
  </si>
  <si>
    <t>Pedro Elias Canamejoy</t>
  </si>
  <si>
    <t>Oscar Daniel Buitrago Soto</t>
  </si>
  <si>
    <t>Daniel Noé Sánchez</t>
  </si>
  <si>
    <t>Leopoldo León Alban</t>
  </si>
  <si>
    <t>Johanna Paola Africano Salamanca</t>
  </si>
  <si>
    <t>Ronald Favian Bahamon Diaz</t>
  </si>
  <si>
    <t>Edwin Andrés García Jaramillo</t>
  </si>
  <si>
    <t>Martin Alonso Rozo Rios</t>
  </si>
  <si>
    <t>José Luis Calderón Manrique</t>
  </si>
  <si>
    <t>Héctor Andrés Pinzón Castro</t>
  </si>
  <si>
    <t>Jose Omar Mora Jaramillo</t>
  </si>
  <si>
    <t>Jhonny Alberto Torres Torres</t>
  </si>
  <si>
    <t>James Torres Ramírez</t>
  </si>
  <si>
    <t>Carlos Enrique Sáenz Gómez</t>
  </si>
  <si>
    <t>Orlando Noriega Angel</t>
  </si>
  <si>
    <t>Wilfredo Javier Sanchez Gregorio</t>
  </si>
  <si>
    <t>Zaqueo Barrios Sánchez</t>
  </si>
  <si>
    <t>Jeykell Rodolfo Pinilla González</t>
  </si>
  <si>
    <t>Maria Salome Aramburo Calle</t>
  </si>
  <si>
    <t>Xerlinton Zapata Arcentales</t>
  </si>
  <si>
    <t>Lino Yucuna Matapi</t>
  </si>
  <si>
    <t>Esthepanny Lorayne Sánchez Osorio</t>
  </si>
  <si>
    <t>Lina Fernanda Segura Hernández</t>
  </si>
  <si>
    <t>Breidy Clavijo Dávila</t>
  </si>
  <si>
    <t>Luz Marina Velandia Vargas</t>
  </si>
  <si>
    <t>Michael Audit Barbosa Ramírez</t>
  </si>
  <si>
    <t>Edna Rocio Castañeda Salazar</t>
  </si>
  <si>
    <t>Kelly Johana Peña Riveros</t>
  </si>
  <si>
    <t>William Arbey Rojas Rojas</t>
  </si>
  <si>
    <t>Jhon Fredy Mosquera Cruz</t>
  </si>
  <si>
    <t>Efrain Soto Olaya</t>
  </si>
  <si>
    <t>Carlos Alberto Calderon Manrique</t>
  </si>
  <si>
    <t>Jose Dayan Acosta Arango</t>
  </si>
  <si>
    <t>Martha Isabel Romo Guerron</t>
  </si>
  <si>
    <t>Luis Carlos Jiménez Varco</t>
  </si>
  <si>
    <t xml:space="preserve">Carlos Fernando León Quintero </t>
  </si>
  <si>
    <t>Jeferson Osorio Méndez</t>
  </si>
  <si>
    <t>Alejandra Álvarez Restrepo</t>
  </si>
  <si>
    <t>Eduar Duvan Queta Criollo</t>
  </si>
  <si>
    <t>Abner Jarminton Ortíz Canamejoy</t>
  </si>
  <si>
    <t>Yeni Lorena Zambrano López</t>
  </si>
  <si>
    <t>Anderson Martínez Ruales</t>
  </si>
  <si>
    <t>Wilson Dovigama Queregama</t>
  </si>
  <si>
    <t>Diana Alejandra Lucitante Payaguaje</t>
  </si>
  <si>
    <t>Miguel Ángel Tibavisco Rodríguez</t>
  </si>
  <si>
    <t>Carlos Alberto Manjarrez Silva</t>
  </si>
  <si>
    <t>Lorena Esperanza Reyes Marulanda</t>
  </si>
  <si>
    <t>Eimi Tatiana Díaz Maniguary</t>
  </si>
  <si>
    <t>Sergio Dionicio Álvarez Hernández</t>
  </si>
  <si>
    <t>Robinson García Rojas</t>
  </si>
  <si>
    <t>Johana Patricia Melgarejo Arzuza</t>
  </si>
  <si>
    <t>Daniel Felipe Gómez Ramos</t>
  </si>
  <si>
    <t>Sebastian Arévalo Ortíz</t>
  </si>
  <si>
    <t>Arleth González Pérez</t>
  </si>
  <si>
    <t>Eldu Merqui Ardila Cubillos</t>
  </si>
  <si>
    <t xml:space="preserve">Ivan Francisco Mendoza Romero </t>
  </si>
  <si>
    <t xml:space="preserve">Sofia Victoria Angel Ruiz </t>
  </si>
  <si>
    <t>Johan Pompilio León Coello</t>
  </si>
  <si>
    <t>Alejandro Fonseca Cortes</t>
  </si>
  <si>
    <t>Carlos Andrés Ferreira Guaman</t>
  </si>
  <si>
    <t>Maritza Forero Hernández</t>
  </si>
  <si>
    <t>Lily Johanna Bonilla Rivera</t>
  </si>
  <si>
    <t>Pablo Saep Pardo Cepeda</t>
  </si>
  <si>
    <t>Leiza Fernanda Lank Manrique</t>
  </si>
  <si>
    <t>DTAM-CPS-001-F-2020</t>
  </si>
  <si>
    <t>FONAM</t>
  </si>
  <si>
    <t>2 años y 10 meses</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</si>
  <si>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</si>
  <si>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 xml:space="preserve">contabilidad.dtam@parquesnacionales.gov.co </t>
  </si>
  <si>
    <t>Boris Andrés Herrera Cáceres</t>
  </si>
  <si>
    <t>Andrés Giraldo Jaramillo</t>
  </si>
  <si>
    <t>DTAM-CPS-003-F-2020</t>
  </si>
  <si>
    <t>Prestación de servicios profesionales y de apoyo a la gestión para avanzar en la consolidación y fortalecimiento del Sistema de Información del Parque Nacional Natural Yaigojé Apaporis, a través del ajuste y/o actualización e implementación del Programa de Monitoreo y portafolio de investigaciones de las prioridades integrales de conservación y su articulación con el Programa de Prevención, Vigilancia y Control, en el cumplimiento del plan de acción, que involucran el marco de implementación del REM del PNN Yaigojé Apaporis, el seguimiento a los acuerdos suscritos con las comunidades indígenas presentes en el área protegida.</t>
  </si>
  <si>
    <t>Jair Rodríguez Mendoza</t>
  </si>
  <si>
    <t>Edgar Yucuna Matapi</t>
  </si>
  <si>
    <t>Ernesto Alejandro Yepes Rodríguez</t>
  </si>
  <si>
    <t>Luis Hernando Rivas Cubeo</t>
  </si>
  <si>
    <t>Nemecio Silva Miraña</t>
  </si>
  <si>
    <t>Raúl Petey Miraña</t>
  </si>
  <si>
    <t>Aladino Murayari Sinarahua</t>
  </si>
  <si>
    <t>Alan Ramón Martínez</t>
  </si>
  <si>
    <t>Jaime Galvin Aricari Ruiz</t>
  </si>
  <si>
    <t>Luis Holanda Pinto</t>
  </si>
  <si>
    <t>Luis Sinarahua Barrera</t>
  </si>
  <si>
    <t>Evaristo Paky Barbosa</t>
  </si>
  <si>
    <t>Floriano Zueroke Méndez</t>
  </si>
  <si>
    <t>DTAM-CPS-124-N-2019</t>
  </si>
  <si>
    <t>DTAM-CPS-125-N-2019</t>
  </si>
  <si>
    <t>DTAM-CPS-126-N-2019</t>
  </si>
  <si>
    <t>DTAM-CPS-127-N-2019</t>
  </si>
  <si>
    <t>DTAM-CPS-128-N-2019</t>
  </si>
  <si>
    <t>DTAM-CPS-129-N-2019</t>
  </si>
  <si>
    <t>DTAM-CPS-130-N-2019</t>
  </si>
  <si>
    <t>DTAM-CPS-131-N-2019</t>
  </si>
  <si>
    <t>DTAM-CPS-132-N-2019</t>
  </si>
  <si>
    <t>DTAM-CPS-133-N-2019</t>
  </si>
  <si>
    <t>DTAM-CPS-134-N-2019</t>
  </si>
  <si>
    <t>DTAM-CPS-135-N-2019</t>
  </si>
  <si>
    <t>DTAM-CPS-137-N-2019</t>
  </si>
  <si>
    <t>Prestación de servicios operativos y de apoyo a la gestión del Parque Nacional Natural Serranía de Chiribiquete para el desarrollo de las acciones en el marco de las estrategias de relacionamiento con comunidades locales y de prevención, vigilancia y control con el fin de prevenir la perdida y el deterioro del área protegida</t>
  </si>
  <si>
    <t>Prestación de servicios asistenciales y de apoyo a la gestión como experto local para los trabajos operativos y logísticos que permitan llevar a cabo las acciones de prevención, control y vigilancia definidas para el 2019 - 2020 en el protocolo del Parque Río Puré, principalmente en el sector de la cuenca del rio Puré (Puerto Franco) frontera con el Brasil.</t>
  </si>
  <si>
    <t>Prestación de servicios asistenciales y de apoyo a la gestión como experto local para los trabajos operativos y logísticos que permitan llevar a cabo las acciones de prevención, control y vigilancia definidas para el 2019 - 2020 en el protocolo del Parque Río Puré, principalmente en el sector de la cuenca del rio Puré (Puerto Franco) frontera con el Brasil</t>
  </si>
  <si>
    <t>Prestación de servicios asistenciales y de apoyo a la gestión en actividades de regulación, uso y aprovechamiento de los recursos naturales en los sectores al sur del Parque Nacional Natural Amacayacu con énfasis en la prevención, vigilancia y control.</t>
  </si>
  <si>
    <t xml:space="preserve">Prestación de servicios asistenciales y de apoyo a la gestión en actividades de regulación, uso y aprovechamiento de los recursos naturales en el sector norte del Parque Nacional Natural Amacayacu. </t>
  </si>
  <si>
    <t xml:space="preserve">Prestación de servicios asistenciales y de apoyo a la gestión en actividades de regulación, uso y aprovechamiento de los recursos naturales en concordancia con los planes de trabajo en los sectores al sur del Parque Nacional Natural Amacayacu. </t>
  </si>
  <si>
    <t>2 años 1 mes</t>
  </si>
  <si>
    <t>2 años 5 meses</t>
  </si>
  <si>
    <t>03 años 11 meses</t>
  </si>
  <si>
    <t>01 año 09 meses</t>
  </si>
  <si>
    <t>5 años 9 meses</t>
  </si>
  <si>
    <t>5 años 1 mes</t>
  </si>
  <si>
    <t>12 años 8 meses</t>
  </si>
  <si>
    <t>3 años 3 dias</t>
  </si>
  <si>
    <t>6 años 1 mes</t>
  </si>
  <si>
    <t>07 bachillerato</t>
  </si>
  <si>
    <t>2 años 2 meses</t>
  </si>
  <si>
    <t>noveno grado bachillerato</t>
  </si>
  <si>
    <t>06 meses</t>
  </si>
  <si>
    <t>298-7874544</t>
  </si>
  <si>
    <t>pisba@parquesnacionales.gov.co</t>
  </si>
  <si>
    <t>PISBA</t>
  </si>
  <si>
    <t>Prestación de servicios de apoyo a la gestión para realizar actividades que contribuyan a regular y controlar el uso y aprovechamiento de los recursos naturales en el Parque Nacional Natural Pisba.</t>
  </si>
  <si>
    <t>BACHILLER</t>
  </si>
  <si>
    <t>ROSAURA PEREZ</t>
  </si>
  <si>
    <t>1 FONAM</t>
  </si>
  <si>
    <t>Prestación de servicios de apoyo a la gestión para realizar actividades que contribuyan a regular y controlar el uso y aprovechamiento de los recursos naturales en el Parque Nacional Natural Pisba</t>
  </si>
  <si>
    <t>TECNICO EN EXPLOTACION AGROPECUARIA</t>
  </si>
  <si>
    <t>YINETH EMILCE PAIPA</t>
  </si>
  <si>
    <t>MARIA EDILMA BARRERA</t>
  </si>
  <si>
    <t>Prestación de servicios profesionales y de apoyo a la gestión para diseñar y elaborar dentro de los lineamientos institucionales el Plan de Ordenamiento Ecoturístico de acuerdo a lo propuesto en la actualización del Plan de Manejo del Parque y articulado con trabajo con las comunidades y actores estratégicos del PNN Pisba y su zona de influencia, dejando como resultado el documento final y todos los procesos resultantes.</t>
  </si>
  <si>
    <t>ADMINISTRADOR TURISTICO Y HOTELERO</t>
  </si>
  <si>
    <t>MARTHA ISABEL ABRIL JOYA</t>
  </si>
  <si>
    <t>Prestación de servicios profesionales y de apoyo a la gestión en las actividades relacionadas con las actividades de Restauración Ecológica Participativa del PNN Pisba y apoyo a la implementación de las Estrategia de Investigación y Monitoreo de acuerdo a los protocolos establecidos y aprobados por el Nivel Central</t>
  </si>
  <si>
    <t xml:space="preserve">BIOLOGIA </t>
  </si>
  <si>
    <t>JOHANA KATERINE ESPINDOLA CHIQUILLO</t>
  </si>
  <si>
    <t>CLAUDIA PIDIACHE RUIZ</t>
  </si>
  <si>
    <t xml:space="preserve"> Prestación de servicios técnicos y de apoyo a la gestión para el desarrollo de la politica de participación social en la conservación a través de la sensibilización e implementación de procesos de restauración ecológica dentro del AP y el saneamiento predial, que contribuyan al fortalecimiento de la gestión y gobernanza del área protegida Parque Nacional Natural Pisba, mejorando las condiciones de los actores del sistema de Parques Nacionales Naturales de Colombia</t>
  </si>
  <si>
    <t>BACHILLER TECNICO ESPECIALIDAD AGROAMBIENTAL</t>
  </si>
  <si>
    <t>DEISY LORENA ROMERO</t>
  </si>
  <si>
    <t>Prestación de servicios profesionales y de apoyo a la gestión para liderar la toma de información socio económica y acompañar espacios de relacionamiento y concertación con actores comunitarios e institucionales a través de la articulación de los procesos de Uso, Ocupación y tenencia del área protegida, que permitan regular y controlar el uso de los recursos naturales al interior del PNN Pisba</t>
  </si>
  <si>
    <t>LICENCIATURA EN BIOLOGIA</t>
  </si>
  <si>
    <t>SAYDA MANRIQUE</t>
  </si>
  <si>
    <t>Prestación de servicios de apoyo a la gestión para desarrollar actividades que contribuyan a apoyar los procesos de Uso Ocupación y Tenencia en el Parque Nacional Natural Pisba, orientadas a prevenir y mitigar presiones que puedan afectar negativamente los elementos naturales que caracterizan el Área Protegida.</t>
  </si>
  <si>
    <t>EVER HERNANDO CASTRO</t>
  </si>
  <si>
    <t>Prestación de servicios y de apoyo a la gestión para realizar actividades relacionadas con la restauración y monitoreo de ecosistemas estratégicos y producción de material vegetal en el vivero en el Parque Nacional Natural Pisba.</t>
  </si>
  <si>
    <t>ARBEY ALEXANDER VARGAS</t>
  </si>
  <si>
    <t>ANGELA PATRICIA CELY PEREZ</t>
  </si>
  <si>
    <t>Prestación de servicios y de apoyo a la gestión para programar y diseñar e implementar acciones educativas, desarrollar herramientas lúdicas y pedagógicas que contribuyan al posicionamiento, reconocimiento y divulgación de los objetos valores de conservación, dentro del Parque Nacional Natural Pisba, y en su zona de influencia.</t>
  </si>
  <si>
    <t>LICENCIADA EN INGLES</t>
  </si>
  <si>
    <t>MONICA LIZETH LOPEZ ABRIL</t>
  </si>
  <si>
    <t>098-7890359</t>
  </si>
  <si>
    <t>cocuy@parquesnacionales.gov.co</t>
  </si>
  <si>
    <t>COCUY</t>
  </si>
  <si>
    <t>Prestación de servicios y de apoyo a la gestión como operario en el ejercicio de la autoridad ambiental en el sector oriental del Parque Nacional Natural El Cocuy.</t>
  </si>
  <si>
    <t>LUIS SAMMIR ESGUERRA CASTAÑEDA</t>
  </si>
  <si>
    <t>Prestación de servicios y de apoyo de un profesional para el tema de Uso, Ocupación y Tenencia del Parque Nacional Natural El Cocuy, que permita buscar una solución al tema de ocupación y tenencia de los predios al interior del área protegida</t>
  </si>
  <si>
    <t>ABOGADA</t>
  </si>
  <si>
    <t>DIANA CAROLINA UMAÑA MONJE</t>
  </si>
  <si>
    <t>Prestación de servicios profesionales para apoyar en la implementación del Plan de Ordenamiento Ecoturístico del Parque Nacional Natural El Cocuy, según lo establecido en el plan de manejo del Área Protegida, debidamente documentado.</t>
  </si>
  <si>
    <t>INGENIERIA FORESTAL</t>
  </si>
  <si>
    <t>MIGUEL DARIO CAMACHO</t>
  </si>
  <si>
    <t xml:space="preserve">Prestación de servicios profesionales y de apoyo a la gestión del Parque Nacional Natural El Cocuy, en la temática relacionada con Restauración Ecológica - RE, según los lineamientos contenidos en la estrategia nacional de RE y en el marco del cumplimiento del Plan de Acción Anual 2020.
</t>
  </si>
  <si>
    <t>INGENIERO AGRICOLA</t>
  </si>
  <si>
    <t>GUSTAVO QUINTERO</t>
  </si>
  <si>
    <t>Prestación de servicios y de apoyo de un técnico para el tema de Uso, Ocupación y Tenencia del Parque Nacional Natural El Cocuy, que permita buscar una solución al tema de ocupación y tenencia de los predios al interior del área protegida</t>
  </si>
  <si>
    <t>TECNICO EN PRODUCCION AGROPECUARIA</t>
  </si>
  <si>
    <t>GUSTAVO BARRERA</t>
  </si>
  <si>
    <t>Prestación de servicios y de apoyo a la gestión como operario en el ejercicio de la autoridad ambiental en el sector occidental del Parque Nacional Natural El Cocuy</t>
  </si>
  <si>
    <t>BACHILLER TECNICO EN TURISMO</t>
  </si>
  <si>
    <t>CARLOS DARIO RUIZ SILVA</t>
  </si>
  <si>
    <t>Prestación de servicios técnicos y de apoyo a la gestión, en el ejercicio de consolidación de la autoridad ambiental en el costado Oriental del Parque Nacional Natural El Cocuy, mediante la planeación, ejecución y evaluación de acciones técnicas encaminadas a prevenir, mitigar y corregir las presiones que afectan el Área Protegida.</t>
  </si>
  <si>
    <t>CESAR JAVIER VALENCIA</t>
  </si>
  <si>
    <t>Prestación de servicios técnicos de apoyo a las actividades y acciones que se requieran en el marco de la implementación de procesos de investigación y monitoreo que se lleven a cabo en el PNN El Cocuy, conforme a los lineamientos institucionales.</t>
  </si>
  <si>
    <t>TECNICO EN GESTION DE RECURSOS NATURALES</t>
  </si>
  <si>
    <t xml:space="preserve">FABIO OLIVER SANTANDER  BUITRAGO </t>
  </si>
  <si>
    <t xml:space="preserve">Prestación de servicios y de apoyo a la gestión como operario en el ejercicio de la autoridad ambiental en el sector oriental del Parque Nacional Natural El Cocuy.
</t>
  </si>
  <si>
    <t>LICECIATURA EN EDUCACION BASICA</t>
  </si>
  <si>
    <t>SANDRA YUDITH CALDERON GARCIA</t>
  </si>
  <si>
    <t>Prestación de servicios y de apoyo a la, gestión como operario en el ejercicio de la autoridad ambiental en el sector oriental del Parque Nacional Natural El Cocuy.</t>
  </si>
  <si>
    <t>GUSTAVO CAMACHO MONCADA</t>
  </si>
  <si>
    <t>Prestación de servicios técnicos y de apoyo a la gestión, para la ejecución de actividades enmarcadas en las metas del Plan de Acción Anual 2020 del area protegida, asociadas a la estrategia de Sistemas Sostenibles para la Conservacion, conforme a los lineamientos institucionales y definidos por el Parque Nacional Natural el Cocuy.</t>
  </si>
  <si>
    <t>INGENIERA AGRONOMICA</t>
  </si>
  <si>
    <t>CESAR GONZALEZ BORRERO</t>
  </si>
  <si>
    <t>Prestación de servicios profesionales y de apoyo a la gestión para la ejecución de actividades enmarcadas en las metas del Plan Anual de Acción 2020 del Área Protegida, asociadas a la estrategia de Sistemas Sostenibles para la Conservación- SSC, conforme a los lineamientos institucionales y definidos por el Parque Nacional Natural el Cocuy.</t>
  </si>
  <si>
    <t>MEDICINA VETERINARIA</t>
  </si>
  <si>
    <t>JHON FREDY LAITON</t>
  </si>
  <si>
    <t>1116864763</t>
  </si>
  <si>
    <t>Prestación de servicios y de apoyo a la gestión como operario en el ejercicio de la autoridad ambiental en el sector oriental del Parque Nacional Natural El Cocuy</t>
  </si>
  <si>
    <t>BACHILLER TECNICO EN EDUCACION AMBIENTAL</t>
  </si>
  <si>
    <t>EDINSON QUINTERO GALLEGO</t>
  </si>
  <si>
    <t>1116862835</t>
  </si>
  <si>
    <t>sergio.moreno@parquesnacionales.gov.co</t>
  </si>
  <si>
    <t>DTAN</t>
  </si>
  <si>
    <t>Prestación de servicios profesionales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t>
  </si>
  <si>
    <t>CONTADOR PUBLICO</t>
  </si>
  <si>
    <t>SERGIO MORENO SANABRIA </t>
  </si>
  <si>
    <t>2 NACIONAL</t>
  </si>
  <si>
    <t>gestionhumana.dtan@parquesnacionales.gov.co</t>
  </si>
  <si>
    <t>Prestación de servicios profesionales y de apoyo a la gestión al Área de Gestión Humana de la Dirección Territorial Andes Nororientales y sus Áreas Protegidas adscritas.</t>
  </si>
  <si>
    <t>FINANZAS INTERNACIONALES</t>
  </si>
  <si>
    <t>LUIS FERNANDO GALVIS CAICEDO</t>
  </si>
  <si>
    <t>Prestación de servicios y de apoyo a la gestión, para realizar actividades de Prevención y Control al ecoturismo en el Parque Nacional Natural El Cocuy.</t>
  </si>
  <si>
    <t>BACHILLER ACADEMICO</t>
  </si>
  <si>
    <t>WILSON ALONSO LONDOÑO BARON</t>
  </si>
  <si>
    <t>ANDRES ORLANDO SANDOVAL VALBUENA</t>
  </si>
  <si>
    <t>estoraques@parquesnacionales.gov.co</t>
  </si>
  <si>
    <t>ESTORAQUES</t>
  </si>
  <si>
    <t>Prestación de servicios de apoyo a la gestión para acompañar el desarrollo de actividades relacionadas con la estrategia de PVC y educación ambiental en el Área Natural Única los Estoraques.</t>
  </si>
  <si>
    <t>RONALD FERNANDO PEÑARANDA</t>
  </si>
  <si>
    <t>tama@parquesnacionales.gov.co</t>
  </si>
  <si>
    <t>TAMA</t>
  </si>
  <si>
    <t>Prestación de servicios y de apoyo a la gestión para ejercer prevención, control y vigilancia en el Parque Nacional Natural TAMA.</t>
  </si>
  <si>
    <t xml:space="preserve">Fredy Giovany Sierra Perez </t>
  </si>
  <si>
    <t>Prestación de servicios técnicos y de apoyo a la gestión disminuyendo las presiones externas que puedan generar impactos dentro del Área Protegida con la implementación de los Sistemas Sostenibles para la Conservación en el sector centro del Parque Nacional Natural Tamá.</t>
  </si>
  <si>
    <t>TECNOLOGO AGROPECUARIO</t>
  </si>
  <si>
    <t>EDGAR ALONSO SANTOS</t>
  </si>
  <si>
    <t>martha.rodriguez@parquesnacionales.gov.co</t>
  </si>
  <si>
    <t>Prestación de servicios profesionales para adelantar, tramitar y registrar la ejecución presupuestal de la Dirección Territorial Andes Nororientales y sus áreas protegidas adscritas en el aplicativo SIIF Nación.</t>
  </si>
  <si>
    <t>MARTHA YANETH RODRIGUEZ OTERO</t>
  </si>
  <si>
    <t>catatumbo@parquesnacionales.gov.co</t>
  </si>
  <si>
    <t>CATATUMBO</t>
  </si>
  <si>
    <t>Prestación de servicios técnicos y de apoyo a la gestión, para la implementación del Plan de Manejo del Parque Nacional Catatumbo Barí, realizando el acompañamiento técnico en las diferentes comunidades indígenas que se encuentran al interior del Parque Nacional Natural Catatumbo Barí y ubicadas en el Resguardo Motilón Barí y Catalaura- La Gabarra.</t>
  </si>
  <si>
    <t>TECNICA EN PRODUCCCIÓN AGRICOLA</t>
  </si>
  <si>
    <t>FAVIO YAÑEZ</t>
  </si>
  <si>
    <t>tecnica.dtan@parquesnacionales.gov.co</t>
  </si>
  <si>
    <t>Prestación de servicios profesionales y de apoyo a la gestión, para el fortalecimiento de los diferentes procesos asociados al Ordenamiento Ecoturístico e interpretación del patrimonio natural y cultural, en las áreas protegidas priorizadas en la Dirección Territorial Andes Nororientales en jurisdicción del departamento de Boyacá, bajo los lineamientos institucionales de Parques Nacionales Naturales de Colombia.</t>
  </si>
  <si>
    <t>ADMINISTRACION TURISTICA Y HOTELERA</t>
  </si>
  <si>
    <t>DEISY ALEXANDRA AMAYA  ORTIZ</t>
  </si>
  <si>
    <t>contratos.dtan@parquesnacionales.gov.co</t>
  </si>
  <si>
    <t xml:space="preserve">Prestación de servicios y de apoyo a la gestión jurídica en los procesos de contratación pública que adelante la Dirección Territorial Andes Nororientales y sus áreas protegidas adscritas.
</t>
  </si>
  <si>
    <t>TERMINACION MATERIAS DERECHO</t>
  </si>
  <si>
    <t>JHOAN ANDRES PAVA ARDILA</t>
  </si>
  <si>
    <t>sistemassostenibles.dtan@parquesnacionales.gov.co</t>
  </si>
  <si>
    <t>Prestación de servicios profesionales y de apoyo a la gestión a la Dirección Territorial Andes Nororientales y sus áreas protegidas adscritas como orientador temático de la estrategia de Sistemas Sostenibles para la Conservación. Contribuyendo así, en la conservación, ordenamiento y uso sostenible de las zonas de influencia.</t>
  </si>
  <si>
    <t>INGENIERO INDUSTRIAL</t>
  </si>
  <si>
    <t>JHON FREDY PALACIOS</t>
  </si>
  <si>
    <t>Prestación de servicios profesionales y de apoyo a la gestión, en el marco de la implementación del Plan de Manejo del Parque Nacional Natural Catatumbo Barí, orientado a la implementación del programa de generación de conocimiento y monitoreo al interior del Área protegida con las diferentes comunidades indígenas para la vigencia 2020</t>
  </si>
  <si>
    <t>INGENIERIA AMBIENTAL</t>
  </si>
  <si>
    <t>NAYLA KARINA NAVARRO GARCIA</t>
  </si>
  <si>
    <t>Prestación de servicios profesionales y de apoyo a la gestión, en el marco de la implementación del Plan de Manejo del Parque Nacional Natural Catatumbo Barí, mediante el relacionamiento y generación de espacios de diálogo y concertación con las comunidades indígenas de los dos resguardos Pueblo Barí para el desarrollo de las acciones institucionales tanto al interior del Área Protegida como en la zona de influencia.</t>
  </si>
  <si>
    <t>LICENCIATURA EN CIENCIA NATURALES Y EDUCACION AMBIENTAL</t>
  </si>
  <si>
    <t>CIRO ANTONIO PARRA CARVAJAL</t>
  </si>
  <si>
    <t>Prestación de servicios y de apoyo a la gestión para acompañar el desarrollo de actividades relacionadas con el programa de restauración ecológica en especial la reproducción de material vegetal de especies nativas priorizadas, atendiendo todas sus fases (recolección y selección de semillas, almacenamiento, siembra, riego, fertilización, control fitosanitario, trasplante, llenado de bolsas y siembra definitiva en el Área Natural Única Los Estoraques</t>
  </si>
  <si>
    <t xml:space="preserve">BACHILLER </t>
  </si>
  <si>
    <t>MAURICIO DURAN  LEON</t>
  </si>
  <si>
    <t>Prestación de servicios profesionales y de apoyo a la gestión, en el marco de la implementación del Plan de Manejo del Parque Nacional Natural Catatumbo Barí, orientado a la implementación de acciones de restauración y monitoreo Participativo, al interior del Área protegida con los resguardos indígenas Motilón Barí y Catalaura ubicados en el área Protegida y con campesinos que hacen uso del Parque Nacional y con campesinos que habitan la zona de influencia, durante la vigencia 2020</t>
  </si>
  <si>
    <t>JENNY PAOLA ACEVEDO CHAVEZ</t>
  </si>
  <si>
    <t>iguaque@parquesnacionales.gov.co</t>
  </si>
  <si>
    <t>IGUAQUE</t>
  </si>
  <si>
    <t>Prestación de servicios de apoyo a la gestión de actividades de Ecoturismo y Educación ambiental en el Santuario de Fauna y Flora Iguaque.</t>
  </si>
  <si>
    <t>DIANA DEL PILAR ESPITIA IGUA</t>
  </si>
  <si>
    <t>guanenta@parquesnacionales.gov.co</t>
  </si>
  <si>
    <t>GUANENTA</t>
  </si>
  <si>
    <t>Prestación de servicios de apoyo a la gestión mediante la contratación de un experto local, para el apoyo de actividades de restauración ecológica dentro del Santuario de Fauna y Flora Guanentá Alto Río Fonce, en el sector de Playas – Mejoras como apoyo al proyecto Desincentivos del uso del agua.</t>
  </si>
  <si>
    <t>EXPERTO LOCAL</t>
  </si>
  <si>
    <t>DANIEL DUEÑAS BAEZ</t>
  </si>
  <si>
    <t>Prestación de servicios técnicos y de apoyo a la gestión para avanzar en la implementación de la estrategia de manejo y conservación del recurso hídrico y las acciones de monitoreo y seguimiento a los Valores Objeto de Conservación y servicios ecosistémicos en el Parque Nacional Natural Tamá al interior y en el área de influencia de los municipios de Herrán y Toledo.</t>
  </si>
  <si>
    <t>URIEL ALBEIRO TARAZONA</t>
  </si>
  <si>
    <t>Prestación de servicios como operario y de apoyo a la gestión para realizar actividades relacionadas con la restauración ecológica del sector norte del PNN Tama de acuerdo a los lineamientos contenidos en la estrategia Nacional de Restauración que garanticen la protección de zonas de recarga hídrica en el área protegida.</t>
  </si>
  <si>
    <t>BASICA PRIMARIA</t>
  </si>
  <si>
    <t>LUIS ALFONSO GONZALEZ</t>
  </si>
  <si>
    <t>Prestación de servicios Técnicos para apoyar el área de Sistemas de Información Geográfica en la consolidación de información temática Predial y Acuerdos de conservación en la Dirección Territorial Andes Nororientales y sus áreas protegidas adscritas.</t>
  </si>
  <si>
    <t>TECNICO EN TOPOGRAFÍA</t>
  </si>
  <si>
    <t>FELIPE VALBUENA GÓMEZ</t>
  </si>
  <si>
    <t>psicologo.dtan@parquesnacionales.gov.co</t>
  </si>
  <si>
    <t>Prestación de servicios profesionales y de apoyo a la gestión en Psicología, al Área de Gestión Humana de la Dirección Territorial Andes Nororientales y sus Áreas Protegidas adscritas.</t>
  </si>
  <si>
    <t>PSICOLOGA</t>
  </si>
  <si>
    <t>ERIKA PATRICIA MURILLO VELASQUEZ</t>
  </si>
  <si>
    <t>Prestación de servicios y de apoyo a la gestión desarrollando actividades propias en manejo de vivero para la producción de material vegetal nativo, restauración y prevención de áreas afectadas por incendios forestales dentro del Santuario de Fauna y Flora Iguaque.</t>
  </si>
  <si>
    <t>WILMER FERNEY RIVERA REYES</t>
  </si>
  <si>
    <t>Prestación de servicios y de apoyo a la gestión desarrollando actividades del programa de restauración ecológica y viverismo dentro del Santuario de Fauna y Flora Iguaque.</t>
  </si>
  <si>
    <t>TECNOLOGIA AGROFORESTA</t>
  </si>
  <si>
    <t>JAVIER DAVID QUIROGA</t>
  </si>
  <si>
    <t>profesionaluot.dtan@parquesnacionales.gov.co</t>
  </si>
  <si>
    <t>Prestación de servicios profesionales para apoyar la articulación de las diferentes mesas de dialogo a través del relacionamiento con las poblaciones locales y la gestión de escenarios de diálogo, con el fin de propiciar la concurrencia interinstitucional para la formulación e implementación de acuerdos, en el marco de la estrategia de atención a los conflictos por uso, ocupación y tenencia en la Dirección Territorial Andes Nororientales y sus áreas protegidas adscritas.</t>
  </si>
  <si>
    <t>CINDY JOHANA DURAN TRIANA</t>
  </si>
  <si>
    <t>Prestación de servicios y de apoyo a la gestión administrativa y operativa del Parque Nacional Natural Catatumbo Barí, que permita continuar con el desarrollo de los procesos que surgen en el área protegida.</t>
  </si>
  <si>
    <t>YURY MILDRETH ORTEGA</t>
  </si>
  <si>
    <t>Prestación de servicios técnicos y de apoyo a la gestión que permitan contribuir al desarrollo de la política de participación social en la conservación a través de la sensibilización e implementación de procesos y proyectos de sistemas sostenibles para la conservación en el Parque Nacional Natural Pisba y su área de influencia, en el marco del Programa Desarrollo Local Sostenible - Apoyo Presupuestario de la Unión Europea.</t>
  </si>
  <si>
    <t>INGENIERIA AGRONOMICA</t>
  </si>
  <si>
    <t>IVAN JAVIER FORERO BUSTAMANTE</t>
  </si>
  <si>
    <t>Prestación de servicios profesionales y de apoyo a la gestión que permitan contribuir al desarrollo de la política de participación social en la conservación a través de la sensibilización e implementación de procesos y proyectos de sistemas sostenibles para la conservación en el Parque Nacional Natural Pisba y su área de influencia, en el marco del Programa Desarrollo Local Sostenible - Apoyo Presupuestario de la Unión Europea.</t>
  </si>
  <si>
    <t>LINA MARIA LIZARAZO BECERRA</t>
  </si>
  <si>
    <t>yariguies@parquesnacionales.gov.co</t>
  </si>
  <si>
    <t>YARIGUIES</t>
  </si>
  <si>
    <t>Prestación de servicios técnicos para apoyar la operación del vivero Yariguíes ubicado en el municipio de San Vicente de Chucuri del Parque Nacional Natural Serranía de los Yariguíes.</t>
  </si>
  <si>
    <t>TECNOLOGA AGROFORESTAL</t>
  </si>
  <si>
    <t>FERNEY ARDILA LOZADA</t>
  </si>
  <si>
    <t xml:space="preserve">Prestación de servicios de apoyo a la gestión para desarrollar las actividades del programa Prevención, Vigilancia y Control del Parque Nacional Natural Serranía de los Yariguíes, en los municipios de Santa Helena del Opón y Bajo Simacota
</t>
  </si>
  <si>
    <t>LUIS ALFONSO CLAVIJO</t>
  </si>
  <si>
    <t>Prestación de servicios y de apoyo a la gestión para implementación del plan de manejo del Parque Nacional Natural Catatumbo – Bari con las autoridades indígenas del resguardo Motilón Barí, en las comunidades de Bridicayra, Corroncayra, Youcaira, Ichirrindicayra y Yera.</t>
  </si>
  <si>
    <t>YONI OIBARA ARIROBARA ABROBIRA</t>
  </si>
  <si>
    <t>buzon.dtan@parquesnacionales.gov.co</t>
  </si>
  <si>
    <t>Prestar los servicios de apoyo a la gestión en el desarrollo de actividades relacionadas con la organización física del Archivo, escaneo de expedientes (carpetas físicas) y manejo de las actividades originadas del Sistema de Gestión Documental (ORFEO) de la Dirección Territorial Andes Nororientales.</t>
  </si>
  <si>
    <t>TECNICO EN SISTEMAS</t>
  </si>
  <si>
    <t>JAIRO ANDRES QUINTERO CASTRO</t>
  </si>
  <si>
    <t>Prestación de servicios y de apoyo a la gestión administrativa y operativa del Parque Nacional Natural Tamá, que permita continuar con el desarrollo de los procesos que surgen en el área protegida</t>
  </si>
  <si>
    <t>INGENIERA AMBIENTAL</t>
  </si>
  <si>
    <t>LUZ AMANDA LAVERDE</t>
  </si>
  <si>
    <t>Prestación de servicios de apoyo a la gestión para hacer efectivo el relacionamiento con las comunidades y autoridades indígenas del Resguardo Catalaura La Gabarra para la implementación del plan de manejo del Parque Nacional Natural Catatumbo Barí, que permita disminuir presiones en la comunidad Indígena de Karicachaboquira</t>
  </si>
  <si>
    <t>BELISARIO ACHORA TOCHIARA</t>
  </si>
  <si>
    <t>Prestación de servicios profesionales y de apoyo a la gestión para generar información sobre la diversidad biológica en el ANU los Estoraques en edafofauna en tres unidades ecológicas del paisaje (UEP): “Arbustales densos en alta pendiente -Geoformaciones y biodiversidad asociada - Piedemonte bosque subandino y bosque de galería” y diseño, interpretación e implementación (siembra de plantas nutricia y nectaríferas) de un sendero de mariposas en el AP.</t>
  </si>
  <si>
    <t>LICENCIADO EN BIOLOGÍA Y QUIMICA, MAGISTER EN ENTOMOLOGIA Y DOCTOR EN CIENCIAS BIOLOGICAS</t>
  </si>
  <si>
    <t>EFRAIN REINEL HENAO BAÑOL</t>
  </si>
  <si>
    <t>Prestación de servicios profesionales y de apoyo a la gestión, para la implementación de la Estrategia de Sistemas Sostenibles para la Conservación en la zona con función amortiguadora del Parque Nacional Natural Serranía de los Yariguíes</t>
  </si>
  <si>
    <t>INGENIERO AGRONOMO</t>
  </si>
  <si>
    <t>LUBIN SANTAMARÍA ROJAS</t>
  </si>
  <si>
    <t>Prestación de servicios de apoyo a la gestión para desarrollar las actividades del programa Prevención, Vigilancia y Control del Parque Nacional Natural Serranía de Los Yariguíes, en el municipio de San Vicente de Chucurí y su zona de influencia.</t>
  </si>
  <si>
    <t>BACHILLER TECNICO EN GESTION AMBIENTAL</t>
  </si>
  <si>
    <t>DUBAN GERARDO BLANCO HERNANDEZ</t>
  </si>
  <si>
    <t>Prestación de servicios profesionales y de apoyo a la gestión del Parque Nacional Natural El Cocuy, en la temática de investigación y monitoreo para el fortalecimiento del conocimiento de los Valores Objeto de Conservación y las estrategias de manejo del área protegida.</t>
  </si>
  <si>
    <t>BIOLOGIA AMBIENTAL</t>
  </si>
  <si>
    <t>SANDRA MARCELA MENDOZA  MOLINA</t>
  </si>
  <si>
    <t>Prestación de servicios y de apoyo a la gestión para implementación del plan de manejo del Parque Nacional Natural Catatumbo – Bari con las autoridades indígenas, del resguardo Motilón Barí, en las comunidades Pathuina, Saphadana, Batroctora, Caxbarincayra, Iquiacarora. Ayathuina y Boysobi; en la vigencia 2020.</t>
  </si>
  <si>
    <t>ESNAYDER ABURIDO SUHAYCHARA ASRBACANCBARA</t>
  </si>
  <si>
    <t>Prestación de servicios de apoyo a la gestión para hacer efectivo el relacionamiento con las comunidades y autoridades indígenas del Resguardo Catalaura La Gabarra para la implementación del plan de manejo del Parque Nacional Natural Catatumbo Barí, que permita disminuir presiones en la comunidad Indígena de Bacuboquira</t>
  </si>
  <si>
    <t>LUIS DARIO DORA DORA</t>
  </si>
  <si>
    <t>Prestación de servicios y de apoyo a la gestión para implementación del plan de manejo del Parque Nacional Natural Catatumbo – Bari con las autoridades indígenas del resguardo Motilón Barí, en las comunidades Sacacdú, Boysobi, Aractobari y Iquiacarora.</t>
  </si>
  <si>
    <t>ACHICHIRA CUGDUSER AYERASHIMANA</t>
  </si>
  <si>
    <t>Prestación de servicios y de apoyo a la gestión para implementación del plan de manejo del Parque Nacional Natural Catatumbo - Bari con las autoridades indígenas, del resguardo Motilón Barí, en las comunidades de Brubucanina, Suerera, Asacbarincayra, Shubacbarina, Ocbabuda y Yera.</t>
  </si>
  <si>
    <t>ONAN DORA BAUTISTA</t>
  </si>
  <si>
    <t>calidad.dtan@parquesnacionales.gov.co</t>
  </si>
  <si>
    <t>Prestación de servicios profesionales para gestionar y apoyar la implementación del Sistema Integrado de Gestión y el Sistema de Gestión de Calidad definido en Parques Nacionales Naturales - Dirección Territorial Andes Nororientales y las Áreas Protegidas adscritas.</t>
  </si>
  <si>
    <t>ADMINISTRADOR DE EMPRESAS</t>
  </si>
  <si>
    <t>WILLIAM ULPIANO ROA QUINTERO</t>
  </si>
  <si>
    <t>Prestación de servicios profesionales y de apoyo a la gestión en los procesos de relacionamiento con comunidades locales y actores institucionales en el marco de las diferentes estrategias de manejo del Parque Nacional Natural Serranía de los Yariguíes.</t>
  </si>
  <si>
    <t>TRABAJADORA SOCIAL</t>
  </si>
  <si>
    <t>DIANA CAROLINA FORERO RUEDA</t>
  </si>
  <si>
    <t>Prestación de servicios técnicos y de apoyo a la gestión para implementar el protocolo de Prevención, Vigilancia y Control del Parque Nacional Natural Serranía de los Yariguíes y su zona de influencia, en el municipio de San Vicente de Chucurí.</t>
  </si>
  <si>
    <t>INGENIERO AMBIENTAL Y DE SANEAMIENTO</t>
  </si>
  <si>
    <t>JHON SEBASTIAN MARTÍNEZ GUTIERREZ</t>
  </si>
  <si>
    <t>Prestación de servicios de apoyo a la gestión en actividades de educación ambiental y regulación de ecoturismo en el SFF Iguaque</t>
  </si>
  <si>
    <t>DIEGO ALBERTO CONTRERAS</t>
  </si>
  <si>
    <t>Prestación de servicios profesionales para la disminución de los conflictos socio ambientales generados por el uso inadecuado de los recursos naturales, el fortalecimiento de la gobernanza del agua y el acompañamiento social a la implementación del Plan de Ordenamiento ecoturístico del SFF Iguaque</t>
  </si>
  <si>
    <t>SOCIOLOGIA</t>
  </si>
  <si>
    <t>OSCAR FERNANDO GAITAN</t>
  </si>
  <si>
    <t>Prestación de servicios técnicos y de apoyo a la gestión para implementar el protocolo de Prevención, Vigilancia y Control del Parque Nacional Natural Serranía de los Yariguíes y su zona de influencia, en el municipio de Santa Helena del Opón.</t>
  </si>
  <si>
    <t>SERGIO ANDRES VILLAMIL PLATA</t>
  </si>
  <si>
    <t>Prestación de servicios técnicos y de apoyo a la gestión para apoyar la implementación técnica del indicador 4, en el marco del programa de Desarrollo Local Sostenible del apoyo presupuestario de la Unión Europea, así como el seguimiento y desarrollo de las demás actividades programadas por el Santuario de Fauna y Flora Guanentá Alto Río Fonce, en los proyectos que se adelanten en el marco de los Sistemas Sostenibles para la Conservación (SSC), en el área de influencia del área protegida</t>
  </si>
  <si>
    <t>MARCELA HERNANDEZ VARGAS</t>
  </si>
  <si>
    <t>Prestación de servicios profesionales para apoyar en la implementación técnica del indicador 4, en el marco del programa de Desarrollo Local sostenible del apoyo presupuestario de la Unión Europea, así como el seguimiento y desarrollo de las demás actividades programadas por el Santuario de Fauna y Flora Guanentá Alto Río Fonce, en los proyectos que se adelanten en el marco de los Sistemas Sostenibles para la Conservación (SSC), en el área de influencia del área protegida</t>
  </si>
  <si>
    <t>OSCAR FERNANDO VIDAL CAMARGO</t>
  </si>
  <si>
    <t>Prestación de servicios de apoyo a la gestión para desarrollar las actividades del programa Prevención, Vigilancia y Control del Parque Nacional Natural Serranía de los Yariguíes, en el municipio de El Carmen de Chucurí y su zona de influencia.</t>
  </si>
  <si>
    <t>RODOLFO USECHE CEPEDA</t>
  </si>
  <si>
    <t>Prestación de servicios y de apoyo a la gestión administrativa y operativa del Parque Nacional Natural Pisba, que permita continuar con el desarrollo de los procesos que surgen en el área protegida.</t>
  </si>
  <si>
    <t>MAIRA ALEJANDRA CRUZ CORREA</t>
  </si>
  <si>
    <t>Prestación de servicios de apoyo a la gestión, desde la sede operativa Peña Negra del SFF GARF, como operario para desarrollar actividades en PVC y propagación de material vegetal de páramo.</t>
  </si>
  <si>
    <t>CRISTIAN RENE PALACIOS</t>
  </si>
  <si>
    <t>predios.dtan@parquesnacionales.gov.co</t>
  </si>
  <si>
    <t>Prestación de servicios profesionales y de apoyo a la gestión para formar parte del equipo de trabajo en la implementación de la política de uso, ocupación y tenencia de las áreas protegidas adscritas a la Dirección Territorial Andes Nororientales, con relación a los trámites y actividades de carácter jurídico que se deriven del saneamiento predial tales como actualización de estudios de títulos, caracterización y clarificación de la propiedad, en el marco de los acuerdos, contratos y/o convenios con otras entidades.</t>
  </si>
  <si>
    <t>ABOGADO</t>
  </si>
  <si>
    <t xml:space="preserve">STEFANNY ROCIO PEÑA </t>
  </si>
  <si>
    <t>Prestación de servicios profesionales y de apoyo a la gestión para implementar el programa de Monitoreo a los Valores Objeto de Conservación, el programa de Restauración ecológica y el portafolio de investigaciones del Parque Nacional Natural Serranía de los Yariguíes.</t>
  </si>
  <si>
    <t>BIOLOGO</t>
  </si>
  <si>
    <t>IRWIN RODOLFO DUARTE</t>
  </si>
  <si>
    <t>Prestación de servicios profesionales y de apoyo para orientar técnicamente la gestión del conocimiento, la implementación de los programas de monitoreo y el uso de información para el manejo en las áreas adscritas a la Dirección Territorial Andes Nororientales</t>
  </si>
  <si>
    <t>FAUSTO ALEXIS SAENZ</t>
  </si>
  <si>
    <t>Prestación de Servicios de apoyo a la gestión desde la sede operativa Peña Negra del SFF GARF, como operario para desarrollar actividades de apoyo en prevención, Vigilancia y Control , en el SFF Guanentá Alto Río Fonce.</t>
  </si>
  <si>
    <t>JOSE GABRIEL ALBARRACIN</t>
  </si>
  <si>
    <t>Prestación de servicios y de apoyo a la gestión administrativa y operativa del Parque Nacional Natural Serranía de los Yariguies, que permita continuar con el desarrollo de los procesos que surgen en el área protegida</t>
  </si>
  <si>
    <t>TECNICA EN SISTEMAS</t>
  </si>
  <si>
    <t>LEIDDY CAROLINA MEJIA MARTINEZ</t>
  </si>
  <si>
    <t>diana.jaimes@parquesnacionales.gov.co</t>
  </si>
  <si>
    <t>Prestación de servicios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t>
  </si>
  <si>
    <t>DIANA MARCELA JAIMES RINCON</t>
  </si>
  <si>
    <t>Prestación de servicios de apoyo a la gestión como operario para el desarrollo de actividades implementación y seguimiento de Sistemas Sostenibles para la Conservación, desde la sede operativa de Peña Negra, en las veredas aledañas del SFF Guanentá Alto Río Fonce.</t>
  </si>
  <si>
    <t>URIEL ALBARRACÍN BECERRA</t>
  </si>
  <si>
    <t>Prestación de servicios técnicos y de apoyo a la gestión para implementar el protocolo de Prevención, Vigilancia y Control del Parque Nacional Natural Serranía de los Yariguíes y su zona de influencia</t>
  </si>
  <si>
    <t>GERARDO TORRES TOLOZA</t>
  </si>
  <si>
    <t>Prestación de servicios de apoyo técnico para la implementación del Plan de Ordenamiento Ecoturístico del Santuario de Fauna y Flora Iguaque.</t>
  </si>
  <si>
    <t>ADMINISTRADORA TURISTICA Y HOTELERA</t>
  </si>
  <si>
    <t>YEIMY  FABIOLA  RINCON  TORRES</t>
  </si>
  <si>
    <t>Prestación de servicios y de apoyo a la gestión administrativa y operativa del SFF IGUAQUE, que permita continuar con el desarrollo de los procesos que surgen en el área protegida.</t>
  </si>
  <si>
    <t>ELSY NAYIBE SUAREZ RIVERA</t>
  </si>
  <si>
    <t>Prestación de servicios profesionales para la implementación de la política de uso, ocupación y tenencia de Parques Nacionales Naturales en el SFF Iguaque.</t>
  </si>
  <si>
    <t>JUANA MARIA TOVAR ACERO</t>
  </si>
  <si>
    <t>Prestación de servicios y de apoyo a la gestión administrativa y operativa del Santuario de Fauna Y Flora Guanentá Alto Rio Fonce, que permita continuar con el desarrollo de los procesos que surgen en el área protegida.</t>
  </si>
  <si>
    <t>TECNICO EN ASISTENCIA ADMINISTRATIVA</t>
  </si>
  <si>
    <t>GERALDINE SUAREZ MATEUS</t>
  </si>
  <si>
    <t>Prestación de servicios de apoyo a la gestión, desde la sede operativa Peña Negra del SFF GARF, como operario para desarrollar actividades en investigación y monitoreo de los VOC del Santuario con énfasis en las especies Subtribu espeletiinae, Polylepis quadrijuga, Tremarctos ornatus, recurso hídrico, herpetos, entre otros., recolección de semillas y propagación de material vegetal en el vivero de alta montaña.</t>
  </si>
  <si>
    <t>JOSE ELIECER CAMARGO CARDENAS</t>
  </si>
  <si>
    <t>Prestación de servicios y de apoyo a la gestión como indígena del pueblo UWA – ASOUWA en el marco de la estrategia especial de manejo del área protegida que permita mejorar el relacionamiento entre La comunidad indígena y el Parque Nacional Natural El Cocuy.</t>
  </si>
  <si>
    <t>WALTER LEONEL CABALLERO SOTO</t>
  </si>
  <si>
    <t>Prestación de servicios y de apoyo a la gestión administrativa y operativa del Área Natural Única Los Estoraques, que permita continuar con el desarrollo de los procesos que surgen en el área protegida.</t>
  </si>
  <si>
    <t>TECNOLOGO EN ADMINISTRACION MUNICIPAL</t>
  </si>
  <si>
    <t xml:space="preserve">JAIME CARRILLO MADERO </t>
  </si>
  <si>
    <t>Prestación de servicios de apoyo a la gestión, para el desarrollo y seguimiento de los procesos administrativos de la actividad ecoturística y para la implementación del proyecto KFW en el Santuario de Fauna y Flora Iguaque.</t>
  </si>
  <si>
    <t>ANA JACKELINE MUÑOZ PUENTES</t>
  </si>
  <si>
    <t>ISIDRO FLOREZ PRADA</t>
  </si>
  <si>
    <t>Prestación de servicios de apoyo a la gestión en el desarrollo de actividades relacionadas con los procedimientos en la organización del Archivo de la Dirección Territorial Andes Nororientales</t>
  </si>
  <si>
    <t>SONIA JULIANA OVALLE CARRILLO</t>
  </si>
  <si>
    <t>Prestación de servicios como operario y de apoyo a la gestión, en la implementación de procesos relacionados con la estrategia de Investigación y Monitoreo que adelante el Parque Nacional Natural El Cocuy, conforme a los lineamientos institucionales.</t>
  </si>
  <si>
    <t>CHRISTIAM LEONARDO VERA</t>
  </si>
  <si>
    <t>Prestación de servicios profesionales para actualizar la propuesta técnica institucional del plan de manejo del Parque Nacional Natural El Cocuy y sus documentos anexos, con base en los lineamientos y estrategias establecidas por Parques Nacionales Naturales de Colombia.</t>
  </si>
  <si>
    <t>LICENCIADA EN BIOLOGIA</t>
  </si>
  <si>
    <t>DIANA MARCELA SANTANA MARTINEZ</t>
  </si>
  <si>
    <t>Prestación de servicios y de apoyo a la gestión como operario en el ejercicio de la autoridad ambiental en el sector occidental del Parque Nacional Natural El Cocuy.</t>
  </si>
  <si>
    <t xml:space="preserve">NELSON LOPEZ CORREA </t>
  </si>
  <si>
    <t>Prestación de servicios profesionales para el apoyo a la implementación de las inversiones previstas en infraestructura para la Dirección Territorial Andes Nororientales y sus áreas protegidas adscritas, de acuerdo a los lineamientos y directrices del Grupo de Infraestructura de Parques Nacionales Naturales de Colombia.</t>
  </si>
  <si>
    <t>INGENIERO CIVIL</t>
  </si>
  <si>
    <t>DIEGO FERNANDO PEREZ VEGA</t>
  </si>
  <si>
    <t>Prestación de servicios de apoyo a la gestión en actividades de Ecoturismo en el SFF Iguaque.</t>
  </si>
  <si>
    <t>MARIA MERCEDES FONSECA</t>
  </si>
  <si>
    <t>Prestación de servicios y de apoyo a la gestión, para realizar actividades de Prevención y Control al ecoturismo en el Parque Nacional Natural El Cocuy</t>
  </si>
  <si>
    <t>LICENCIADO EN EDUCACION</t>
  </si>
  <si>
    <t>OSCAR FERNANDO BENAVIDES SOLEDAD</t>
  </si>
  <si>
    <t>Prestación de servicios profesionales y de apoyo a la gestión para la actualización y determinación de la situación jurídico predial conforme en los procesos de saneamiento de los predios ubicados al interior de las áreas protegidas adscritas a la DTAN, que se prioricen para tal fin. Así mismo, desarrollar las actividades que resulten de la implementación de la política de UOT y que se deriven de los proyectos de saneamiento predial en el marco de los acuerdos, convenio con otras entidades y las compensaciones ambientales, 1% y demás contribuciones obligatorias y voluntarias que se prioricen.</t>
  </si>
  <si>
    <t>SILVIA ROCIO GÓMEZ FERNÁNDEZ</t>
  </si>
  <si>
    <t>Prestación de servicios y de apoyo a la, gestión como operario en el ejercicio de la autoridad ambiental en el sector occidental del Parque Nacional Natural El Cocuy.</t>
  </si>
  <si>
    <t>PASTOR CORREA NUÑEZ</t>
  </si>
  <si>
    <t>Prestación de servicios y de apoyo a la gestión para realizar actividades de  Prevención y Control al ecoturismo  en el Parque Nacional Natural El Cocuy.</t>
  </si>
  <si>
    <t xml:space="preserve">EDGAR  HUMBERTO ESTEPA  PUENTES </t>
  </si>
  <si>
    <t>Prestación de servicios y de apoyo a la gestión, para la ejecución de actividades del Plan Anual de Acción 2020 relacionadas con la estrategia de Sistemas Sostenibles para la Conservación que adelante el Parque Nacional Natural El Cocuy, conforme a los lineamientos institucionales.</t>
  </si>
  <si>
    <t>BACHILLER TECNICO ESPECIALIDAD AGROPECUARIA</t>
  </si>
  <si>
    <t>FELIX ALBEIRO ROJAS RODRIGUEZ</t>
  </si>
  <si>
    <t>MARCO ANTONIO CORREA</t>
  </si>
  <si>
    <t>Prestación de servicios de apoyo a la gestión en manejo de la Correspondencia, escaneo de documentos, atención a usuarios (telefónica y personalizada), y manejo del Aplicativo Gestor Documental ORFEO de la Dirección Territorial Andes Nororientales.</t>
  </si>
  <si>
    <t>PEDRO DUARTE PARRA</t>
  </si>
  <si>
    <t>luz.herrera@parquesnacionales.gov.co</t>
  </si>
  <si>
    <t>Prestación de servicios y de apoyo a la gestión en los procesos y procedimientos administrativos de la oficina de Gestión Humana de la Dirección Territorial Andes Nororientales y que se enmarquen dentro de las obligaciones, actividades y productos pactados.</t>
  </si>
  <si>
    <t>LUZ STELLA HERRERA AFANADOR</t>
  </si>
  <si>
    <t>Prestar los servicios de apoyo a la gestión de la entidad en las actividades operativas de conducción de los vehículos asignados a la Dirección Territorial Andes Nororientales y las áreas protegidas adscritas, para garantizar el transporte institucional de los funcionarios y prestar el servicio de apoyo en la distribución de correspondencia generada en los diferentes procesos de acuerdo a las instrucciones impartidas por la Dirección Territorial.</t>
  </si>
  <si>
    <t>DANILO ARMANDO SUAREZ BAUTISTA</t>
  </si>
  <si>
    <t>Prestación de servicios y de apoyo como operario para el manejo del vivero Centro Experimental Piloto para la Alta Montaña Ecuatorial “CEPAME”, que apunten a la implementación del programa de restauración ecológica del AP.</t>
  </si>
  <si>
    <t>JHON JAIRO IBAÑEZ BUITRAGO</t>
  </si>
  <si>
    <t>Prestación de servicios y de apoyo a la gestión administrativa y operativa del Parque Nacional Natural El Cocuy, que permita continuar con el desarrollo de los procesos que surgen en el área protegida.</t>
  </si>
  <si>
    <t>TECNOLOGIA EN GUIANZA TURISTICA</t>
  </si>
  <si>
    <t>GERMAN DARIO CARDENAS</t>
  </si>
  <si>
    <t>VICTOR MANUEL NIÑO MUÑOZ</t>
  </si>
  <si>
    <t>LUIS FRANCISCO PUENTES PRADA</t>
  </si>
  <si>
    <t xml:space="preserve">Prestación de servicios profesionales y de apoyo a la gestión de la Dirección Territorial Andes Nororientales y sus áreas protegidas adscritas para orientar técnicamente los procesos de restauración ecológica y su monitoreo, incluyendo el apoyo a la formulación, implementación y seguimiento de proyectos en el marco de compensaciones ambientales, así como apoyo técnico al programa KfW. </t>
  </si>
  <si>
    <t>ANGELICA MARÍA COGOLLO CALDERON</t>
  </si>
  <si>
    <t>karen.corredor@parquesnacionales.gov.co</t>
  </si>
  <si>
    <t>Prestación de servicios y de  apoyo a la gestión,  para revisar, tramitar y hacer seguimiento y control a las cuentas que se generen del presupuesto de GOBIERNO NACIONAL y FONAM asignado en la vigencia 2020 para la DTAN  y sus Áreas Protegidas adscritas.</t>
  </si>
  <si>
    <t>TECNOLOGIA EN DISEÑO DE ADMINISTRACION DE SISTEMAS</t>
  </si>
  <si>
    <t>KAREN NATALIE CORREDOR GAMBOA</t>
  </si>
  <si>
    <t>soporteit.dtan@parquesnacionales.gov.co</t>
  </si>
  <si>
    <t>Prestación de servicios profesionales y de apoyo a la gestión para la conformación del sistema de información de Parques Nacionales e Infraestructura Tecnológica en la Dirección Territorial Andes Nororientales y las Áreas protegidas adscritas</t>
  </si>
  <si>
    <t>INGENIERO DE SISTEMAS</t>
  </si>
  <si>
    <t>VICTOR MANUEL RODRIGUEZ ROJAS</t>
  </si>
  <si>
    <t>juridica.dtan@parquesnacionales.gov.co</t>
  </si>
  <si>
    <t>Prestación de servicios profesionales para apoyar y orientar la gestión jurídica de la Dirección Territorial Andes Nororientales y sus áreas protegidas adscritas.</t>
  </si>
  <si>
    <t>CARLOS ALBERTO ATUESTA PARDO</t>
  </si>
  <si>
    <t>JAIME ARTURO MUÑOZ LOPEZ</t>
  </si>
  <si>
    <t>Prestación de servicios profesionales y de apoyo a la gestión jurídica en los procesos de contratación pública que adelante la Dirección Territorial Andes Nororientales y sus áreas protegidas adscritas.</t>
  </si>
  <si>
    <t>CRISTIAN FERNANDO JIMENEZ CAMACHO</t>
  </si>
  <si>
    <t>coordinadorkfw@parquesnacionales.gov.co</t>
  </si>
  <si>
    <t>Prestación de servicios profesionales y de apoyo para la coordinación de la gestión a nivel regional de la implementación del programa “Áreas protegidas y Diversidad Biológica” en sus fases I y II, cofinanciado por el Gobierno Alemán a través del KFW y “Apoyo presupuestario para el Desarrollo Local Sostenible – DLS financiado con recursos de la Unión Europea” conforme a los compromisos establecidos por Parques Nacionales Naturales de Colombia</t>
  </si>
  <si>
    <t>VERONICA MARÍA VELASCO SALCEDO</t>
  </si>
  <si>
    <t>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</si>
  <si>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JUDICANTE</t>
  </si>
  <si>
    <t>Prestación de servicios profesionales y de apoyo  a la Dirección Territorial Andes Nororientales y sus áreas protegidas adscritas en las diferentes estrategias de manejo y proyectos de cooperación, en el desarrollo de procesos y procedimientos administrativos orientados al fortalecimiento y mejoramiento del estado de conservación de las áreas Protegidas.</t>
  </si>
  <si>
    <t>ADMINISTRACION DE EMPRESAS</t>
  </si>
  <si>
    <t>ANA MARIA SILVA</t>
  </si>
  <si>
    <t>NATALIA ARIZA MEJIA</t>
  </si>
  <si>
    <t>sancionatorios.dtan@parquesnacionales.gov.co</t>
  </si>
  <si>
    <t xml:space="preserve">Prestación de servicios profesionales y de apoyo a la gestión en procesos sancionatorios ambientales y/o, asuntos penales derivados de conductas punibles contra el medio ambiente en las áreas protegidas adscritas a la Dirección Territorial Andes Nororientales del Sistema de Parques Nacionales Naturales de Colombia, generados por el ejercicio de la autoridad ambiental, así como en asuntos de prevención, control y vigilancia que permitan el desarrollo del ejercicio de la autoridad ambiental como apoyo a las actividades que desarrolla la Dirección Territorial, en acciones tendientes a prevenir la pérdida y el deterioro de los recursos naturales, implementados en el 100% de las áreas protegidas adscritas a la Dirección Territorial, como meta del Subprograma de Autoridad Ambiental y como contribución a la contrapartida en el programa de KFW. </t>
  </si>
  <si>
    <t>ADMINISTRADOR PUBLICO</t>
  </si>
  <si>
    <t>LUIS GUILLERMO CARDENAS OSORIO</t>
  </si>
  <si>
    <t>corporativa.dtan@parquesnacionales.gov.co</t>
  </si>
  <si>
    <t>Prestación de servicios de apoyo a la gestión en los tramites y actividades que adelante el área de Almacén de la Dirección Territorial Andes Nororientales y que se enmarquen dentro de las obligaciones, actividades y productos pactados.</t>
  </si>
  <si>
    <t>MARIAN STEFANNY GARCIA ROA</t>
  </si>
  <si>
    <t>sig.dta@parquesnacionales.gov.co</t>
  </si>
  <si>
    <t>Prestación de servicios profesionales para apoyar el área de Sistemas de Información Geográfica en la consolidación de información temática: PVYC, Coberturas, Monitoreo y Restauración en la Dirección Territorial Andes Nororientales y sus áreas protegidas adscritas, como contribución a la contrapartida en la implementación del proyecto KFW.</t>
  </si>
  <si>
    <t>TOPOGRAFO</t>
  </si>
  <si>
    <t>AURA MARIA LEON SOLER</t>
  </si>
  <si>
    <t xml:space="preserve">Prestación de servicios profesionales para apoyar la orientación técnica en el área de Sistemas de Información Geográfica, administración, organización y análisis de la información que se deriva de la línea estratégica de Uso Ocupación y Tenencia (UOT) desarrollada en la Dirección Territorial y en sus áreas protegidas adscritas, así mismo, apoyar la Coordinación Técnica en las diferentes actividades que la entidad demanda, y como contribución a la contrapartida en la implementación del proyecto KFW, a partir de los lineamientos y disposiciones de Parques Nacionales Naturales de Colombia. </t>
  </si>
  <si>
    <t>OSCAR ALEJANDRO MORALES FAJARDO</t>
  </si>
  <si>
    <t>Prestación de servicios profesionales y de apoyo a la gestión como abogado en la Dirección Territorial Andes Nororientales y las áreas protegidas adscritas para apoyar jurídicamente los procesos de contratación pública incluido convenios de acuerdo con los procedimientos de ley.</t>
  </si>
  <si>
    <t>YOLANDA SANABRIA ROA</t>
  </si>
  <si>
    <t>planeación.dtan@parquesnacionales.gov.co</t>
  </si>
  <si>
    <t>Prestación de servicios profesionales a la gestión para apoyar a la Dirección Territorial Andes Nororientales y sus Áreas Protegidas adscritas, en la aplicación efectiva del sistema de planeación establecido para Parques Nacionales Naturales y los mecanismos de evaluación efectivos que faciliten el cumplimiento de los fines misionales acordes a las directrices suministradas por la Oficina Asesora de Planeación.</t>
  </si>
  <si>
    <t>PAOLA ANDREA LOZANO SOLANO</t>
  </si>
  <si>
    <t>JUAN MANUEL RUEDA DURAN</t>
  </si>
  <si>
    <t>Teléfono Institucional.</t>
  </si>
  <si>
    <t>Dirección de correo electrónico institucional.</t>
  </si>
  <si>
    <t>Dependencia</t>
  </si>
  <si>
    <t>Objeto contractual</t>
  </si>
  <si>
    <t>Formación académica.</t>
  </si>
  <si>
    <t>País de nacimiento</t>
  </si>
  <si>
    <t>Nombres y apellidos</t>
  </si>
  <si>
    <t>NUMERO DE CONTRATO</t>
  </si>
  <si>
    <t>ORDEN</t>
  </si>
  <si>
    <t>die.660@gmail.com</t>
  </si>
  <si>
    <t>PNN Chingaza</t>
  </si>
  <si>
    <t>Prestación de servicios profesionales para el ajuste, actualización, soporte y desarrollo de las aplicaciones Web que usa el Parque Nacional Natural Chingaza para el desarrollo de las estrategias de manejo.</t>
  </si>
  <si>
    <t>3 A 8  M 12 D</t>
  </si>
  <si>
    <t>INGENIERO DE SITEMAS</t>
  </si>
  <si>
    <t>ROJAS CORTES DIEGO EFREM</t>
  </si>
  <si>
    <t>DTOR-CPS-FONAM-093-20</t>
  </si>
  <si>
    <t>manosalvaleom87@gmail.com</t>
  </si>
  <si>
    <t>Prestación de servicios profesionales y de apoyo a la gestión para orientar la implementación del Programa de Restauración Ecológica del Parque Nacional Natural Chingaza, así como liderar el monitoreo a las áreas en proceso de restauración ecológica.</t>
  </si>
  <si>
    <t>4 A 6 M 24 D</t>
  </si>
  <si>
    <t>MANOSALVA MORENO LEONARDO</t>
  </si>
  <si>
    <t>DTOR-CPS-FONAM-092-20</t>
  </si>
  <si>
    <t>lgpardoy@unal,edu.co</t>
  </si>
  <si>
    <t>PNN Tinigua</t>
  </si>
  <si>
    <t>Prestación de servicios profesionales y de apoyo a la gestión para la implementación de las líneas estratégicas priorizadas para la vigencia 2020 del Plan de Ordenamiento Ecoturístico del Parque Nacional Natural Tinigua</t>
  </si>
  <si>
    <t>4A-6M-14D</t>
  </si>
  <si>
    <t>PROFESIONAL EN FILOSOFIA</t>
  </si>
  <si>
    <t>PARDO YAGUE LUIS GUILLERMO</t>
  </si>
  <si>
    <t>DTOR-CPS-FONAM-091-20</t>
  </si>
  <si>
    <t>remyalexander@gmail.com</t>
  </si>
  <si>
    <t>Prestación de servicios profesionales para la administración del Sistema de Información Geográfica y migración de los geoprocesos, relacionados con las estrategias de manejo, con énfasis en el PNN Chingaza.</t>
  </si>
  <si>
    <t>2 A 2 M</t>
  </si>
  <si>
    <t>INGENIERO CATASTRAL Y GEODESTAL</t>
  </si>
  <si>
    <t>GALAN NAVARRO REMY ALEXANDER</t>
  </si>
  <si>
    <t>DTOR-CPS-FONAM-090-20</t>
  </si>
  <si>
    <t>andresruge85@gmail.com</t>
  </si>
  <si>
    <t>Prestación de Servicios Profesionales para la generación y formulación de los proyectos de infraestructura de telecomunicaciones y recuperación de los sistemas existentes en la entidad con énfasis en el PNN Chingaza.</t>
  </si>
  <si>
    <t>8 A 5 M</t>
  </si>
  <si>
    <t>INGENIERO ELECTRONICO</t>
  </si>
  <si>
    <t>ACOSTA RUGE GERMAN ANDRES</t>
  </si>
  <si>
    <t>DTOR-CPS-FONAM-089-20</t>
  </si>
  <si>
    <t>llbarretog@gmail.com</t>
  </si>
  <si>
    <t>Prestación de servicios profesionales y de apoyo para orientar las acciones priorizadas en la vigencia 2020 para la gestión integral del recurso hídrico en el Parque Nacional Natural Chingaza.</t>
  </si>
  <si>
    <t>4 A 5 M 5 D</t>
  </si>
  <si>
    <t>INGENIERA CIVIL</t>
  </si>
  <si>
    <t>BARRETO GUTIERREZ LAURA LORENA</t>
  </si>
  <si>
    <t>DTOR-CPS-FONAM-088-20</t>
  </si>
  <si>
    <t>claudiacervera1@gmail.com</t>
  </si>
  <si>
    <t>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t>
  </si>
  <si>
    <t>32 M 37 D</t>
  </si>
  <si>
    <t>P TECNOLOGA</t>
  </si>
  <si>
    <t>CERVERA GARCIA CLAUDIA YOLANDA</t>
  </si>
  <si>
    <t>DTOR-CPS-FONAM-087-20</t>
  </si>
  <si>
    <t>mjuli2@gmail.com</t>
  </si>
  <si>
    <t>Prestación de servicios profesionales y de apoyo para la gestión, investigación y monitoreo de la mastofauna del Parque Nacional Natural Chingaza.</t>
  </si>
  <si>
    <t>5 A 7 M 9 D</t>
  </si>
  <si>
    <t>BIOLOGA</t>
  </si>
  <si>
    <t>RODRIGUEZ ORTIZ JULIANA</t>
  </si>
  <si>
    <t>DTOR-CPS-FONAM-086-20</t>
  </si>
  <si>
    <t>jorgeluisparra18@hotmail.com</t>
  </si>
  <si>
    <t>Prestación de servicios técnicos y de apoyo a la gestión para la implementación de los procesos enmarcados en el ejercicio de la gobernanza ambiental y prevención de presiones del Parque Nacional Natural Chingaza, con énfasis en los municipios de Medina, Restrepo y Cumaral.</t>
  </si>
  <si>
    <t>6 A 10 M 20 D</t>
  </si>
  <si>
    <t>TECNICO</t>
  </si>
  <si>
    <t>PARRA AGUILERA JORGE LUIS</t>
  </si>
  <si>
    <t>DTOR-CPS-FONAM-085-20</t>
  </si>
  <si>
    <t>ivonne.florez.agro@gmail.com</t>
  </si>
  <si>
    <t>Prestación de servicios profesionales y de apoyo a la gestión para dinamizar los procesos de gobernanza y planeación ambiental territorial del Parque Nacional Natural Chingaza en los municipios de San Juanito y El Calvario.</t>
  </si>
  <si>
    <t>5 A 5 M</t>
  </si>
  <si>
    <t>INGENERIA AGRONOMICA</t>
  </si>
  <si>
    <t>FLOREZ PASTOR IVONNE LARITZA</t>
  </si>
  <si>
    <t>DTOR-CPS-FONAM-084-20</t>
  </si>
  <si>
    <t>anfecastilloor@gmail.com</t>
  </si>
  <si>
    <t>Prestación de servicios profesionales y de apoyo para orientar las acciones priorizadas en la vigencia 2020 para la gestión integral del recurso hídrico en el Parque Nacional Natural Chinga</t>
  </si>
  <si>
    <t>3A-9M</t>
  </si>
  <si>
    <t>ING CIVIL CON ESPECIALIZACION EN APROVECHAMIENTO DE RECURSOS HIDRAULICOS</t>
  </si>
  <si>
    <t>CASTILLO ORTEGON ANDRES FELIPE</t>
  </si>
  <si>
    <t>DTOR-CPS-FONAM-083-20</t>
  </si>
  <si>
    <t>cavp.2107@gmail.com</t>
  </si>
  <si>
    <t>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t>
  </si>
  <si>
    <t>1 A 4 M 16 D</t>
  </si>
  <si>
    <t>TECNICO EN CONSTRUCCION</t>
  </si>
  <si>
    <t>VELASCO PEÑA CESAR ALEJANDRO</t>
  </si>
  <si>
    <t>DTOR-CPS-FONAM-082-20</t>
  </si>
  <si>
    <t>cf.arboleda10@uniandes.edu.co</t>
  </si>
  <si>
    <t>Prestación de servicios profesionales para el seguimiento y orientación en el desarrollo de los mantenimiento, adecuaciones y construcción de infraestructura al interior del Parque Nacional Natural Chingaza, de acuerdo con los lineamientos ya definidos en la entidad</t>
  </si>
  <si>
    <t>1 M 5 D</t>
  </si>
  <si>
    <t>ARBOLEDA OVALLE CARLOS FELIPE</t>
  </si>
  <si>
    <t>DTOR-CPS-FONAM-081-20</t>
  </si>
  <si>
    <t>javi.01.05@hotmail.com</t>
  </si>
  <si>
    <t>Prestación de servicios de apoyo a la gestión en la implementación de los procesos programadas para la vigencia 2020 en la línea de Comunicación y Educación para la Conservación del Parque Nacional Natural Chingaza para el sector de manejo piedemonte.</t>
  </si>
  <si>
    <t>12 A 8 M13 D</t>
  </si>
  <si>
    <t>BELTRAN URREGO JAVIER ANTONIO</t>
  </si>
  <si>
    <t>DTOR-CPS-FONAM-080-20</t>
  </si>
  <si>
    <t>danielmanra1995@gmail.com</t>
  </si>
  <si>
    <t>Prestación de servicios técnicos y de apoyo a la gestión para la implementación de procesos de restauración ecológica y propagación de material vegetal priorizados vigencia 2020 en el Parque Nacional Natural Chingaza.</t>
  </si>
  <si>
    <t>11 M 24 D</t>
  </si>
  <si>
    <t>MANCERA RAMIREZ DANIEL</t>
  </si>
  <si>
    <t>DTOR-CPS-FONAM-079-20</t>
  </si>
  <si>
    <t>germantapia16@gmail.com</t>
  </si>
  <si>
    <t>Prestación de servicios profesionales y de apoyo a la gestión para el conocimiento de la geología del Parque Nacional Natural Chingaza en los sectores de Siecha y El Angulo.</t>
  </si>
  <si>
    <t>19 A 4 M</t>
  </si>
  <si>
    <t>TAPIA MUÑOZ GERMAN DARIO</t>
  </si>
  <si>
    <t>DTOR-CPS-FONAM-078-20</t>
  </si>
  <si>
    <t>almarinmora@gmail.com</t>
  </si>
  <si>
    <t>Prestación de servicios profesionales y de apoyo a la gestión en el proceso de ordenamiento ecoturístico y turismo incluyente del Parque Nacional Natural Chingaza y su zona de influencia.</t>
  </si>
  <si>
    <t>2 A 3 M 28 D</t>
  </si>
  <si>
    <t>TURISMO</t>
  </si>
  <si>
    <t>MARIN MORA ANDREA LISETH</t>
  </si>
  <si>
    <t>DTOR-CPS-FONAM-077-20</t>
  </si>
  <si>
    <t>perezhernan@gmail.com</t>
  </si>
  <si>
    <t>Prestación de servicios de apoyo a la gestión para el desarrollo de acciones preventivas programadas para la vigencia 2020 con el fin de promover la regulación y ordenamiento del ecoturismo en el Parque Nacional Natural Chingaza</t>
  </si>
  <si>
    <t>18 A 9 M 29 D</t>
  </si>
  <si>
    <t>ALFONSO PEREZ HERNAN</t>
  </si>
  <si>
    <t>DTOR-CPS-FONAM-076-20</t>
  </si>
  <si>
    <t>isnardoramos@hotmail.com</t>
  </si>
  <si>
    <t>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t>
  </si>
  <si>
    <t>2 A 1 M</t>
  </si>
  <si>
    <t>PROFESION DE TECNOLOGIA</t>
  </si>
  <si>
    <t>RAMOS GUATIVA JOSUE ISNARDO</t>
  </si>
  <si>
    <t>DTOR-CPS-FONAM-075-20</t>
  </si>
  <si>
    <t>ramiroag7@gmail.com</t>
  </si>
  <si>
    <t>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t>
  </si>
  <si>
    <t>22M</t>
  </si>
  <si>
    <t>TECNICO PROFESIONAL</t>
  </si>
  <si>
    <t>PULIDO PULIDO ANGEL RAMIRO</t>
  </si>
  <si>
    <t>DTOR-CPS-FONAM-074-20</t>
  </si>
  <si>
    <t>davis@uto.edu.co</t>
  </si>
  <si>
    <t>Prestación de servicios profesionales y de apoyo a la gestión para orientar la implementación de los procesos priorizados para la vigencia 2020 en la línea Servicios Ecosistémicos y Cambio Climático de acuerdo con el Plan de manejo del Parque Nacional Natural Chingaza.</t>
  </si>
  <si>
    <t>7 A 8 M 15 D</t>
  </si>
  <si>
    <t>ADMISTRADOR AMBIENTAL</t>
  </si>
  <si>
    <t>MANCO SILVA DEIBYS GILDARDO</t>
  </si>
  <si>
    <t>DTOR-CPS-FONAM-073-20</t>
  </si>
  <si>
    <t>camilaotalora17@hotmail.com</t>
  </si>
  <si>
    <t>Prestación de servicios profesionales y de apoyo a la gestión para dinamizar los procesos de gobernanza y planeación ambiental territorial del Parque Nacional Natural Chingaza priorizados para el año 2020 en los municipios de Gachalá y Junín.</t>
  </si>
  <si>
    <t>4 A 1 M 9 D</t>
  </si>
  <si>
    <t>GEOLOGA</t>
  </si>
  <si>
    <t>OTALORA HERRAN MARIA CAMILA</t>
  </si>
  <si>
    <t>DTOR-CPS-FONAM-072-20</t>
  </si>
  <si>
    <t>cabalgatasycaminatas@hotmail.com</t>
  </si>
  <si>
    <t>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t>
  </si>
  <si>
    <t>5A-1M-17D</t>
  </si>
  <si>
    <t>TECNICO LABORAL EN CREACION Y ADMINISTRACION SISTEMATIZADA DE EMPRESAS</t>
  </si>
  <si>
    <t>PARRA ALMECIGA CARLOS GERMAN</t>
  </si>
  <si>
    <t>DTOR-CPS-FONAM-071-20</t>
  </si>
  <si>
    <t>merilyncaballeroarias@gmail.com</t>
  </si>
  <si>
    <t>Prestación de servicios profesionales y de apoyo para la gestión, desarrollo y seguimiento de proyectos de investigación en el marco del portafolio de investigaciones y plan de manejo en el Parque Nacional Natural Chingaza</t>
  </si>
  <si>
    <t>3A-4M-28D</t>
  </si>
  <si>
    <t>CABALLERO ARIAS MERILYN ALESSANDRA</t>
  </si>
  <si>
    <t>DTOR-CPS-FONAM-070-20</t>
  </si>
  <si>
    <t>erdhernandezan@unal.edu.co</t>
  </si>
  <si>
    <t>Prestación de servicios profesionales para la gestión del conocimiento del Valor Objeto de Conservación-VOC sistema Frailejones a través de diferentes mecanismos de participación comunitaria e institucional en el Parque Nacional Natural Chingaza.</t>
  </si>
  <si>
    <t>3A-8M-28D</t>
  </si>
  <si>
    <t>HERNANDEZ ALDANA ERIKA DAYANA</t>
  </si>
  <si>
    <t>DTOR-CPS-FONAM-069-20</t>
  </si>
  <si>
    <t>yuliethp9827@gmail.com</t>
  </si>
  <si>
    <t>Prestación de servicios técnicos y de apoyo en el proceso de regulación de ingreso de visitantes al interior del Parque Nacional Natural Chingaza en el marco del ejercicio de la autoridad ambiental</t>
  </si>
  <si>
    <t>1 A 3 M</t>
  </si>
  <si>
    <t>TECNOLOGIA EN GESTION DE NEGOCIOS</t>
  </si>
  <si>
    <t>ALVARADO CALDERON YULIETH PAOLA</t>
  </si>
  <si>
    <t>DTOR-CPS-FONAM-068-20</t>
  </si>
  <si>
    <t>paucastillo36@gmail.com</t>
  </si>
  <si>
    <t>Prestación de servicios profesionales y de apoyo a la gestión en la implementación de las acciones programadas para la vigencia 2020 de la línea de restauración ecológica, uso, ocupación y tenencia del Parque Nacional Natural Chingaza.</t>
  </si>
  <si>
    <t>6 M 17 D</t>
  </si>
  <si>
    <t>CASTILLO FANDIÑO PAULA ANDREA</t>
  </si>
  <si>
    <t>DTOR-CPS-FONAM-067-20</t>
  </si>
  <si>
    <t>lidaFORIGUAM49@GMAIL.COM</t>
  </si>
  <si>
    <t>Prestación de servicios profesionales y de apoyo a la orientación técnica e implementación de los procesos de planeación y gestión ambiental y sociocultural territorial en el Parque Nacional Natural Chingaza y su zona de influencia.</t>
  </si>
  <si>
    <t>2 A 1 M 13 D</t>
  </si>
  <si>
    <t>SOCIOLOGA</t>
  </si>
  <si>
    <t>FORIGUA MOYANO LIDA GISELA</t>
  </si>
  <si>
    <t>DTOR-CPS-FONAM-066-20</t>
  </si>
  <si>
    <t>chiribiquetecaq@gmail.com</t>
  </si>
  <si>
    <t>Prestación de servicios profesionales y de apoyo a la gestión para liderar las acciones enmarcadas en el proceso de operación ecoturística en la línea estratégica de ecoturismo del Parque Nacional Natural Chingaza.</t>
  </si>
  <si>
    <t>8 A 3 M 8 D</t>
  </si>
  <si>
    <t>ADMINISTRADOR AMBIENTL</t>
  </si>
  <si>
    <t>LOPEZ OCHOA JENNY ANDREA</t>
  </si>
  <si>
    <t>DTOR-CPS-FONAM-065-20</t>
  </si>
  <si>
    <t>cristinajaramillo1988@gmail.com</t>
  </si>
  <si>
    <t>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t>
  </si>
  <si>
    <t>4 A 6 M 18 D</t>
  </si>
  <si>
    <t>ADMINISTRADOR AMBIENTAL</t>
  </si>
  <si>
    <t>JARAMILLO MARIN CRISTINA</t>
  </si>
  <si>
    <t>DTOR-CPS-FONAM-064-20</t>
  </si>
  <si>
    <t>quinterogomeza@gmail.com</t>
  </si>
  <si>
    <t>Prestación de servicios profesionales y de apoyo a la implementación de la ruta para la valoración integral de los servicios ecosistémicos priorizados para la vigencia 2020 para el Parque Nacional Natural Chingaza</t>
  </si>
  <si>
    <t>1 A 3 M 7 D</t>
  </si>
  <si>
    <t>INGENIERA FORESTAR</t>
  </si>
  <si>
    <t>QUINTERO GOMEZ ALEXANDRA</t>
  </si>
  <si>
    <t>DTOR-CPS-FONAM-063-20</t>
  </si>
  <si>
    <t>andresporrast@gmail.com</t>
  </si>
  <si>
    <t>Prestación de servicios profesionales y de apoyo para fortalecer el posicionamiento institucional y procesos educativos liderados por el Parque Nacional Natural Chingaza desde el componente de comunicación audiovisual.</t>
  </si>
  <si>
    <t>5 A 9 M 11 D</t>
  </si>
  <si>
    <t>COMUNICADOR SOCIAL</t>
  </si>
  <si>
    <t>PORRAS TIBATA DANIEL ANDRES</t>
  </si>
  <si>
    <t>DTOR-CPS-FONAM-062-20</t>
  </si>
  <si>
    <t>diegoaguirre9412@gmail.com</t>
  </si>
  <si>
    <t>Prestación de servicios profesionales para apoyar la implementación del plan integral de manejo ambiental y ordenamiento ecoturístico de la línea estratégica de ecoturismo del PNN Chingaza</t>
  </si>
  <si>
    <t>2 A 6 M 13</t>
  </si>
  <si>
    <t>INGENIERO AMBIENTAL</t>
  </si>
  <si>
    <t>AGUIRRE BUITRAGO DIEGO ALEJANDRO</t>
  </si>
  <si>
    <t>DTOR-CPS-FONAM-061-20</t>
  </si>
  <si>
    <t>lufediaz13@gmail.com</t>
  </si>
  <si>
    <t>Prestación de servicios profesionales y de apoyo a la gestión para dinamizar los procesos de gobernanza y planeación ambiental territorial del Parque Nacional Natural Chingaza en los municipios de Fómeque y Choachí</t>
  </si>
  <si>
    <t>4 A 3 M 0 D</t>
  </si>
  <si>
    <t>DIAZ BARAJAS LUISA FERNANDA</t>
  </si>
  <si>
    <t>DTOR-CPS-FONAM-060-20</t>
  </si>
  <si>
    <t>sarmientogml2016@gmail.com</t>
  </si>
  <si>
    <t>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t>
  </si>
  <si>
    <t>3 A 8 M</t>
  </si>
  <si>
    <t>SARMIENTO GARCIA MARTHA LILIANA</t>
  </si>
  <si>
    <t>DTOR-CPS-FONAM-059-20</t>
  </si>
  <si>
    <t>dmguzman23@gmail.com</t>
  </si>
  <si>
    <t>Prestación de servicios profesionales y de apoyo a la gestión para la reducción de presiones vía gestión sociocultural e interinstitucional en el Parque Nacional Natural Chingaza.</t>
  </si>
  <si>
    <t>2 A 11 M 26 D</t>
  </si>
  <si>
    <t>GUZMAN DOMINGUEZ DIANA MARITZA</t>
  </si>
  <si>
    <t>DTOR-CPS-FONAM-058-20</t>
  </si>
  <si>
    <t>jpcvanegas90@gmail.com</t>
  </si>
  <si>
    <t>Prestación de servicios profesionales y de apoyo a la gestión para la implementación de los procesos estratégicos de la línea de servicios ecosistémicos y cambio climático del Parque Nacional Natural Chingaza.</t>
  </si>
  <si>
    <t>CELIS VANEGAS JUAN PABLO</t>
  </si>
  <si>
    <t>DTOR-CPS-FONAM-057-20</t>
  </si>
  <si>
    <t>alejo_rodriguez98@hotmail.com</t>
  </si>
  <si>
    <t>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t>
  </si>
  <si>
    <t>10 M 10 D</t>
  </si>
  <si>
    <t>RODRIGUEZ LEON WILMER ALEJANDRO</t>
  </si>
  <si>
    <t>DTOR-CPS-FONAM-056-20</t>
  </si>
  <si>
    <t>andreyb@hotmail.com</t>
  </si>
  <si>
    <t>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t>
  </si>
  <si>
    <t>5 A 5 M 20 D</t>
  </si>
  <si>
    <t>BELTRAN URREGO LUIS ANDREY</t>
  </si>
  <si>
    <t>DTOR-CPS-FONAM-055-20</t>
  </si>
  <si>
    <t>karito8904@gmail.com</t>
  </si>
  <si>
    <t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t>
  </si>
  <si>
    <t>6 A 2 D</t>
  </si>
  <si>
    <t>COMUNICADORA S</t>
  </si>
  <si>
    <t>ROBAYO RODRIGUEZ RUTH CAROLINA</t>
  </si>
  <si>
    <t>DTOR-CPS-FONAM-054-20</t>
  </si>
  <si>
    <t>luchege@gmail.com</t>
  </si>
  <si>
    <t>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t>
  </si>
  <si>
    <t>8 A 75 M 159 D</t>
  </si>
  <si>
    <t>LINARES ROMERO LUIS GUILLERMO</t>
  </si>
  <si>
    <t>DTOR-CPS-FONAM-053-20</t>
  </si>
  <si>
    <t>haserrano@yahoo.com</t>
  </si>
  <si>
    <t>Prestación de servicios profesionales y de apoyo para coordinar el análisis de la información asociada con el estudio de Integridad Ecológica y modelación espacial de los Valores Objeto de Conservación del Parque Nacional Natural Chingaza.</t>
  </si>
  <si>
    <t>5 A 1 M 24 D</t>
  </si>
  <si>
    <t>GEOLOGO</t>
  </si>
  <si>
    <t>SERRANO VASQUEZ HERNAN ALONSO</t>
  </si>
  <si>
    <t>DTOR-CPS-FONAM-052-20</t>
  </si>
  <si>
    <t>jcbonillagon@gmail.com</t>
  </si>
  <si>
    <t>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t>
  </si>
  <si>
    <t>5 A 4 M</t>
  </si>
  <si>
    <t>BIOLOGIA</t>
  </si>
  <si>
    <t>BONILLA GONZALEZ JUAN CAMILO</t>
  </si>
  <si>
    <t>DTOR-CPS-FONAM-051.-20</t>
  </si>
  <si>
    <t>julian310590@hotmail.com</t>
  </si>
  <si>
    <t>Prestación de servicios técnicos y de apoyo a la gestión para la implementación de los protocolos de los Valores Objeto de Conservación priorizados para el año 2020 del programa de monitoreo del Parque Nacional Natural Chingaza como aportes a la gestión del conocimiento.</t>
  </si>
  <si>
    <t>3 A 3 M  5 D</t>
  </si>
  <si>
    <t>TECNOLOGO AMBIENTAL</t>
  </si>
  <si>
    <t>ZAMORA VARGAS MILTON JULIAN</t>
  </si>
  <si>
    <t>DTOR-CPS-FONAM-050-20</t>
  </si>
  <si>
    <t>edimerhs@gmail.com</t>
  </si>
  <si>
    <t>Prestación de servicios profesionales y de apoyo a la gestión para orientar los procesos de gobernanza y planeación ambiental en los municipios de Medina, Restrepo y Cumaral, zona de influencia del Parque Nacional Natural Chingaza</t>
  </si>
  <si>
    <t>6 A 11 M</t>
  </si>
  <si>
    <t>ZOOTECNISTA</t>
  </si>
  <si>
    <t>HERNANDEZ SUAREZ EDIMER OCTAVIO</t>
  </si>
  <si>
    <t>DTOR-CPS-FONAM-049-20</t>
  </si>
  <si>
    <t>dicar.forero@gmail.com</t>
  </si>
  <si>
    <t>7 A 1 M 7 D</t>
  </si>
  <si>
    <t>FORERO PINEDA DIANA CAROLINA</t>
  </si>
  <si>
    <t>DTOR-CPS-FONAM-048-20</t>
  </si>
  <si>
    <t>acostacarlos1809@gmail.com</t>
  </si>
  <si>
    <t>Prestación de servicios de apoyo a la gestión para el mantenimiento de infraestructura ecoturística, operativa y a aquella relacionada con procesos de restauración ecológica en Parque Nacional Natural Chingaza como aporte al manejo efectivo del área.</t>
  </si>
  <si>
    <t>5 A 2 M</t>
  </si>
  <si>
    <t>ACOSTA CARLOS JULIO</t>
  </si>
  <si>
    <t>DTOR-CPS-FONAM-047-20</t>
  </si>
  <si>
    <t>jomebo1131@hotmail.com</t>
  </si>
  <si>
    <t>Prestación de servicios técnicos y de apoyo a la gestión para el monitoreo e implementación de las acciones asociadas al recurso hídrico en relación a las presiones de los servicios ecosistémicos en el Parque Nacional Natural Chingaza.</t>
  </si>
  <si>
    <t>3 A 21 D</t>
  </si>
  <si>
    <t>MENDOZA BORJA YORMAN ALBERTO</t>
  </si>
  <si>
    <t>DTOR-CPS-FONAM-046-20</t>
  </si>
  <si>
    <t>oscarraigozo@gmail.com</t>
  </si>
  <si>
    <t>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t>
  </si>
  <si>
    <t>5 A 11 M 24 D</t>
  </si>
  <si>
    <t>RAIGOZO HORTUA OSCAR GABRIEL</t>
  </si>
  <si>
    <t>DTOR-CPS-FONAM-045-20</t>
  </si>
  <si>
    <t>rodriguezduvan777@hotmail.com</t>
  </si>
  <si>
    <t>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t>
  </si>
  <si>
    <t>5 A 6 M</t>
  </si>
  <si>
    <t>RODRIGUEZ GUERRERO HERSES DUVAN</t>
  </si>
  <si>
    <t>DTOR-CPS-FONAM-044-20</t>
  </si>
  <si>
    <t>nolvertocaballerobarrera@gmail.com</t>
  </si>
  <si>
    <t>DNMI Cinaruco</t>
  </si>
  <si>
    <t>Prestación de servicios de apoyo como auxiliar para la prevención y vigilancia de la presiones a través de la ejecución de recorridos en el DNMI Cinaruco</t>
  </si>
  <si>
    <t>1 A 6 M</t>
  </si>
  <si>
    <t>CABALLERO BARRERA NOLBERTO</t>
  </si>
  <si>
    <t>DTOR-CPS-FONAM-043-20</t>
  </si>
  <si>
    <t>xioma.ruiz14@gmail.com</t>
  </si>
  <si>
    <t>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t>
  </si>
  <si>
    <t>AMBIENTAL</t>
  </si>
  <si>
    <t>PUERTO RUIZ XIOMARA</t>
  </si>
  <si>
    <t>DTOR-CPS-FONAM-042-20</t>
  </si>
  <si>
    <t>estrategias.tuparro@gmail.com</t>
  </si>
  <si>
    <t>PNN Tuparro</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</si>
  <si>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</si>
  <si>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8 A 29 D</t>
  </si>
  <si>
    <t>LANCHEROS NEVA ROCIO</t>
  </si>
  <si>
    <t>DTOR-CPS-FONAM-041-20</t>
  </si>
  <si>
    <t>luisjeronimopulido@gmail.com</t>
  </si>
  <si>
    <t>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t>
  </si>
  <si>
    <t>AGRONOMO</t>
  </si>
  <si>
    <t>PULIDO ARREDONDO LUIS JERONIMO</t>
  </si>
  <si>
    <t>DTOR-CPS-FONAM-040-20</t>
  </si>
  <si>
    <t>mclemaa@uqvrtual.sdu.co</t>
  </si>
  <si>
    <t>PNN Cordillera de los Picachos</t>
  </si>
  <si>
    <t>Prestación de servicios operativos y de apoyo a la gestión en el seguimiento y desarrollo de la línea de gestión de Uso, ocupación y Tenencia para la conservación en el Parque Nacional Natural Cordillera de los Picachos</t>
  </si>
  <si>
    <t>2 A 11 M</t>
  </si>
  <si>
    <t>AREVALO PARDO LEONARDO</t>
  </si>
  <si>
    <t>DTOR-CPS-FONAM-039-20</t>
  </si>
  <si>
    <t>damadrus@gmail.com</t>
  </si>
  <si>
    <t>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t>
  </si>
  <si>
    <t>8 A 2 M 29 D</t>
  </si>
  <si>
    <t>ADMISTRADOR DE TURISMO</t>
  </si>
  <si>
    <t>GARCIA DIAZ DAMIAN LEANDRO</t>
  </si>
  <si>
    <t>DTOR-CPS-FONAM-038-20</t>
  </si>
  <si>
    <t>andresg228@hotmail.com</t>
  </si>
  <si>
    <t>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t>
  </si>
  <si>
    <t>5 A  1 M 28 D</t>
  </si>
  <si>
    <t>GUZMAN AVILA CARLOS ANDRES</t>
  </si>
  <si>
    <t>DTOR-CPS-FONAM-037-20</t>
  </si>
  <si>
    <t>may1901.parquesn@gmail.com</t>
  </si>
  <si>
    <t>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t>
  </si>
  <si>
    <t>GALEANO RUIZ MAYKOL</t>
  </si>
  <si>
    <t>DTOR-CPS-FONAM-036-20</t>
  </si>
  <si>
    <t>mayracastellanos75@gmail.com</t>
  </si>
  <si>
    <t>Prestación de servicios profesionales y de apoyo en la gestión y planeación de la interpretación del patrimo-nio para la conservación en el Parque Nacional Natural Chingaza, en el marco de la estrategia de comunica-ción y educación para la conservación.</t>
  </si>
  <si>
    <t>3 A 4 D</t>
  </si>
  <si>
    <t>CASTELLANOS CASTRO MAYRA ALEJANDRA</t>
  </si>
  <si>
    <t>DTOR-CPS-FONAM-035-20</t>
  </si>
  <si>
    <t>Prestación de servicios profesionales y de apoyo a la gestión en el Parque Nacional Natural Chingaza, para realizar actividades tendientes a la implementación, sostenimiento y mantenimiento del Modelo Integrado de Planeación y Gestión.</t>
  </si>
  <si>
    <t>DTOR-CPS-FONAM-034-20</t>
  </si>
  <si>
    <t>mateopulidoa@hotmail.com</t>
  </si>
  <si>
    <t>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t>
  </si>
  <si>
    <t>10 M</t>
  </si>
  <si>
    <t>GEOGRAFO</t>
  </si>
  <si>
    <t>PULIDO ARREDONDO MATEO ANTONIO</t>
  </si>
  <si>
    <t>DTOR-CPS-FONAM-033-20</t>
  </si>
  <si>
    <t>faberramos2018@gmail.com</t>
  </si>
  <si>
    <t>Prestación de servicios profesionales y de apoyo a la gestión para orientar la implementación del Plan de Ordenamiento Ecoturístico del plan de manejo del Parque Nacional Natural Chingaza.</t>
  </si>
  <si>
    <t>7A-1M</t>
  </si>
  <si>
    <t>ADMINISTRADOR AMBIENTAL, CON ESPECIALIZACION</t>
  </si>
  <si>
    <t>RAMOS TORRES JOHN FABER</t>
  </si>
  <si>
    <t>DTOR-CPS-FONAM-032-20</t>
  </si>
  <si>
    <t>bosquedezorros@gmail.com</t>
  </si>
  <si>
    <t>Prestación de servicios profesionales y de apoyo a la gestión en la orientación jurídica para la ejecución de los procedimientos sancionatorios de carácter ambiental en la Dirección Territorial Orinoquia</t>
  </si>
  <si>
    <t>SARAY PEÑUELA NELSON FREDY</t>
  </si>
  <si>
    <t>DTOR-CPS-FONAM-031-20</t>
  </si>
  <si>
    <t>julicanchon8@gmail.com</t>
  </si>
  <si>
    <t>Prestación de servicios profesionales y de apoyo a la gestión para la implementación de las líneas estratégicas priorizadas para la vigencia 2020 del Plan de Ordenamiento Ecoturístico del PNN Tinigua.</t>
  </si>
  <si>
    <t>1 A 3 M 6 D</t>
  </si>
  <si>
    <t>CANCHON CAMACHO JULY ANDREA</t>
  </si>
  <si>
    <t>DTOR-CPS-FONAM-030-20</t>
  </si>
  <si>
    <t>yesid1991@gmail.com</t>
  </si>
  <si>
    <t>PNN Sumapaz</t>
  </si>
  <si>
    <t>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t>
  </si>
  <si>
    <t>20 M</t>
  </si>
  <si>
    <t>GONZALEZ MALAGON FREDY YESID</t>
  </si>
  <si>
    <t>DTOR-CPS-FONAM-029-20</t>
  </si>
  <si>
    <t>Prestación de servicios operativos y de apoyo a la gestión en el ejercicio de la autoridad ambiental en el marco de los procesos misionales que adelanta el Parque Nacional Natural Tinigua</t>
  </si>
  <si>
    <t>BALLILLER</t>
  </si>
  <si>
    <t>POLANCO CABRERA PEDRO CLAVER</t>
  </si>
  <si>
    <t>DTOR-CPS-FONAM-028-20</t>
  </si>
  <si>
    <t>hergobuzt@yahoo.com</t>
  </si>
  <si>
    <t>Prestación de servicios operativos y apoyo a la gestión en la obtención de información de monitoreo de estado presión de los VOC y estrategias de manejo de acuerdo al programa de monitoreo.</t>
  </si>
  <si>
    <t>3 M 28 D</t>
  </si>
  <si>
    <t>VALENCIA ARBOLEDA JORGE IVAN</t>
  </si>
  <si>
    <t>DTOR-CPS-FONAM-027-20</t>
  </si>
  <si>
    <t>dumar717bejarano@gmail.com</t>
  </si>
  <si>
    <t>Prestación de servicios de apoyo a la gestión de la línea de Prevención, Vigilancia y Control en articulación con las demás líneas estratégicas del Parque Nacional Natural Chingaza.</t>
  </si>
  <si>
    <t>10 M 20 D</t>
  </si>
  <si>
    <t>BEJARANO MONDRAGON DUMAR ANTONIO</t>
  </si>
  <si>
    <t>DTOR-CPS-FONAM-026-20</t>
  </si>
  <si>
    <t>or151190@gmail.com</t>
  </si>
  <si>
    <t>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t>
  </si>
  <si>
    <t>RODRIGUEZ ACOSTA OSCAR ARTURO</t>
  </si>
  <si>
    <t>DTOR-CPS-FONAM-025-20</t>
  </si>
  <si>
    <t>miriamstella1966@hotmail.com</t>
  </si>
  <si>
    <t>Prestación de servicios de apoyo a la gestión del Parque Nacional Natural Chingaza para la implementación del Plan de Ordenamiento Ecoturístico en el marco del proyecto de inversión para la Administración de los recursos provenientes de la tasa por uso de agua.</t>
  </si>
  <si>
    <t>BALAGUERA ALVAREZ MIRYAM STELLA</t>
  </si>
  <si>
    <t>DTOR-CPS-FONAM-024-20</t>
  </si>
  <si>
    <t>orlandopatiño7@gmail.com</t>
  </si>
  <si>
    <t>Prestación de servicios profesionales y de apoyo a la gestión para orientar la planeación y seguimiento a la línea estratégica Prevención Vigilancia y Control del Parque Nacional Natural Chingaza.</t>
  </si>
  <si>
    <t>16 A 15 D</t>
  </si>
  <si>
    <t>PATIÑO LOPEZ ORLANDO</t>
  </si>
  <si>
    <t>DTOR-CPS-FONAM-023-20</t>
  </si>
  <si>
    <t>difre1785@gmail.com</t>
  </si>
  <si>
    <t>2A-5M-1D</t>
  </si>
  <si>
    <t>BACHILLER- GUIA TURISTICA</t>
  </si>
  <si>
    <t>AVELLANEDA FREDY ENRIQUE</t>
  </si>
  <si>
    <t>DTOR-CPS-FONAM-022-20</t>
  </si>
  <si>
    <t>bladimirherco@gmail.com</t>
  </si>
  <si>
    <t>Prestación de servicios técnicos y de apoyo a la implementación del protocolo de Prevención, Vigilancia y Control en los sectores de manejo del Parque Nacional Natural Chingaza y su zona de influencia.</t>
  </si>
  <si>
    <t>12A-5M-25D</t>
  </si>
  <si>
    <t>TECNICO PROFESIONAL EN ADMINISTRACION DE EMPRESAS AGROPECUARIAS</t>
  </si>
  <si>
    <t>HERNANDEZ CORTES BLADIMIR</t>
  </si>
  <si>
    <t>DTOR-CPS-FONAM-021-20</t>
  </si>
  <si>
    <t>roldanaug@gmail.com</t>
  </si>
  <si>
    <t>Prestación de servicios técnicos y de apoyo a la gestión para la planificación y desarrollo de la construcción y mantenimiento de infraestructura ecoturística en el Parque Nacional Natural Chingaza.</t>
  </si>
  <si>
    <t>5 A 1 M</t>
  </si>
  <si>
    <t>ROLDAN GARZON AUGUSTO</t>
  </si>
  <si>
    <t>DTOR-CPS-FONAM-020-20</t>
  </si>
  <si>
    <t>fregar90@hotmail.com</t>
  </si>
  <si>
    <t>Prestación de servicios técnicos y de apoyo a la gestión en las acciones que se adelantan en las líneas estratégicas de Servicios Ecosistémicos y Cambio Climático, y Prevención, Vigilancia y Control del Parque Nacional Natural Chingaza.</t>
  </si>
  <si>
    <t>1A-10M-1D</t>
  </si>
  <si>
    <t>CONTROL AMBIENTAL Y GUIA TURISTICA</t>
  </si>
  <si>
    <t>GARCIA PULIDO FREDY YAMIT</t>
  </si>
  <si>
    <t>DTOR-CPS-FONAM-019-20</t>
  </si>
  <si>
    <t>ducaniva@gmail.com</t>
  </si>
  <si>
    <t>Prestación de servicios técnicos y de apoyo a la gestión para el desarrollo de actividades relacionadas con el programa de interpretación del patrimonio y la Experiencia de visita en turismo incluyente del Parque Nacional Natural Chingaza.</t>
  </si>
  <si>
    <t>9A-6M-21D</t>
  </si>
  <si>
    <t>NIEVES VARGAS DUVAN CAMILO</t>
  </si>
  <si>
    <t>DTOR-CPS-FONAM-018-20</t>
  </si>
  <si>
    <t>arleymo34@gmail.com</t>
  </si>
  <si>
    <t>Prestación de servicios técnicos y de apoyo a la gestión en la ejecución de las acciones programas en el plan de ordenamiento ecoturístico del Parque Nacional Natural Chingaza para el año 2020 como aporte al manejo efectivo de los recursos naturales</t>
  </si>
  <si>
    <t>4A-7M-3D</t>
  </si>
  <si>
    <t>TECNICO LABORAL EN GESTION AMBIENTAL</t>
  </si>
  <si>
    <t>MUÑOZ SARMIENTO LUIS ARLEY</t>
  </si>
  <si>
    <t>DTOR-CPS-FONAM-017-20</t>
  </si>
  <si>
    <t>wilsmithot@gmail.com</t>
  </si>
  <si>
    <t>PNN Serranía de la Macarena</t>
  </si>
  <si>
    <t>Prestación de servicios operativos apoyo en los ejercicios de caracterización de uso, ocupación y tenencia en las veredas de la jurisdicción de Vistahermosa que se hallan al interior del PNN Sierra de la Macarena”</t>
  </si>
  <si>
    <t>8 M</t>
  </si>
  <si>
    <t>TECNICO EMPRESARIAL</t>
  </si>
  <si>
    <t>DAZA ESPINOSA WILMER YEFERSON SMITH</t>
  </si>
  <si>
    <t>DTOR-CPS-FONAM-016-20</t>
  </si>
  <si>
    <t>santosbonilla131193@gmail.com</t>
  </si>
  <si>
    <t>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t>
  </si>
  <si>
    <t>1A-7M</t>
  </si>
  <si>
    <t>SANTOS BONILLA YODMAN</t>
  </si>
  <si>
    <t>DTOR-CPS-FONAM-015-20</t>
  </si>
  <si>
    <t>cjulytatiana@gmail.com</t>
  </si>
  <si>
    <t>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t>
  </si>
  <si>
    <t>4A-13D</t>
  </si>
  <si>
    <t>BACHILLER TECNICO</t>
  </si>
  <si>
    <t>CASTILLO VERGEL JULY TATIANA</t>
  </si>
  <si>
    <t>DTOR-CPS-FONAM-014-20</t>
  </si>
  <si>
    <t>yegarsa@gmail.com</t>
  </si>
  <si>
    <t>31M-16D</t>
  </si>
  <si>
    <t>GARCIA SANTOS YEFRY SMITH</t>
  </si>
  <si>
    <t>DTOR-CPS-FONAM-013-20</t>
  </si>
  <si>
    <t>maubarca84@gmail.com</t>
  </si>
  <si>
    <t>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t>
  </si>
  <si>
    <t>3A-3M-4D</t>
  </si>
  <si>
    <t>BARBOSA CAJICA MAURICIO</t>
  </si>
  <si>
    <t>DTOR-CPS-FONAM-012-20</t>
  </si>
  <si>
    <t>moisesorlandopenagos@gmail.com</t>
  </si>
  <si>
    <t>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t>
  </si>
  <si>
    <t>7 A 11 M</t>
  </si>
  <si>
    <t>PENAGOS RIOS MOISES ORLANDO</t>
  </si>
  <si>
    <t>DTOR-CPS-FONAM-011-20</t>
  </si>
  <si>
    <t>csotakira@gmail.com</t>
  </si>
  <si>
    <t>Prestación de servicios técnicos y de apoyo a la gestión en los diferentes procesos de apoyo del PARQUE NACIONAL NATURAL CHINGAZA, conforme a los lineamientos de la entidad.</t>
  </si>
  <si>
    <t>14 A 6 M</t>
  </si>
  <si>
    <t>TECNICO LABORAL EN SISTEMAS</t>
  </si>
  <si>
    <t>sotaquira melo claudia astrid</t>
  </si>
  <si>
    <t>DTOR-CPS-FONAM-010-20</t>
  </si>
  <si>
    <t>benavideserika@gmail.com</t>
  </si>
  <si>
    <t>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t>
  </si>
  <si>
    <t>3 A 7 M</t>
  </si>
  <si>
    <t>INGENIERA AGRONOMA</t>
  </si>
  <si>
    <t>BENAVIDES RODRIGUEZ ERIKA PATRICIA</t>
  </si>
  <si>
    <t>DTOR-CPS-FONAM-008-20</t>
  </si>
  <si>
    <t>teorioingrid@hotmail.com</t>
  </si>
  <si>
    <t>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t>
  </si>
  <si>
    <t>3A 3 M</t>
  </si>
  <si>
    <t>TENORIO AREVALO INGRID DAYAN</t>
  </si>
  <si>
    <t>DTOR-CPS-FONAM-007-20</t>
  </si>
  <si>
    <t>palaciosangelica888@gmail.com</t>
  </si>
  <si>
    <t>Prestación de servicios profesionales y de apoyo a la gestión en la ejecución de las acciones de prevención orientadas a mitigar la presión por turismo no regulado a partir del proceso de ordenamiento ecoturístico del PNN Sumapaz con un enfoque regional</t>
  </si>
  <si>
    <t>8 A 4 M 8 D</t>
  </si>
  <si>
    <t>PALACIOS MORALES ANGELICA MARIA</t>
  </si>
  <si>
    <t>DTOR-CPS-FONAM-006-20</t>
  </si>
  <si>
    <t>ahemandezmalaver</t>
  </si>
  <si>
    <t>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t>
  </si>
  <si>
    <t>4 A 3 M</t>
  </si>
  <si>
    <t>HERNANDEZ MALAVER ANDREA DEL PILAR</t>
  </si>
  <si>
    <t>DTOR-CPS-FONAM-005-20</t>
  </si>
  <si>
    <t>danielpri123@gmail.com</t>
  </si>
  <si>
    <t>Prestación de servicios técnicos y apoyo a la gestión para implementar el protocolo de PVC y apoyar la verificación de presiones de conformidad con lo establecido en la meta 1.1. del plan de manejo del Parque Nacional Natural Cordillera de los Picachos</t>
  </si>
  <si>
    <t>2A-57D</t>
  </si>
  <si>
    <t>TECNOLOGO EN PRODUCCION AGROPECUARIA ECOLOGICA</t>
  </si>
  <si>
    <t>PRIETO PERDOMO DANIEL</t>
  </si>
  <si>
    <t>DTOR-CPS-FONAM-004-20</t>
  </si>
  <si>
    <t>javier.duarte.727@gmail.com</t>
  </si>
  <si>
    <t>Prestación de servicios Profesionales y de apoyo a la gestión en las actividades de los procesos estratégicos administrativos y de apoyo según sea requerido por el Parque Nacional Natural Chingaza</t>
  </si>
  <si>
    <t>2A-11M-13D</t>
  </si>
  <si>
    <t>PROFESIONAL ADMINISTRADOR DE EMPRESAS</t>
  </si>
  <si>
    <t>DUARTE VARGAS JAVIER IVAN</t>
  </si>
  <si>
    <t>DTOR-CPS-FONAM-003-20</t>
  </si>
  <si>
    <t>rockpili24@gmail.com</t>
  </si>
  <si>
    <t>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t>
  </si>
  <si>
    <t>4A-10M-10D</t>
  </si>
  <si>
    <t>PROFESIONAL- ADMINISTRACION DE EMPRESAS</t>
  </si>
  <si>
    <t>GASCA PAEZ LESLIE DEL PILAR</t>
  </si>
  <si>
    <t>DTOR-CPS-FONAM-002-20</t>
  </si>
  <si>
    <t>linate28@gmail.com</t>
  </si>
  <si>
    <t>Prestación de servicios profesionales y de apoyo jurídico al proceso de adquisición de bienes y servicios con el fin de dar cumplimiento a las metas proyectas en el Parque Nacional Natural Chingaza.</t>
  </si>
  <si>
    <t>6A-7M-4D</t>
  </si>
  <si>
    <t>RUIZ SANCHEZ LINA MARIA</t>
  </si>
  <si>
    <t>DTOR-CPS-FONAM-001-20</t>
  </si>
  <si>
    <t>galeanopablo@misena.edu.co</t>
  </si>
  <si>
    <t>Prestación de servicios técnicos y de apoyo a la gestión para la implementación del Plan de Comunicación y Educación Ambiental - PCE, apoyando los procesos de formación, divulgación e interpretación de patrimonio en las comunidades aledañas al PNN EL Tuparro</t>
  </si>
  <si>
    <t>5 A 7 M</t>
  </si>
  <si>
    <t>(TECNOLOGIA )GESTIÓN DE RECURSOS NATURALES</t>
  </si>
  <si>
    <t>GALEANO GONZALEZ PABLO ALONSO</t>
  </si>
  <si>
    <t>DTOR-CPS-087-N-2020</t>
  </si>
  <si>
    <t>322 893 9268</t>
  </si>
  <si>
    <t>Leidy.m.pardo@hotmail.com</t>
  </si>
  <si>
    <t>DTOR</t>
  </si>
  <si>
    <t>Prestación de servicios profesionales y de apoyo a la gestión presupuestal en el área administrativa y financiera de la Dirección territorial Orinoquia</t>
  </si>
  <si>
    <t>ADMINISTRATIVA DE EMPRESAS</t>
  </si>
  <si>
    <t>PARDO MUNARES LEIDY MARCELA</t>
  </si>
  <si>
    <t>DTOR-CPS-086-N-2020</t>
  </si>
  <si>
    <t>ciroalfonso110578@hotmail.com</t>
  </si>
  <si>
    <t>Prestar servicios de apoyo como auxiliar para la ejecución de los procesos de prevención y vigilancia de las presiones identificadas en el DNMI Cinaruco y priorizadas en la vigencia 2020.</t>
  </si>
  <si>
    <t>6 M 1 D</t>
  </si>
  <si>
    <t>BACHICHER</t>
  </si>
  <si>
    <t>CASTAÑEDA GONZALEZ CIRO ALFONSO</t>
  </si>
  <si>
    <t>DTOR-CPS-085-N-2020</t>
  </si>
  <si>
    <t>dubercocuy@gmail.com</t>
  </si>
  <si>
    <t>Prestación de Servicios profesionales para orientar la gestión y ejecución de las acciones programadas para la prevención, vigilancia y seguimiento a las presiones naturales y antrópicas en el Distrito Nacional de Manejo Integrado Cinaruco.</t>
  </si>
  <si>
    <t>6 A  5 M</t>
  </si>
  <si>
    <t>MULATO ARRECHEA DUBERNEY</t>
  </si>
  <si>
    <t>DTOR-CPS-084-N-2020</t>
  </si>
  <si>
    <t>gissetvalencia@gmail.com</t>
  </si>
  <si>
    <t>Prestación de servicios técnicos y de apoyo a la gestión en  el desarrollo de las diferentes actividades relacionadas con los procesos de apoyo de la Dirección Territorial Orinoquia.</t>
  </si>
  <si>
    <t>9A</t>
  </si>
  <si>
    <t>VALENCIA ORTIZ GISSET</t>
  </si>
  <si>
    <t>DTOR-CPS-083-N-2020</t>
  </si>
  <si>
    <t>jhsogamoso@misena.edu.co</t>
  </si>
  <si>
    <t>PNN TINIGUA</t>
  </si>
  <si>
    <t>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t>
  </si>
  <si>
    <t>1 A 11 D</t>
  </si>
  <si>
    <t>TECNICO EN CULTIVOS</t>
  </si>
  <si>
    <t>SOGAMOSO ARIAS JIVER HERNEY</t>
  </si>
  <si>
    <t>DTOR-CPS-082-N-2020</t>
  </si>
  <si>
    <t>alambiente@yahoo.es</t>
  </si>
  <si>
    <t>Prestación de servicios profesionales y de apoyo a la gestión para el relacionamiento y manejo intercultural de las comunidades indígenas y campesinas que habitan y hacen uso del territorio del DNMI Cinaruco.</t>
  </si>
  <si>
    <t>8 A 10 M 22 D</t>
  </si>
  <si>
    <t>CONTRERAS PARRA JOSE ALBEIRO</t>
  </si>
  <si>
    <t>DTOR-CPS-081-N-2020</t>
  </si>
  <si>
    <t>pedroyate.89@gmail.com</t>
  </si>
  <si>
    <t>Prestación de servicios operativos y de apoyo a la gestión del Parque Nacional Natural Sierra de La Macarena en la implementación y seguimiento de la estrategia de uso, ocupación y tenencia ecológica, en el marco del proyecto Desarrollo Local Sostenible Unión Europea</t>
  </si>
  <si>
    <t>7 M 2 D</t>
  </si>
  <si>
    <t>YATE DUCUARA PEDRO FELIPE</t>
  </si>
  <si>
    <t>DTOR-CPS-080-N-2020</t>
  </si>
  <si>
    <t>mari.pedomo711@gmail.com</t>
  </si>
  <si>
    <t>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t>
  </si>
  <si>
    <t>ING AGROFORESTAR</t>
  </si>
  <si>
    <t>PERDOMO LOAIZA MARICELA</t>
  </si>
  <si>
    <t>DTOR-CPS-079-N-2020</t>
  </si>
  <si>
    <t>rubendariopp2010@hotmail.com</t>
  </si>
  <si>
    <t>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t>
  </si>
  <si>
    <t>1 A 22 D</t>
  </si>
  <si>
    <t>POLOCHE PLAZAS RUBEN DARIO</t>
  </si>
  <si>
    <t>DTOR-CPS-078-N-2020</t>
  </si>
  <si>
    <t>paolaparques@gmail.com</t>
  </si>
  <si>
    <t>Prestación de servicios profesionales en el área financiera y contable, para el adecuado manejo y registro  de la información contable de la Dirección territorial Orinoquia</t>
  </si>
  <si>
    <t>36 M 21 D</t>
  </si>
  <si>
    <t>CONTADORA PUBLICA</t>
  </si>
  <si>
    <t>VELASQUEZ GARCIA LEYDY PAOLA</t>
  </si>
  <si>
    <t>DTOR-CPS-077-N-2020</t>
  </si>
  <si>
    <t>paola.trivino.cruz@gmail.com</t>
  </si>
  <si>
    <t>Prestación de servicios profesionales y de apoyo a la gestión para orientar y asesorar las acciones de restauración ecológica que adelanta el Parque Nacional Cordillera de los Picachos en los diferentes sectores</t>
  </si>
  <si>
    <t>6 A 6 M 27 M</t>
  </si>
  <si>
    <t>TRIVIÑO CRUZ PAOLA MARCELA</t>
  </si>
  <si>
    <t>80.angela@gmail.com</t>
  </si>
  <si>
    <t>Prestación de servicios profesionales para orientar los estudios de capacidad de carga y apoyo a la reglamentación de nuevos escenarios para ecoturismo en el PNN Sierra de la Macarena</t>
  </si>
  <si>
    <t>1A</t>
  </si>
  <si>
    <t>ARIAS ORTIZ ANGELA PILAR</t>
  </si>
  <si>
    <t>salogar141265@hotmail.com</t>
  </si>
  <si>
    <t>PNN TUPARRO</t>
  </si>
  <si>
    <t>Prestación de servicios operativos y de apoyo a la gestión  para la implementación del Plan de Ordenamiento Ecoturístico del PNN El Tuparro en función de las actividades que se prioricen especialmente en el sector Tomo</t>
  </si>
  <si>
    <t>2 A 24 M</t>
  </si>
  <si>
    <t>GARCIA SALOMON</t>
  </si>
  <si>
    <t>beansudez22@gmail.com</t>
  </si>
  <si>
    <t>Prestación de servicios profesionales y de apoyo a la gestión para la caracterización, ordenamiento y orientación de las actividades ecoturísticas en el sector del Rio Guayabero Parque Nacional Natural Sierra de La Macarena.</t>
  </si>
  <si>
    <t>2 A 6 M 5 D</t>
  </si>
  <si>
    <t>ADMINISTRADORA PUBLICA</t>
  </si>
  <si>
    <t>BELTRAN HERNANDEZ MARIA SUSANA</t>
  </si>
  <si>
    <t>anyili2008@gmail.com</t>
  </si>
  <si>
    <t>PNN SUMAPAZ</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</si>
  <si>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t>
  </si>
  <si>
    <t>AGROPECUARIAS</t>
  </si>
  <si>
    <t>RAMIREZ URREGO ANYILI JOHANA</t>
  </si>
  <si>
    <t>areivo95@gmail.com</t>
  </si>
  <si>
    <t>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t>
  </si>
  <si>
    <t>7 M 18 D</t>
  </si>
  <si>
    <t>FUENTES FUENTES EFRAIN</t>
  </si>
  <si>
    <t>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t>
  </si>
  <si>
    <t>2 A 5 M</t>
  </si>
  <si>
    <t>B AGROPECUARIA</t>
  </si>
  <si>
    <t>FUENTES MANUEL</t>
  </si>
  <si>
    <t>andress.2096@gmail.com</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</si>
  <si>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</si>
  <si>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4A-3M-15D</t>
  </si>
  <si>
    <t>SANCHEZ ORTEGA WILMAR ANDRES</t>
  </si>
  <si>
    <t>walterguependo@gmail.com</t>
  </si>
  <si>
    <t>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t>
  </si>
  <si>
    <t>5A-3M-19D</t>
  </si>
  <si>
    <t>GUEPENDO PARDO WALTER ANDREY</t>
  </si>
  <si>
    <t>ivorodriguezv@gmail.com</t>
  </si>
  <si>
    <t>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t>
  </si>
  <si>
    <t>10A-8M-10D</t>
  </si>
  <si>
    <t>LICENCIADA EN BIOLOGIA Y MAGISTER EN EDUCACION AMBIENTAL</t>
  </si>
  <si>
    <t>RODRIGUEZ VILLABONA IVONNE AYDE</t>
  </si>
  <si>
    <t>atrujilloacosta@gmail.com</t>
  </si>
  <si>
    <t>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t>
  </si>
  <si>
    <t>1 A 7 M 28 D</t>
  </si>
  <si>
    <t>TRUJILLO ACOSTA ANGELICA</t>
  </si>
  <si>
    <t>shibermun@gmail.com</t>
  </si>
  <si>
    <t>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t>
  </si>
  <si>
    <t>6A-1-M-18D</t>
  </si>
  <si>
    <t>ADMINISTRADORA AMBIENTAL CON ESPECIALIZACION</t>
  </si>
  <si>
    <t>SHIRLEY IVONNE BERMUDEZ MARIN</t>
  </si>
  <si>
    <t>titoorjuela1969@gmail.com</t>
  </si>
  <si>
    <t>Prestación de servicios como experto local y apoyo en los ejercicios de caracterización de uso, ocupación y tenencia en las veredas de la jurisdicción de la Macarena y Vistahermosa que se hallan al interior del PNN Sierra de la Macarena</t>
  </si>
  <si>
    <t>2A-1M-28D</t>
  </si>
  <si>
    <t>ORJUELA LANCHEROS TITO DELFIN</t>
  </si>
  <si>
    <t>IVONNE.LINARES@HOTMAIL.COM</t>
  </si>
  <si>
    <t>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t>
  </si>
  <si>
    <t>LINARES RODRIGUEZ BARBARA IVONNE</t>
  </si>
  <si>
    <t>sarmiento1993@outlook</t>
  </si>
  <si>
    <t>Prestación de servicios técnicos y de apoyo en la implementación de las acciones priorizadas para el fortalecimiento del proceso de talento Humano- Comisiones- de la Dirección territorial Orinoquia</t>
  </si>
  <si>
    <t>8 A 8 M 2 D</t>
  </si>
  <si>
    <t>GUIANZA TURISTICA</t>
  </si>
  <si>
    <t>SARMIENTO INGRID AZUCENA</t>
  </si>
  <si>
    <t>luzsamiento02@hotmail.com</t>
  </si>
  <si>
    <t>Prestación de servicios profesionales y de apoyo a la gestión para la ejecución de los procesos administrativos y financieros que permitan el cumplimiento de las metas proyectadas en el PAA 2020 del Parque Nacional Natural Tuparr</t>
  </si>
  <si>
    <t>1 A 4 M 20 D</t>
  </si>
  <si>
    <t>SARMIENTO SALCEDO LUZ MARY</t>
  </si>
  <si>
    <t>kquevedopadilla@gmail.com</t>
  </si>
  <si>
    <t>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t>
  </si>
  <si>
    <t>11 M 29 D</t>
  </si>
  <si>
    <t>ECOLOGA</t>
  </si>
  <si>
    <t>QUEVEDO PADILLA KAREN JULIETH</t>
  </si>
  <si>
    <t>melissaarias266@gmail.com</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</si>
  <si>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</si>
  <si>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1A-4M-13D</t>
  </si>
  <si>
    <t>LICENCIADA EN BIOLOGIA Y TECNOLOGO EN PRODUCCION AGRICOLA</t>
  </si>
  <si>
    <t>ARIAS ESPITIA ERIKA MELISSA</t>
  </si>
  <si>
    <t>wgbenavidesm@correo.udistrital.edu.co</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</si>
  <si>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</si>
  <si>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2A-8M-29D</t>
  </si>
  <si>
    <t>BIOLOGO ESPECIALISTA EN SISTEMAS DE INFORMACION GEOGRAFICA</t>
  </si>
  <si>
    <t>BENAVIDEZ MORENO WILLIAM GONZALO</t>
  </si>
  <si>
    <t>hersainrodriguez71@gmail</t>
  </si>
  <si>
    <t>Prestación de servicios como Experto local de enlace y apoyo en la implementación de las estrategias especiales de manejo que articule los procesos con las comunidades indígenas relacionadas con el área protegida, en el sector del Tomo</t>
  </si>
  <si>
    <t>BASICA EN PRIMARIA</t>
  </si>
  <si>
    <t>LOVERA RODRIGUEZ HERSAIN</t>
  </si>
  <si>
    <t>nanmaria_0521@hotmail.com</t>
  </si>
  <si>
    <t>Prestación de servicios profesionales y de apoyo a la gestión para  la implementación del Plan de Bienestar y riesgo psicosocial en la Dirección Territorial Orinoquia, enmarcadas dentro del Plan Estratégico de talento humano.</t>
  </si>
  <si>
    <t>4 A 5 M 16 D</t>
  </si>
  <si>
    <t>PSICOLOGO</t>
  </si>
  <si>
    <t>ZAPATA VELASQUEZ ANA MARIA</t>
  </si>
  <si>
    <t>jorgealejandrocalderon@gmail.com</t>
  </si>
  <si>
    <t>Prestación de servicios profesionales para orientar la planificación y seguimiento a los resultados programados en el Programa presupuestario DLS Unión Europea de acuerdo con los lineamientos de la Dirección Territorial y la coordinación del programa.</t>
  </si>
  <si>
    <t>3A-7M</t>
  </si>
  <si>
    <t>ING AGROFORESTAL ESP. EN GESTION AMBIENTAL</t>
  </si>
  <si>
    <t>CALDERON ROJAS JORGE ALEJANDRO</t>
  </si>
  <si>
    <t>tarpeya25@hotmail.com</t>
  </si>
  <si>
    <t>Prestación de servicios técnicos y de apoyo a la gestión para implementar las acciones priorizadas para la vigencia 2020 de acuerdo con la estrategia de comunicación comunitaria y educación ambiental en el Parque Nacional Natural Sierra de La Macarena</t>
  </si>
  <si>
    <t>7 A 3 M</t>
  </si>
  <si>
    <t>PARRA ALARCON KAROL</t>
  </si>
  <si>
    <t>ragudselvayno@gmail.com</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</si>
  <si>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</si>
  <si>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1 A 7 M 4 D</t>
  </si>
  <si>
    <t>PRODUCCION AGRICOLA</t>
  </si>
  <si>
    <t>TANGOA MURAYARY RAQUEL</t>
  </si>
  <si>
    <t>dmsantanam@gmail.com</t>
  </si>
  <si>
    <t>Prestación de servicios profesionales en caracterización predial y social e implementación de acuerdos de restauración del PNN Sierra de la Macarena</t>
  </si>
  <si>
    <t>6 A 9 M 19 D</t>
  </si>
  <si>
    <t>Licenciada en biologia</t>
  </si>
  <si>
    <t>SANTANA MARTINEZ DIANA MARCELA</t>
  </si>
  <si>
    <t>johana.echeverry.garzon@gmail.com</t>
  </si>
  <si>
    <t>Prestación de servicios profesionales y de apoyo a la gestión para apoyar al programa de restauración del PNN Macarena y soporte técnico al diseño de esquemas de pago por servicios ambientales como mecanismo de soporte de los acuerdos de restauración</t>
  </si>
  <si>
    <t>9A-5M-17D</t>
  </si>
  <si>
    <t>ECHEVERRY GARZON JOHANA ALEXANDRA</t>
  </si>
  <si>
    <t>jesuspantojac@gmail.com</t>
  </si>
  <si>
    <t>Prestación de servicios técnicos y de apoyo para el monitoreo de valores objeto de conservación filtro fino y filtro grueso en el marco de implementación del Plan de Manejo del PNN Sierra de la Macarena.</t>
  </si>
  <si>
    <t>1A-9M-7D</t>
  </si>
  <si>
    <t>PANTOJA CRUZ JESUS ANTONIO</t>
  </si>
  <si>
    <t>orregojoan@gmail.com</t>
  </si>
  <si>
    <t>Prestación de servicios técnicos y de apoyo para el monitoreo de valores objeto de conservación filtro fino y filtro grueso en el marco de implementación del Plan de Manejo del PNN Sierra de la Macarena</t>
  </si>
  <si>
    <t>2A-1M-26D</t>
  </si>
  <si>
    <t>ORREGO ARISTIZABAL JOAN MANUEL</t>
  </si>
  <si>
    <t>linalatota@hotmail.com</t>
  </si>
  <si>
    <t>Prestación de servicios profesionales y de apoyo a la gestión en la apropiación social de las áreas protegidas a nivel interno, local y regional en la Dirección Territorial Orinoquia</t>
  </si>
  <si>
    <t>3 A 10 M 25 D</t>
  </si>
  <si>
    <t>COMUNICADORA</t>
  </si>
  <si>
    <t>VARGAS ACOSTA LINA MARCELA</t>
  </si>
  <si>
    <t>nepatricia@gmail.com</t>
  </si>
  <si>
    <t>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t>
  </si>
  <si>
    <t>5A-8M-17D</t>
  </si>
  <si>
    <t>PROFESIONAL CONTADORA PUBLICA</t>
  </si>
  <si>
    <t>PARRADO VELASQUEZ NENCY PATRICIA</t>
  </si>
  <si>
    <t>ogonzalezvill@gmail.com</t>
  </si>
  <si>
    <t>Prestación de servicios profesionales para apoyar el desarrollo de las actividades priorizadas en el plan estratégico de acción del plan de ordenamiento ecoturístico del PNN El Tuparro como una estrategia de conservación</t>
  </si>
  <si>
    <t>3A-6M-10D</t>
  </si>
  <si>
    <t>GONZALEZ VILLALOBOS ORLEY ALEXANDRO</t>
  </si>
  <si>
    <t>mclemaa@uqvrtual.edu.co</t>
  </si>
  <si>
    <t>Prestación de servicios profesionales para apoyar el desarrollo de las actividades priorizadas en el plan estratégico de acción del plan de ordenamiento ecoturístico del PNN El Tuparro como una estrategia de conservació</t>
  </si>
  <si>
    <t>2 A 11 M 22 D</t>
  </si>
  <si>
    <t>LEMA ARIAS MARIA CRISTINA</t>
  </si>
  <si>
    <t>cruzginnapatricia@gmail.com</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</si>
  <si>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</si>
  <si>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6A-10M-11D</t>
  </si>
  <si>
    <t>BIOLOGA CON ESPECIALIZACION EN SISTEMAS INTEGRADOS DE GESTION</t>
  </si>
  <si>
    <t>CRUZ CARDENAS GINNA PATRICIA</t>
  </si>
  <si>
    <t>jose.indalecio@hotmail.com</t>
  </si>
  <si>
    <t>Prestación de servicios profesionales para adelantar las acciones como la caracterización, concertación y fortalecimiento de los acuerdos de restauración al interior del PNN Sierra de la Macarena y en su área adyacente.</t>
  </si>
  <si>
    <t>1A-10M</t>
  </si>
  <si>
    <t>OJEDA FLOREZ JOSE INDALECIO</t>
  </si>
  <si>
    <t>licbioalgarra@gmail.com</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</si>
  <si>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</si>
  <si>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3A-6M-13D</t>
  </si>
  <si>
    <t>LICENCIATURA EN CIENCIAS NATURALES: FISICA, QUIMICA Y BIOLOGIA</t>
  </si>
  <si>
    <t>ALGARRA CERON ANDRES FELIPE</t>
  </si>
  <si>
    <t>sanied1981@hotmail.com</t>
  </si>
  <si>
    <t>Prestación de servicios técnicos para caracterización y tipificación de Uso, ocupación y tenencia en los municipios de Vistahermosa, San Juan de Arama y Mesetas</t>
  </si>
  <si>
    <t>5 A 5 M 2 D</t>
  </si>
  <si>
    <t>MUÑOZ PALACIOS EDWIN</t>
  </si>
  <si>
    <t>leonardorojascet@hotmail.com</t>
  </si>
  <si>
    <t>Prestación de servicios profesionales y de apoyo a la gestión en la orientación jurídica en el proceso de seguimiento y control de los procesos de carácter administrativo para el fortalecimiento institucional de la Dirección Territorial Orinoquia.</t>
  </si>
  <si>
    <t>12A-6M</t>
  </si>
  <si>
    <t>ROJAS CETINA LEONARDO</t>
  </si>
  <si>
    <t>natalyherreragomez@gmail.com</t>
  </si>
  <si>
    <t>Prestación de servicios profesionales y de apoyo a la gestión en la Dirección Territorial Orinoquia, para realizar actividades tendientes a la implementación, sostenimiento y mantenimiento del  Modelo Integrado de Planeación y Gestión.</t>
  </si>
  <si>
    <t>10A - 1M- 10D</t>
  </si>
  <si>
    <t>ESPECIALIZACION EN SEGURIDA Y SALUD EN EL TRABAJO</t>
  </si>
  <si>
    <t>HERRERA GOMEZ NATALY</t>
  </si>
  <si>
    <t>ectorlish1992@gmail.com</t>
  </si>
  <si>
    <t>Prestación de servicios técnicos y de apoyo a la gestión para el desarrollo de las actividades del ecoturismo priorizadas para la vigencia 2020 de acuerdo con el plan de manejo para el sector del Guayabero.</t>
  </si>
  <si>
    <t>4A-1M-8D</t>
  </si>
  <si>
    <t>TECNICO ADMINISTRACION DE EMPRESAS AGROPECUARIAS</t>
  </si>
  <si>
    <t>LISCANO GUTIERREZ HECTOR FABIAN</t>
  </si>
  <si>
    <t>elianacastaneda@gmail.com</t>
  </si>
  <si>
    <t>Prestación de Servicios profesionales administrativos y de apoyo a la gestión en las actividades para desarrollar las acciones planificadas en el Plan Operativo Anual del Parque Nacional Natural Sierra de la Macarena.</t>
  </si>
  <si>
    <t>6A-8M-3D</t>
  </si>
  <si>
    <t>PROFESIONAL EN MERCADEO AGROPECUARIO</t>
  </si>
  <si>
    <t>CASTAÑEDA YUCUMA ELIANA</t>
  </si>
  <si>
    <t>leidycuba_9010@hotmail.com</t>
  </si>
  <si>
    <t>Prestación de servicios profesionales y de apoyo a la gestión para la implementación de los requerimientos para el seguimiento de la planeación y ejecución financiera del DNMI Cinaruco.</t>
  </si>
  <si>
    <t>5A-9D</t>
  </si>
  <si>
    <t>ADMINISTRADORA DE EMPRESAS</t>
  </si>
  <si>
    <t>MURCIA MORALES LEIDY JOHANA</t>
  </si>
  <si>
    <t>suarezbohorquezcristianfelipe@gmail.com</t>
  </si>
  <si>
    <t>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t>
  </si>
  <si>
    <t>9A-9M-15D</t>
  </si>
  <si>
    <t>BACHILLERATO ACADEMICO</t>
  </si>
  <si>
    <t>SUAREZ BOHORQUEZ CRISTIAN FELIPE</t>
  </si>
  <si>
    <t>gisella.g216@gmail.com</t>
  </si>
  <si>
    <t>Prestación de servicios profesionales y de apoyo a la gestión para la ejecución de los procesos administrativos y financieros del Parque Nacional Natural Tinigua de acuerdo con los lineamientos institucionales.</t>
  </si>
  <si>
    <t>6A-7M-23D</t>
  </si>
  <si>
    <t>GONZALEZ PARRA GISELLA</t>
  </si>
  <si>
    <t>juandavidpazosguevara@gmail.com</t>
  </si>
  <si>
    <t>Contrato de Prestación de servicios profesionales como apoyo en la Elaboración de informes contractuales y tramite de cuentas de la Dirección Territorial Orinoquia</t>
  </si>
  <si>
    <t>5A-10M-5D</t>
  </si>
  <si>
    <t>PROFESIONAL ADMINISTRACION DE EMPRESAS</t>
  </si>
  <si>
    <t>PAZOS GUEVARA JUAN DAVID</t>
  </si>
  <si>
    <t>blank.ceci@gmail.com</t>
  </si>
  <si>
    <t>Prestación de serviciosprofesionales y de apoyo a la planeación, seguimiento y gestión administrativa de los procesos que permitan la ejecución de las metas planteadas en el PAA del año 2020 del Parque Nacional Natural Sumapaz.</t>
  </si>
  <si>
    <t>12A-6M-29D</t>
  </si>
  <si>
    <t>PROFESIONAL EN ADMINISTRACION TURISTICA Y HOTELERA- ESPECIALISTA EN ADMINISTRACION DE EMPRESAS</t>
  </si>
  <si>
    <t>MENDOZA MARTINEZ BLANCA CECILIA</t>
  </si>
  <si>
    <t>johago@yahoo.es</t>
  </si>
  <si>
    <t>9A-5M-7D</t>
  </si>
  <si>
    <t>ABOGADA- ESPECIALISTA DERECHO PUBLICO</t>
  </si>
  <si>
    <t>GOMEZ AGUDELO YOHANA ALEXANDRA</t>
  </si>
  <si>
    <t>caicedofigueredogabrielarnoldo@gmail.com</t>
  </si>
  <si>
    <t>1A-10M-12D</t>
  </si>
  <si>
    <t>BACHILLER AGROPECUARIO</t>
  </si>
  <si>
    <t>CAICEDO FIGUEROA GABRIEL ARNOLDO</t>
  </si>
  <si>
    <t>juandabarbosat@gmail.com</t>
  </si>
  <si>
    <t>Prestación de servicios operativos y de apoyo a la gestión para la implementación del Plan de Ordenamiento Ecoturístico del PNN El Tuparro en función de las actividades que se prioricen especialmente en el sector Maipures.</t>
  </si>
  <si>
    <t>1A-1M-19D</t>
  </si>
  <si>
    <t>TECNIO PRODUCCION AGROPECUARIA</t>
  </si>
  <si>
    <t>TRUJILLO BARBOSA JUAN DAVID</t>
  </si>
  <si>
    <t>carolara1308@gmail.com</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</si>
  <si>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</si>
  <si>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ESPECIALIZACION EN PLANEACION AMBIENTAL Y MANEJO INTEGRAL</t>
  </si>
  <si>
    <t>LARA VELASQUEZ DENY CAROLINA</t>
  </si>
  <si>
    <t>dcecyguependo@gmail.com</t>
  </si>
  <si>
    <t>Prestación de servicios profesionales y de apoyo a la gestión, en la implementación de acciones que permitan dar cumplimiento a la meta 1.1. del plan de manejo del Parque Nacional Natural Cordillera de los Picachos  relacionada con uso, ocupación y tenencia.</t>
  </si>
  <si>
    <t>5 A 4 M 7 D</t>
  </si>
  <si>
    <t>GUEPENDO GUZMAN DIANA CECILIA</t>
  </si>
  <si>
    <t>rlancheros@gmail.com</t>
  </si>
  <si>
    <t>7A-3M</t>
  </si>
  <si>
    <t>PROFESIONAL BIOLOGA</t>
  </si>
  <si>
    <t>beto_mejia79@hotmail.com</t>
  </si>
  <si>
    <t>Prestación de servicios técnicos y de apoyo en la gestión documental de los diferentes procesos de apoyo de la Dirección Territorial Orinoquia</t>
  </si>
  <si>
    <t>6A-11M-12D</t>
  </si>
  <si>
    <t>MEJIA HERRERA BERTULFO</t>
  </si>
  <si>
    <t>viloriarivas@hotmail.com</t>
  </si>
  <si>
    <t>2A-7M</t>
  </si>
  <si>
    <t>VILORIA RIVAS JOSE GREGORIO</t>
  </si>
  <si>
    <t>jhonedisonzamudio@gmail.com</t>
  </si>
  <si>
    <t>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</si>
  <si>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5A-10M-11D</t>
  </si>
  <si>
    <t>PROFESIONAL EN BIOLOGIA. MAESTRIA EN CONSERVACION Y USO DE BIODIVERSIDAD</t>
  </si>
  <si>
    <t>ZAMUDIO LOPEZ JOHN EDISON</t>
  </si>
  <si>
    <t>pvcdtor@gmail.com</t>
  </si>
  <si>
    <t>Prestación de servicios profesionales y de apoyo a la gestión en el análisis y monitoreo de presiones para la orientación de acciones en la línea de Prevención, Vigilancia y Control de acuerdo con los lineamientos de la entidad.</t>
  </si>
  <si>
    <t>5A-2M-18D</t>
  </si>
  <si>
    <t>PROFESIONAL  BIOLOGIA</t>
  </si>
  <si>
    <t>HERNANDEZ GUZMAN ANDRES</t>
  </si>
  <si>
    <t>edanrich.19@gmail.com</t>
  </si>
  <si>
    <t>Prestación de servicios profesionales y de apoyo a la gestión para el análisis espacial y el manejo de la afectación a las coberturas naturales por uso, ocupación y tenencia al interior de las Áreas Protegidas priorizadas de la DTOR.</t>
  </si>
  <si>
    <t>4A-26D</t>
  </si>
  <si>
    <t>PROFESIONAL INGENIERO CATASTRAL Y GEODESTA</t>
  </si>
  <si>
    <t>RICO PAEZ EDGAR ANDRES</t>
  </si>
  <si>
    <t>daico-53@hotmail.es</t>
  </si>
  <si>
    <t>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t>
  </si>
  <si>
    <t>6 M</t>
  </si>
  <si>
    <t>ADMINISTRACION DE ASAMBLEA Y MANTENIMIENTO</t>
  </si>
  <si>
    <t>ECHENIQUE CABRIA DARCY MILENA</t>
  </si>
  <si>
    <t>getzera@yahoo.com</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</si>
  <si>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</si>
  <si>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5A-9M-3D</t>
  </si>
  <si>
    <t>TECNICO LABORAL EN HOTELERIA Y ADMINISTRACION TURISTICA</t>
  </si>
  <si>
    <t>RUIZ GARCIA MARIA ALICIA</t>
  </si>
  <si>
    <t>pablocabrera88@gmail.com</t>
  </si>
  <si>
    <t>Prestación de servicios profesionales y de apoyo a la gestión para la consolidación y manejo de la información espacial que fortalezcan al SIRAP Orinoquia como un sistema completo, ecológicamente representativo, conectado, eficaz y equitativamente manejado.</t>
  </si>
  <si>
    <t>9A-5M-2D</t>
  </si>
  <si>
    <t>GEOGRAFO ESPECIALISTA EN GERENCIA AMBIENTAL</t>
  </si>
  <si>
    <t>CABRERA PATIÑO PABLO EMILIO</t>
  </si>
  <si>
    <t>GGUTIERREZ90@HOTMAIL.COM</t>
  </si>
  <si>
    <t>Prestación de servicios profesionales y de apoyo a la gestión, relacionados con los sistemas de información y tecnológicos de la a Dirección Territorial Orinoquia</t>
  </si>
  <si>
    <t>11 M 14 D</t>
  </si>
  <si>
    <t>GUTIERREZ HERRERA GIOVANNY</t>
  </si>
  <si>
    <t>paolita.left@hotmail.com</t>
  </si>
  <si>
    <t>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t>
  </si>
  <si>
    <t>11 M 6 D</t>
  </si>
  <si>
    <t>VILLALBA VERGARA YUDY PAOLA</t>
  </si>
  <si>
    <t>yuliethpinto@gmail.com</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</si>
  <si>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t>
  </si>
  <si>
    <t>5 A 3 M 23 D</t>
  </si>
  <si>
    <t>AVILA PINTO YULIETH NATALI</t>
  </si>
  <si>
    <t>geinerbedoya@gmail.com</t>
  </si>
  <si>
    <t>Prestación de servicios profesionales y de apoyo a la gestión para la efectiva articulación social e institucional que permita avanzar en el logro de la función amortiguadora de conformidad de las metas 3.1. y 3.2. del plan de manejo del parque.</t>
  </si>
  <si>
    <t>2A 3M</t>
  </si>
  <si>
    <t>BEDOYA GUZMAN GEINER ANDREI</t>
  </si>
  <si>
    <t>mabykaterin@gmail.com</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</si>
  <si>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</si>
  <si>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6 A 2 M 9 D</t>
  </si>
  <si>
    <t>INGENIERIA INDUSTRIAL</t>
  </si>
  <si>
    <t>FALLA TOVAR MABY KATERIN</t>
  </si>
  <si>
    <t>carlosmanrrique47@hotmail.com</t>
  </si>
  <si>
    <t>Por lo anterior y teniendo en cuenta la insuficiencia de personal de planta, se requiere contratar los servicios de un profesional, para que apoye en las actividades antes mencionadas.</t>
  </si>
  <si>
    <t>6 A 2 M 15 D</t>
  </si>
  <si>
    <t>MEDICO VETERINARIO ZOOTECNISTA</t>
  </si>
  <si>
    <t>MANRIQUE FIERRO CARLOS AUGUSTO</t>
  </si>
  <si>
    <t>yepeca@gmail.com</t>
  </si>
  <si>
    <t>Prestación de servicios profesionales para el acompañamiento en la implementación y evaluación del Plan de Ordenamiento Ecoturístico de las áreas protegidas asignadas a la DTOR</t>
  </si>
  <si>
    <t>4 A 5 M</t>
  </si>
  <si>
    <t>ADMINISTRADOR TURISTICO Y HOTELERIA</t>
  </si>
  <si>
    <t>PERALTA CARDOSO YANETH</t>
  </si>
  <si>
    <t>jorehc@gmail.com</t>
  </si>
  <si>
    <t>Prestación de servicios profesionales y de apoyo a la gestión para el análisis y administración de la información espacial encaminada a mejorar el manejo efectivo de las Áreas Protegidas de la Dirección Territorial Orinoquia.</t>
  </si>
  <si>
    <t>3 A 11 M</t>
  </si>
  <si>
    <t>PROFESIONAL SIG</t>
  </si>
  <si>
    <t>HERNANDEZ CASTAÑO JORGE ALBERTO</t>
  </si>
  <si>
    <t>riki.tese@gmail.com</t>
  </si>
  <si>
    <t>Prestación de servicios técnicos y de apoyo en la implementación de las acciones priorizadas para el fortalecimiento del proceso de direccionamiento estratégico a partir del Modelo Integrado de Planeación y Gestión para la Dirección Territorial Orinoquia</t>
  </si>
  <si>
    <t>4A-1M-29D</t>
  </si>
  <si>
    <t>TECNICA EN PRESERVACION DE LOS RECURSOS NATURALES</t>
  </si>
  <si>
    <t>DERLY JOHANA CALLEJAS AVILA</t>
  </si>
  <si>
    <t>mahidalgo93@gmail.com</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</si>
  <si>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t>
  </si>
  <si>
    <t>3A-8M-20D</t>
  </si>
  <si>
    <t>ANTROPOLOGA</t>
  </si>
  <si>
    <t>HIDALGO PINEDA MARÍA ALEJANDRA</t>
  </si>
  <si>
    <t>adrianaprietoc@gmail.com</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</si>
  <si>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</si>
  <si>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BIOLOGA CON MAESTRIA EN CIENCIAS BIOLOGICAS</t>
  </si>
  <si>
    <t>PRIETO CRUZ ADRIANA</t>
  </si>
  <si>
    <t>linorjuela@gmail.com</t>
  </si>
  <si>
    <t>Prestar los servicios profesionales y de apoyo a la gestión a la Dirección Territorial Orinoquia para la planificación y fortalecimiento del SIRAP Orinoquia y los procesos de declaratoria de Nuevas Áreas priorizados en la Orinoquia para 2020.</t>
  </si>
  <si>
    <t>52M-12D</t>
  </si>
  <si>
    <t>INGENIERA FORESTAL CON ESPECIALIZACION</t>
  </si>
  <si>
    <t>ORJUELA PARRADO LINDA ROCIO</t>
  </si>
  <si>
    <t>andrea.callejasavila@gmail.com</t>
  </si>
  <si>
    <t>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t>
  </si>
  <si>
    <t>2 A 10 M 6 D</t>
  </si>
  <si>
    <t>PLANEACION INSTITUCIONAL</t>
  </si>
  <si>
    <t>CALLEJAS AVILA YENY ANDREA</t>
  </si>
  <si>
    <t>johnbastos@hotmail.com</t>
  </si>
  <si>
    <t>Contrato de Prestación de servicios profesionales como abogado de apoyo a la gestión de procesos de contratación que requiera llevar a cabo la Dirección Territorial Orinoquia.</t>
  </si>
  <si>
    <t>2A</t>
  </si>
  <si>
    <t>BASTO MONTERO JOHN EDWARD</t>
  </si>
  <si>
    <t>patricia.250788@gmail.com</t>
  </si>
  <si>
    <t>Prestación de servicios técnicos y de apoyo a la Oficina administrativa y financiera, en lo relacionado con el inventario y propiedad planta y equipo de la DIRECCIÓN TERRITORIAL ORINOQUIA, así como actividades propias  de recursos físicos.</t>
  </si>
  <si>
    <t>9A-10M-3D</t>
  </si>
  <si>
    <t>ADMINISTRADORA FINANCIERA</t>
  </si>
  <si>
    <t>PACANCHIQUE NIÑO YINET PATRICIA</t>
  </si>
  <si>
    <t>lyacp247@gmail.com</t>
  </si>
  <si>
    <t>Prestación de servicios profesionales y de apoyo a la gestión al área administrativa y financiera de la Dirección territorial Orinoquia, en el proceso de recursos financieros.</t>
  </si>
  <si>
    <t>6A-8M-10D</t>
  </si>
  <si>
    <t>VILLABON ROMERO LEIDY YOLIMA</t>
  </si>
  <si>
    <t>cesaraoyuela@gmail.com</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</si>
  <si>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</si>
  <si>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4A-6M-26D</t>
  </si>
  <si>
    <t>PROFESIONAL EN DERECHO</t>
  </si>
  <si>
    <t>OYUELA MARTINEZ CESAR ANDRES</t>
  </si>
  <si>
    <t>APELLIDOS</t>
  </si>
  <si>
    <t>NOMBRES</t>
  </si>
  <si>
    <t>CÉDULA</t>
  </si>
  <si>
    <t>EXPEDIDA EN</t>
  </si>
  <si>
    <t>FECHA DE NACIMIENTO</t>
  </si>
  <si>
    <t>CIUDAD DE NACIMIENTO</t>
  </si>
  <si>
    <t>EXPERIENCIA LABORAL Y/O PROFESIONAL</t>
  </si>
  <si>
    <t>CORREO ELECTRÓNICO</t>
  </si>
  <si>
    <t>TELÉFONO</t>
  </si>
  <si>
    <t>MONTO DE HONORARIOS</t>
  </si>
  <si>
    <t>LUGAR DE EJECUCIÓN DEL CONTRATO</t>
  </si>
  <si>
    <t>PEREA MURILLO</t>
  </si>
  <si>
    <t>JAZMIN</t>
  </si>
  <si>
    <t>CALI</t>
  </si>
  <si>
    <t>ESPECIALIZACION</t>
  </si>
  <si>
    <t>5A-1M-9D</t>
  </si>
  <si>
    <t>jazminperea.pnn@gmail.com</t>
  </si>
  <si>
    <t>SEPULVEDA RODRIGUEZ</t>
  </si>
  <si>
    <t>YELYN ZARELA</t>
  </si>
  <si>
    <t>OCAÑA</t>
  </si>
  <si>
    <t>PROFESIONAL</t>
  </si>
  <si>
    <t>4A-4M-28-D</t>
  </si>
  <si>
    <t>yelynsepulvedapnn@gmail.com</t>
  </si>
  <si>
    <t>GOMEZ LALINDE</t>
  </si>
  <si>
    <t>MARIA ALEJANDRA</t>
  </si>
  <si>
    <t>SANTANDER DE QUILICHAO</t>
  </si>
  <si>
    <t>8A-8M-7D</t>
  </si>
  <si>
    <t>marialegomezlalinde@gmail.com</t>
  </si>
  <si>
    <t>PERLAZA OCHOA</t>
  </si>
  <si>
    <t>GLADYS PATRICIA</t>
  </si>
  <si>
    <t>GUAPI</t>
  </si>
  <si>
    <t>MAESTRIA</t>
  </si>
  <si>
    <t>18A-4M-12D</t>
  </si>
  <si>
    <t>patricia.perlaza@gmail.com</t>
  </si>
  <si>
    <t>GIRALDO RAMIREZ</t>
  </si>
  <si>
    <t>PAULA ALEXANDRA</t>
  </si>
  <si>
    <t>NEIVA</t>
  </si>
  <si>
    <t>10A-9M-22D</t>
  </si>
  <si>
    <t>giraldo.ramirez.paula@gmail.com</t>
  </si>
  <si>
    <t>CUESTAS CUESTAS</t>
  </si>
  <si>
    <t>WILFREDO</t>
  </si>
  <si>
    <t>CHOCONTA</t>
  </si>
  <si>
    <t>5A-10M-22D</t>
  </si>
  <si>
    <t>willycuestas658@gmail.com</t>
  </si>
  <si>
    <t>VARON LOPEZ</t>
  </si>
  <si>
    <t>VANESSA</t>
  </si>
  <si>
    <t>ARMENIA</t>
  </si>
  <si>
    <t>1A-6M-6D</t>
  </si>
  <si>
    <t>vanessavl90@hotmail.com</t>
  </si>
  <si>
    <t>MEDINA PEÑA</t>
  </si>
  <si>
    <t>VIVIANA ANDREA</t>
  </si>
  <si>
    <t>CARTAGO</t>
  </si>
  <si>
    <t>TECNOLOGICA</t>
  </si>
  <si>
    <t>7A-10M-4A</t>
  </si>
  <si>
    <t>soleirosa@gmail.com</t>
  </si>
  <si>
    <t>GRAJALES MEDINA</t>
  </si>
  <si>
    <t>DIEGO FERNANDO</t>
  </si>
  <si>
    <t>TECNICA</t>
  </si>
  <si>
    <t>7A-7M-12D</t>
  </si>
  <si>
    <t>diegofegra8@gmail.com</t>
  </si>
  <si>
    <t>BURBANO GONZALEZ</t>
  </si>
  <si>
    <t>JUNY MABEL</t>
  </si>
  <si>
    <t>9A-10M-26D</t>
  </si>
  <si>
    <t>junymabel@hotmail.com</t>
  </si>
  <si>
    <t>PEREZ ESPINAL</t>
  </si>
  <si>
    <t>NATALIA</t>
  </si>
  <si>
    <t>3A-3M34D</t>
  </si>
  <si>
    <t>nataliaperez.88@gmail.com</t>
  </si>
  <si>
    <t>IBARGUEN LONGA</t>
  </si>
  <si>
    <t>ALEJANDRA</t>
  </si>
  <si>
    <t>2A-22M-22D</t>
  </si>
  <si>
    <t>alejandra1594@live.com</t>
  </si>
  <si>
    <t>CUELLAR CHACON</t>
  </si>
  <si>
    <t>ANDRES</t>
  </si>
  <si>
    <t>PEREIRA</t>
  </si>
  <si>
    <t>4A-4M-5D</t>
  </si>
  <si>
    <t>andres.cuellar.chacon@correounivalle.edu.co</t>
  </si>
  <si>
    <t>MUÑOZ ARANA</t>
  </si>
  <si>
    <t>BARRANQUILLA</t>
  </si>
  <si>
    <t>10A-10M-13D</t>
  </si>
  <si>
    <t>dfmunoz@fundaciontropico.org</t>
  </si>
  <si>
    <t>MORENO GUTIERREZ</t>
  </si>
  <si>
    <t>XIMENA</t>
  </si>
  <si>
    <t>9A-8M-27D</t>
  </si>
  <si>
    <t>ximemo86@gmail.com</t>
  </si>
  <si>
    <t>GALVIS MUÑOZ</t>
  </si>
  <si>
    <t>PABLO JOSE</t>
  </si>
  <si>
    <t>POPAYAN</t>
  </si>
  <si>
    <t>12A-1M-2D</t>
  </si>
  <si>
    <t>pablogalvis.abogado@gmail.com</t>
  </si>
  <si>
    <t>GIL RIVAS</t>
  </si>
  <si>
    <t>DIEGO FERNADO</t>
  </si>
  <si>
    <t>PALMIRA</t>
  </si>
  <si>
    <t>5A-2A-18D</t>
  </si>
  <si>
    <t>dfgilr@gmail.com</t>
  </si>
  <si>
    <t>BURBANO DAVILA</t>
  </si>
  <si>
    <t>JUDITH CRISTINA</t>
  </si>
  <si>
    <t>PASTO</t>
  </si>
  <si>
    <t>CONTADERO</t>
  </si>
  <si>
    <t>89 M-25D</t>
  </si>
  <si>
    <t>cristinaburbano27@hotmail.com</t>
  </si>
  <si>
    <t>ARIAS GUTIERREZ</t>
  </si>
  <si>
    <t>SEBASTIAN</t>
  </si>
  <si>
    <t>2A-2M-18D</t>
  </si>
  <si>
    <t>ariaz_01@hotmail.com</t>
  </si>
  <si>
    <t>SANCHEZ PAEZ</t>
  </si>
  <si>
    <t>RICARDO AUGUSTO</t>
  </si>
  <si>
    <t>BOGOTA</t>
  </si>
  <si>
    <t>4A-1M-3D</t>
  </si>
  <si>
    <t>ricardo.sanchezdtpa@gmail.com</t>
  </si>
  <si>
    <t>MUÑOZ LOPERA</t>
  </si>
  <si>
    <t>ANDRES FELIPE</t>
  </si>
  <si>
    <t>BACHILLERATO</t>
  </si>
  <si>
    <t>12M-28D</t>
  </si>
  <si>
    <t>orangeweed7812@gmail.com</t>
  </si>
  <si>
    <t>QUILINDO SANCHEZ</t>
  </si>
  <si>
    <t>WILLIAM</t>
  </si>
  <si>
    <t>LA ARGENTINA</t>
  </si>
  <si>
    <t>3A-1M-22D</t>
  </si>
  <si>
    <t>wilquisan0508@gmail.com</t>
  </si>
  <si>
    <t>QUIÑONES CARVAJAL</t>
  </si>
  <si>
    <t>ERIC FABIO</t>
  </si>
  <si>
    <t>6M</t>
  </si>
  <si>
    <t>ferequi17@gmail.com</t>
  </si>
  <si>
    <t>MAYA GIRON</t>
  </si>
  <si>
    <t>ANA MARIA</t>
  </si>
  <si>
    <t>38M-9D</t>
  </si>
  <si>
    <t>mayoda0905@gmail.com</t>
  </si>
  <si>
    <t>MONTAÑO SANCHEZ</t>
  </si>
  <si>
    <t>EIDER DAVID</t>
  </si>
  <si>
    <t>1A-6M</t>
  </si>
  <si>
    <t>eyder1992@hotmail.com</t>
  </si>
  <si>
    <t>MAYOR</t>
  </si>
  <si>
    <t>GERARDO ANTONIO</t>
  </si>
  <si>
    <t>2A-10M-12D</t>
  </si>
  <si>
    <t>gerardo.mayor@correunivalle.edu.co</t>
  </si>
  <si>
    <t>GUERRERO REBELLON</t>
  </si>
  <si>
    <t>GUILLERMO ANTONIO</t>
  </si>
  <si>
    <t>JAMUNDI</t>
  </si>
  <si>
    <t>7A-13D</t>
  </si>
  <si>
    <t>guiguere@gmail.com</t>
  </si>
  <si>
    <t>CAMPO ZAMBRANO</t>
  </si>
  <si>
    <t>MILDRED</t>
  </si>
  <si>
    <t>CAJIBIO</t>
  </si>
  <si>
    <t>PRIMARIA</t>
  </si>
  <si>
    <t>21M-23D</t>
  </si>
  <si>
    <t>mildredcampo078@gmail.com</t>
  </si>
  <si>
    <t>VICTORIA GIRALDO</t>
  </si>
  <si>
    <t>YEYMMY LEANY</t>
  </si>
  <si>
    <t>6A-5M-1D</t>
  </si>
  <si>
    <t>yeimmyleany@hotmail.com</t>
  </si>
  <si>
    <t>TENORIO QUILCE</t>
  </si>
  <si>
    <t>DIANID JOHANA</t>
  </si>
  <si>
    <t>PAEZ (BELALCAZAR CAUCA)</t>
  </si>
  <si>
    <t>3A-2M</t>
  </si>
  <si>
    <t>antropologadjt@gmail.com</t>
  </si>
  <si>
    <t>VARELA MORENO</t>
  </si>
  <si>
    <t>JOHN MANUEL</t>
  </si>
  <si>
    <t>ULUA</t>
  </si>
  <si>
    <t>5A-4M-22D</t>
  </si>
  <si>
    <t>manuelvarelamoreno@gmail.com</t>
  </si>
  <si>
    <t>LIBREROS PATIÑO</t>
  </si>
  <si>
    <t>ALVARO</t>
  </si>
  <si>
    <t>ZARZAL</t>
  </si>
  <si>
    <t>17A-9M-15D</t>
  </si>
  <si>
    <t>alvarolibreros@gmail.com</t>
  </si>
  <si>
    <t>YELA DE JESUS</t>
  </si>
  <si>
    <t>WILMAR MAURICIO</t>
  </si>
  <si>
    <t>LA CUMBRE</t>
  </si>
  <si>
    <t>2A-2M-6D</t>
  </si>
  <si>
    <t>wilmarmao82@gmail.com</t>
  </si>
  <si>
    <t>MONCADA BARRERA</t>
  </si>
  <si>
    <t xml:space="preserve">KAREN DANIELA </t>
  </si>
  <si>
    <t>CAICEDONIA</t>
  </si>
  <si>
    <t>4A-4M-25D</t>
  </si>
  <si>
    <t>karenmoncadab@gmail.com</t>
  </si>
  <si>
    <t>BUSTOS SALAMANCA</t>
  </si>
  <si>
    <t>ANGELICA</t>
  </si>
  <si>
    <t>7A-6M-16D</t>
  </si>
  <si>
    <t>angelik8910@gmail.com</t>
  </si>
  <si>
    <t>ROMERO RAMIREZ</t>
  </si>
  <si>
    <t>ROYMAN</t>
  </si>
  <si>
    <t>2A-17D</t>
  </si>
  <si>
    <t>goosmanr3@gmail.com</t>
  </si>
  <si>
    <t>CHIRIMIA GONZALEZ</t>
  </si>
  <si>
    <t>HECTOR</t>
  </si>
  <si>
    <t>TIMBIQUI</t>
  </si>
  <si>
    <t>LOPEZ DE MICAY</t>
  </si>
  <si>
    <t>10A-11D</t>
  </si>
  <si>
    <t>hectorchiry03@gmail.com</t>
  </si>
  <si>
    <t>MONA</t>
  </si>
  <si>
    <t>DANNYTHZA STEPHANY</t>
  </si>
  <si>
    <t>1A-4M-9D</t>
  </si>
  <si>
    <t>dannythzastephany@gmail.com</t>
  </si>
  <si>
    <t>CUENU PERLAZA</t>
  </si>
  <si>
    <t>JUAN ANSELMO</t>
  </si>
  <si>
    <t>4A-9M-1D</t>
  </si>
  <si>
    <t>anselmocuenu@gmail.com</t>
  </si>
  <si>
    <t>MURIEL HOYOS</t>
  </si>
  <si>
    <t>FELIPE</t>
  </si>
  <si>
    <t>2A-6M-21D</t>
  </si>
  <si>
    <t>fmurielh@hotmail.com</t>
  </si>
  <si>
    <t>MENA PEREZ</t>
  </si>
  <si>
    <t>CLAISON</t>
  </si>
  <si>
    <t>TURBO</t>
  </si>
  <si>
    <t>8A-5M-4D</t>
  </si>
  <si>
    <t>claisonmperez@gmail.com</t>
  </si>
  <si>
    <t>PAYAN PEREA</t>
  </si>
  <si>
    <t>LUIS FERNANDO</t>
  </si>
  <si>
    <t>7A-5M-11D</t>
  </si>
  <si>
    <t>lucho_payan@hotmail.com</t>
  </si>
  <si>
    <t>CASTAÑO LOPEZ</t>
  </si>
  <si>
    <t>DAVID STEVEN</t>
  </si>
  <si>
    <t>2A-8M-27D</t>
  </si>
  <si>
    <t>TROCHEZ TROCHEZ</t>
  </si>
  <si>
    <t>LUIS EDUARD</t>
  </si>
  <si>
    <t>2A-3M-8D</t>
  </si>
  <si>
    <t>VERGARA RODALLEGA</t>
  </si>
  <si>
    <t>LUZ HENITH</t>
  </si>
  <si>
    <t>BUENAVENTURA</t>
  </si>
  <si>
    <t>3A</t>
  </si>
  <si>
    <t>DIAZ CAICEDO</t>
  </si>
  <si>
    <t>JESUS ARBEY</t>
  </si>
  <si>
    <t>2A-5M-27D</t>
  </si>
  <si>
    <t>CHARAMPIA VANUBI</t>
  </si>
  <si>
    <t>BALBINO</t>
  </si>
  <si>
    <t>NUQUI</t>
  </si>
  <si>
    <t>1A-9M-18D</t>
  </si>
  <si>
    <t>CAICEDO ANTE</t>
  </si>
  <si>
    <t>EDWIN</t>
  </si>
  <si>
    <t>EL CHARCO</t>
  </si>
  <si>
    <t>2A-10M-19D</t>
  </si>
  <si>
    <t>MURILLO POTES</t>
  </si>
  <si>
    <t>JOSE MARIA</t>
  </si>
  <si>
    <t>8A-1M-5D</t>
  </si>
  <si>
    <t>VASQUEZ CHOCO</t>
  </si>
  <si>
    <t>SIRLEY</t>
  </si>
  <si>
    <t>PUERTO TEJADA</t>
  </si>
  <si>
    <t>PADILLA</t>
  </si>
  <si>
    <t>23A-7M-11D</t>
  </si>
  <si>
    <t>PINILLA CESPEDES</t>
  </si>
  <si>
    <t>HARLENSON</t>
  </si>
  <si>
    <t>3A-5M-6D</t>
  </si>
  <si>
    <t>MUÑOZ ORDONEZ</t>
  </si>
  <si>
    <t>MARTHA ELENA</t>
  </si>
  <si>
    <t>LA SIERRA</t>
  </si>
  <si>
    <t>7A-7M-7D</t>
  </si>
  <si>
    <t>DULCEY MONTENEGRO</t>
  </si>
  <si>
    <t>ROSO ALBERTO</t>
  </si>
  <si>
    <t>QUIMBAYA</t>
  </si>
  <si>
    <t>EL TAMBO</t>
  </si>
  <si>
    <t>10A-5M-14D</t>
  </si>
  <si>
    <t>INFO</t>
  </si>
  <si>
    <t>MARCO ABEL</t>
  </si>
  <si>
    <t>PAEZ</t>
  </si>
  <si>
    <t>8A-9M-5D</t>
  </si>
  <si>
    <t>ALVARADO URRUTIA</t>
  </si>
  <si>
    <t>EILER EVELIO</t>
  </si>
  <si>
    <t>CHINCHINA</t>
  </si>
  <si>
    <t>BAHIA SOLANO</t>
  </si>
  <si>
    <t>5A-3M-7D</t>
  </si>
  <si>
    <t>FAJARDO PECHENE</t>
  </si>
  <si>
    <t>JOSE ANIBAL</t>
  </si>
  <si>
    <t>MORALES</t>
  </si>
  <si>
    <t>1A-9M-2D</t>
  </si>
  <si>
    <t>ACOSTA NARVAEZ</t>
  </si>
  <si>
    <t>OSCAR</t>
  </si>
  <si>
    <t>5M-28D</t>
  </si>
  <si>
    <t>GRANADO CAICEDO</t>
  </si>
  <si>
    <t>YEFERSON</t>
  </si>
  <si>
    <t>4A-7M-17D</t>
  </si>
  <si>
    <t>VARELA PALOMEQUE</t>
  </si>
  <si>
    <t>WILSON ENRIQUE</t>
  </si>
  <si>
    <t>RIOSUCIO</t>
  </si>
  <si>
    <t>3A-1M-18D</t>
  </si>
  <si>
    <t>LAÑAS</t>
  </si>
  <si>
    <t>1A-8M-21D</t>
  </si>
  <si>
    <t>OSORIO</t>
  </si>
  <si>
    <t>RODRIGO LOZANO</t>
  </si>
  <si>
    <t>1A-8M-2M</t>
  </si>
  <si>
    <t>LEMOS TORRES</t>
  </si>
  <si>
    <t>JOSEPH EMERSON</t>
  </si>
  <si>
    <t>1A-20D</t>
  </si>
  <si>
    <t>ORDOÑEZ MARTINEZ</t>
  </si>
  <si>
    <t>DIANA CAROLINA</t>
  </si>
  <si>
    <t>11M-13D</t>
  </si>
  <si>
    <t>COBALEDA BARRETO</t>
  </si>
  <si>
    <t>JOHN FERNANDO</t>
  </si>
  <si>
    <t>3A-7M-23D</t>
  </si>
  <si>
    <t>ANGULO GARCIA</t>
  </si>
  <si>
    <t>MARIA ALIX</t>
  </si>
  <si>
    <t>LA TOLA</t>
  </si>
  <si>
    <t>10M</t>
  </si>
  <si>
    <t>FUENTES SANTAMARIA</t>
  </si>
  <si>
    <t>CARLOS ANDRES</t>
  </si>
  <si>
    <t>TUNJA</t>
  </si>
  <si>
    <t>1A-8M-15D</t>
  </si>
  <si>
    <t>QUIÑONES IBARGUEN</t>
  </si>
  <si>
    <t>CLAUDIA MILENA</t>
  </si>
  <si>
    <t>ACUÑA JIMENEZ</t>
  </si>
  <si>
    <t>EDUARDO ENRIQUE</t>
  </si>
  <si>
    <t>BUCARAMANGA</t>
  </si>
  <si>
    <t>CUCUTA</t>
  </si>
  <si>
    <t>5A-9M-18D</t>
  </si>
  <si>
    <t>AGUIRRE BONILLA</t>
  </si>
  <si>
    <t>JHON HAROLD</t>
  </si>
  <si>
    <t>9M-29D</t>
  </si>
  <si>
    <t>GRUESO ANCHICO</t>
  </si>
  <si>
    <t>JULIO</t>
  </si>
  <si>
    <t>3A-7M-10D</t>
  </si>
  <si>
    <t>AGUILAR SALDAÑA</t>
  </si>
  <si>
    <t>JAIME</t>
  </si>
  <si>
    <t>3A-7M-24D</t>
  </si>
  <si>
    <t>HERNANDEZ AGUDELO</t>
  </si>
  <si>
    <t>LORENA</t>
  </si>
  <si>
    <t>5A-5M-7D</t>
  </si>
  <si>
    <t>SAYA CASTILLO</t>
  </si>
  <si>
    <t>TUMACO</t>
  </si>
  <si>
    <t>8A-3M</t>
  </si>
  <si>
    <t>ESCADON ERAZO</t>
  </si>
  <si>
    <t>NATHALIA</t>
  </si>
  <si>
    <t>4A</t>
  </si>
  <si>
    <t>JOAQUI OJEDA</t>
  </si>
  <si>
    <t>BRANDON YESID</t>
  </si>
  <si>
    <t>2A-9M-20D</t>
  </si>
  <si>
    <t>GUTIERREZ LANDAZURI</t>
  </si>
  <si>
    <t>CARLOS FERNANDO</t>
  </si>
  <si>
    <t>MONTERIA</t>
  </si>
  <si>
    <t>7A-20D</t>
  </si>
  <si>
    <t>PERDOMO AGUIRRE</t>
  </si>
  <si>
    <t>JORGE</t>
  </si>
  <si>
    <t>12A-11M-6D</t>
  </si>
  <si>
    <t>TENORIO VELEZ</t>
  </si>
  <si>
    <t>MIGUEL ANGEL</t>
  </si>
  <si>
    <t>1A-6M-2D</t>
  </si>
  <si>
    <t>CORTES QUIÑONES</t>
  </si>
  <si>
    <t>JAIME RODOLFO</t>
  </si>
  <si>
    <t>3A9M1D</t>
  </si>
  <si>
    <t>HURTADO SEGURA</t>
  </si>
  <si>
    <t>HECTOR ALONSO</t>
  </si>
  <si>
    <t>4A-6D</t>
  </si>
  <si>
    <t>REVELO CASTAÑEDA</t>
  </si>
  <si>
    <t>OMAR VICENTE</t>
  </si>
  <si>
    <t>7A-5M</t>
  </si>
  <si>
    <t>PIMIENTO ORDOÑEZ</t>
  </si>
  <si>
    <t>CRISTHIAN ALFONSO</t>
  </si>
  <si>
    <t>1A-11M-15D</t>
  </si>
  <si>
    <t>ANGULO QUIÑONES</t>
  </si>
  <si>
    <t>DIANA MAGALI</t>
  </si>
  <si>
    <t>9A-7M-21D</t>
  </si>
  <si>
    <t>SINISTERRA CAMACHO</t>
  </si>
  <si>
    <t>YIMBER CAMILO</t>
  </si>
  <si>
    <t>2A-6M-16D</t>
  </si>
  <si>
    <t>HUETIO BOJORGE</t>
  </si>
  <si>
    <t>EINAR ALVEIRO</t>
  </si>
  <si>
    <t>AGUALIMPIA ORTIZ</t>
  </si>
  <si>
    <t>LEIDY JOHANA</t>
  </si>
  <si>
    <t>QUIBDO</t>
  </si>
  <si>
    <t>1A-9M-21D</t>
  </si>
  <si>
    <t>PIEDRAHITA CARVAJAL</t>
  </si>
  <si>
    <t>JUAN CARLOS</t>
  </si>
  <si>
    <t>PUERTO WILCHES</t>
  </si>
  <si>
    <t>20A-11M-8D</t>
  </si>
  <si>
    <t>RIVERA DOMINGUEZ</t>
  </si>
  <si>
    <t>FLORIDA</t>
  </si>
  <si>
    <t>1A-10M-16D</t>
  </si>
  <si>
    <t>QUIÑONES CASTILLO</t>
  </si>
  <si>
    <t>JARRINSON PATERSON</t>
  </si>
  <si>
    <t>2A-2M</t>
  </si>
  <si>
    <t>ESPITIA ARIAS</t>
  </si>
  <si>
    <t>MARTHA CECILIA</t>
  </si>
  <si>
    <t>4A-11M-7D</t>
  </si>
  <si>
    <t>RENDON ESTUPIÑAN</t>
  </si>
  <si>
    <t>OROZCO ARAMBURO</t>
  </si>
  <si>
    <t>LUIS FELIPE</t>
  </si>
  <si>
    <t>1A-1M-3D</t>
  </si>
  <si>
    <t>CRUZ SALCEDO</t>
  </si>
  <si>
    <t>JIMENA ANDREA</t>
  </si>
  <si>
    <t>5A-13D</t>
  </si>
  <si>
    <t>SANTANA QUINTERO</t>
  </si>
  <si>
    <t>MAIRA ALEJANDRA</t>
  </si>
  <si>
    <t>1A-5M-18D</t>
  </si>
  <si>
    <t>CACUA BRICEÑO</t>
  </si>
  <si>
    <t xml:space="preserve">ANGELICA ANDREA </t>
  </si>
  <si>
    <t>9A-4M-7D</t>
  </si>
  <si>
    <t>ROA GONZALEZ</t>
  </si>
  <si>
    <t xml:space="preserve">PAOLA LORENA </t>
  </si>
  <si>
    <t>1A-4M-20D</t>
  </si>
  <si>
    <t>GIRALDO</t>
  </si>
  <si>
    <t>FELIPE ALEJANDRO</t>
  </si>
  <si>
    <t>2A-8M-13D</t>
  </si>
  <si>
    <t>felipegiraldo2008@hotmail.com</t>
  </si>
  <si>
    <t>CASTAÑO</t>
  </si>
  <si>
    <t>RICARDO LEIVA</t>
  </si>
  <si>
    <t>MANIZALES</t>
  </si>
  <si>
    <t>3A-7M-7D</t>
  </si>
  <si>
    <t>ricardo_leiva_c@hotmail.com</t>
  </si>
  <si>
    <t>NUÑEZ GOMEZ</t>
  </si>
  <si>
    <t>JESSICA MARIA</t>
  </si>
  <si>
    <t>VICTORIA</t>
  </si>
  <si>
    <t>4A-5M-23D</t>
  </si>
  <si>
    <t>jessica041112@gmail.com</t>
  </si>
  <si>
    <t>CORDOBA BERMUDEZ</t>
  </si>
  <si>
    <t>JOSE ALBERTO</t>
  </si>
  <si>
    <t>3A-6M-6D</t>
  </si>
  <si>
    <t>josecordobabermudez@gmail.com</t>
  </si>
  <si>
    <t>PECHENE HUILA</t>
  </si>
  <si>
    <t>HUVER ARLEY</t>
  </si>
  <si>
    <t>26M-2D</t>
  </si>
  <si>
    <t>huilapechene@gmail.com</t>
  </si>
  <si>
    <t>GALARZA GUERRERO</t>
  </si>
  <si>
    <t>GERMAN DUVAN</t>
  </si>
  <si>
    <t>LINARES</t>
  </si>
  <si>
    <t>32M-5D</t>
  </si>
  <si>
    <t>923duvan89@hotmail.com</t>
  </si>
  <si>
    <t>JESIKA RIVERO</t>
  </si>
  <si>
    <t>SAN ANDRES ISLA</t>
  </si>
  <si>
    <t>1A-11M</t>
  </si>
  <si>
    <t>jesika.rivero24@gmail.com</t>
  </si>
  <si>
    <t>ALEGRIA IDROBO</t>
  </si>
  <si>
    <t>HENRY OLIVER</t>
  </si>
  <si>
    <t>4A-3A-3D</t>
  </si>
  <si>
    <t>henryoliveralegria010@gmail.com</t>
  </si>
  <si>
    <t>MANCILLA GRANJA</t>
  </si>
  <si>
    <t>HEIDY TATIANA</t>
  </si>
  <si>
    <t>2A-4M-9D</t>
  </si>
  <si>
    <t>tatiana17mancilla@hotmail.com</t>
  </si>
  <si>
    <t>RODRIGUEZ SALAZAR</t>
  </si>
  <si>
    <t>GUSTAVO ADOLFO</t>
  </si>
  <si>
    <t>4A-4M-20D</t>
  </si>
  <si>
    <t>tavorodry15@hotmail.com</t>
  </si>
  <si>
    <t>HERRERA ZUÑIGA</t>
  </si>
  <si>
    <t>1A-5M-2D</t>
  </si>
  <si>
    <t>andreshbr@hotmail.com</t>
  </si>
  <si>
    <t>SANCHEZ GOMEZ</t>
  </si>
  <si>
    <t>PAOLA MARIA</t>
  </si>
  <si>
    <t>paitosanchez@gmail.com</t>
  </si>
  <si>
    <t>ZAMBRANO TUNUBALA</t>
  </si>
  <si>
    <t>JAINER ZAMBRANO</t>
  </si>
  <si>
    <t>3A-2M-18D</t>
  </si>
  <si>
    <t>rjazambrano878@gmail.com</t>
  </si>
  <si>
    <t>CUESTA CORDOBA</t>
  </si>
  <si>
    <t>HEYLER CUESTA</t>
  </si>
  <si>
    <t>UNGIA</t>
  </si>
  <si>
    <t>4A-2M-13D</t>
  </si>
  <si>
    <t>heylercusta@gmail.com</t>
  </si>
  <si>
    <t>CASTRILLON RODRIGUEZ</t>
  </si>
  <si>
    <t>IBAGUE</t>
  </si>
  <si>
    <t>11M-29D</t>
  </si>
  <si>
    <t>jcastrillon18@gmail.com</t>
  </si>
  <si>
    <t>SERNA ARCE</t>
  </si>
  <si>
    <t>JAVIER SERNA</t>
  </si>
  <si>
    <t>5A-6M-16D</t>
  </si>
  <si>
    <t>jasear@gmail.com</t>
  </si>
  <si>
    <t>CASTRO HERNANDEZ</t>
  </si>
  <si>
    <t>FABIO ANDRES</t>
  </si>
  <si>
    <t>5A-6M-4D</t>
  </si>
  <si>
    <t>fabiocastro369@gmail.com</t>
  </si>
  <si>
    <t>ROJAS VELEZ</t>
  </si>
  <si>
    <t>STEPHANIA</t>
  </si>
  <si>
    <t>21M-27D</t>
  </si>
  <si>
    <t>stephania.rojas@correounivalle.edu.co</t>
  </si>
  <si>
    <t>MENA</t>
  </si>
  <si>
    <t>JOSE FERNELY</t>
  </si>
  <si>
    <t>7A-3M-28D</t>
  </si>
  <si>
    <t>fermedy2011@hotmail.com</t>
  </si>
  <si>
    <t>MACHUCA BANUVI</t>
  </si>
  <si>
    <t>ERNEY</t>
  </si>
  <si>
    <t>ALTO BAUDO</t>
  </si>
  <si>
    <t>erbmn1gmail.com</t>
  </si>
  <si>
    <t>ORTIZ OROBIO</t>
  </si>
  <si>
    <t>NAYIBE</t>
  </si>
  <si>
    <t>nayibeortizoro@gmail.com</t>
  </si>
  <si>
    <t>NAGLES MOSQUERA</t>
  </si>
  <si>
    <t>MARYURIS</t>
  </si>
  <si>
    <t>manamos010123@hotmail.com</t>
  </si>
  <si>
    <t>NANCY</t>
  </si>
  <si>
    <t>8M</t>
  </si>
  <si>
    <t>nancychigo@hotmail.com</t>
  </si>
  <si>
    <t>CONTRERAS PALACIOS</t>
  </si>
  <si>
    <t>LEWIS</t>
  </si>
  <si>
    <t>3A-4M-16D</t>
  </si>
  <si>
    <t>lewiscontreras1988@gmail.com</t>
  </si>
  <si>
    <t>MONTAÑO OROBIO</t>
  </si>
  <si>
    <t>LUZ CARINE</t>
  </si>
  <si>
    <t>SANTA BARBARA</t>
  </si>
  <si>
    <t>8A-1D</t>
  </si>
  <si>
    <t>luzcarinemo@gmail.com</t>
  </si>
  <si>
    <t>OBREGON ORTIZ</t>
  </si>
  <si>
    <t>WILLINTONG</t>
  </si>
  <si>
    <t>1A-9M-17D</t>
  </si>
  <si>
    <t>willintongobregon322@gmail.com</t>
  </si>
  <si>
    <t>ZARCO CAIBERA</t>
  </si>
  <si>
    <t>JAVIER</t>
  </si>
  <si>
    <t>9M-9D</t>
  </si>
  <si>
    <t>javierzarcocaibera@gmail.com</t>
  </si>
  <si>
    <t>GUAPI MOSQUERA</t>
  </si>
  <si>
    <t>ENRIQUE</t>
  </si>
  <si>
    <t>4A-2M-24D</t>
  </si>
  <si>
    <t>enriqueguapi@gmail.com</t>
  </si>
  <si>
    <t>LOPEZ PRETEL</t>
  </si>
  <si>
    <t>LENY BETTY</t>
  </si>
  <si>
    <t>10M-13D</t>
  </si>
  <si>
    <t>lenny950510@hotmail.com</t>
  </si>
  <si>
    <t>RUIZ</t>
  </si>
  <si>
    <t>ROMELIA</t>
  </si>
  <si>
    <t>6A-9M-16D</t>
  </si>
  <si>
    <t>MOYA MARTINEZ</t>
  </si>
  <si>
    <t>GLORIA ESTELA</t>
  </si>
  <si>
    <t>2A-6M-13D</t>
  </si>
  <si>
    <t>HINOJOSA ROMERO</t>
  </si>
  <si>
    <t>6A-4M-23D</t>
  </si>
  <si>
    <t>VALENCIA BELLAZAR</t>
  </si>
  <si>
    <t>FERNEY</t>
  </si>
  <si>
    <t>6A-4M-14D</t>
  </si>
  <si>
    <t>MIGUISAMA SAUSA</t>
  </si>
  <si>
    <t>7M-7D</t>
  </si>
  <si>
    <t>MACHUCA ZARCO</t>
  </si>
  <si>
    <t>SILVIO</t>
  </si>
  <si>
    <t>MONTENEGRO AVILA</t>
  </si>
  <si>
    <t>8A-5M-1D</t>
  </si>
  <si>
    <t>FIERRO PERDOMO</t>
  </si>
  <si>
    <t>ALVARO JAVIER</t>
  </si>
  <si>
    <t>RIVIERA</t>
  </si>
  <si>
    <t>3A-5D</t>
  </si>
  <si>
    <t>SANCLEMENTE NAGLES</t>
  </si>
  <si>
    <t>GUADALUPE</t>
  </si>
  <si>
    <t>2A-7M-21D</t>
  </si>
  <si>
    <t>BERMUDEZ CORDOBA</t>
  </si>
  <si>
    <t>DEILY SARID</t>
  </si>
  <si>
    <t>MEDELLIN</t>
  </si>
  <si>
    <t>OBANDO MORERA</t>
  </si>
  <si>
    <t>ALEJANDRA DANIELA</t>
  </si>
  <si>
    <t>1A-3M-25D</t>
  </si>
  <si>
    <t>AUTO</t>
  </si>
  <si>
    <t>PLAZO DE EJECUCIÓN</t>
  </si>
  <si>
    <t>PROFESIÓN</t>
  </si>
  <si>
    <t>ARL</t>
  </si>
  <si>
    <t>DTCA-CPS-383-2019</t>
  </si>
  <si>
    <t>RUTH MELIA</t>
  </si>
  <si>
    <t>MONTAÑO HERNANDEZ</t>
  </si>
  <si>
    <t>PUEBLO VIEJO</t>
  </si>
  <si>
    <t>Prestación de servicios operativos y de apoyo a la gestión del Vía Parque Isla de Salamanca en la implementación de la estrategia de ecoturismo y acciones de valoración social, realizando de manera autónoma e independiente las actividades concertadas con</t>
  </si>
  <si>
    <t>ruthmontano2013@gmail.com</t>
  </si>
  <si>
    <t>$1,337,498.00</t>
  </si>
  <si>
    <t>VP ISLA DE SALAMANCA</t>
  </si>
  <si>
    <t>TECNICO EN GESTION AMBIENTAL</t>
  </si>
  <si>
    <t>COLMENA</t>
  </si>
  <si>
    <t>DTCA-CPS-384-2019</t>
  </si>
  <si>
    <t>EMIRO JOSE</t>
  </si>
  <si>
    <t>PEREZ MADERA</t>
  </si>
  <si>
    <t>COROZAL</t>
  </si>
  <si>
    <t>4/25/1970</t>
  </si>
  <si>
    <t>Prestación de servicio técnico de apoyo a la gestión del Vía Parque Isla de Salamanca en la implementación y cumplimiento del subprograma Regular y controlar el uso y aprovechamiento de los recursos naturales en las áreas del SPNN y a los programas de Eco</t>
  </si>
  <si>
    <t>emiroperezmadera@gmail.com</t>
  </si>
  <si>
    <t>DTCA-CPS-385-2019</t>
  </si>
  <si>
    <t>RAMON ANTONIO</t>
  </si>
  <si>
    <t>FERNANDEZ SANDOVAL</t>
  </si>
  <si>
    <t>CIENAGA</t>
  </si>
  <si>
    <t>Prestación de servicios operativos y de apoyo a la gestión del Vía Parque Isla de Salamanca para ejecutar, de manera autónoma e independiente, las actividades concertadas con el Jefe del Área Protegida, para el cumplimiento de la meta del subprograma Regu</t>
  </si>
  <si>
    <t>ramonfernandez12@gmail.com</t>
  </si>
  <si>
    <t>DTCA-CPS-386-2019</t>
  </si>
  <si>
    <t>ELIANA MILENA</t>
  </si>
  <si>
    <t>PEÑA ISEDA</t>
  </si>
  <si>
    <t>SANTA MARTA</t>
  </si>
  <si>
    <t>ARACATACA</t>
  </si>
  <si>
    <t>Prestación de servicio técnicos y de apoyo a la gestión del Vía Parque Isla de Salamanca, realizando de manera autónoma e independiente, actividades concertadas con el Jefe del Área Protegida para el fortalecimiento de la capacidad administrativa y de apo</t>
  </si>
  <si>
    <t>eliana_pe11@yahoo.com</t>
  </si>
  <si>
    <t>4307496-3152760811</t>
  </si>
  <si>
    <t>$2,633,849.00</t>
  </si>
  <si>
    <t>TECNICO AUX. CONTABLE</t>
  </si>
  <si>
    <t>DTCA-CPS-387-2019</t>
  </si>
  <si>
    <t>JHON JAIRO</t>
  </si>
  <si>
    <t>CALDERON SÁNCHEZ</t>
  </si>
  <si>
    <t>Prestación de servicios operativos y de apoyo a la gestión al Parque Nacional Natural Tayrona, para desarrollar de manera eficiente, autónoma e independiente las actividades que se definan coordinadamente con el Jefe del Área Protegida, de acuerdo a los d</t>
  </si>
  <si>
    <t>jhoncalderon2018@gmail.com</t>
  </si>
  <si>
    <t>PNN TAYRONA</t>
  </si>
  <si>
    <t>DTCA-CPS-388-2019</t>
  </si>
  <si>
    <t>ELDER YESID</t>
  </si>
  <si>
    <t>MARTINEZ GONZALEZ</t>
  </si>
  <si>
    <t>Santa Marta</t>
  </si>
  <si>
    <t>elmago0207@gmail.com</t>
  </si>
  <si>
    <t>DTCA-CPS-389-2019</t>
  </si>
  <si>
    <t>ESNEIDER JOS</t>
  </si>
  <si>
    <t>MARQUEZ RUDAS</t>
  </si>
  <si>
    <t>ZONA BANANERA</t>
  </si>
  <si>
    <t>neyder-007@hotmail.com</t>
  </si>
  <si>
    <t>DTCA-CPS-390-2019</t>
  </si>
  <si>
    <t>RICARDO JUNIOR</t>
  </si>
  <si>
    <t>ACOSTA RAMIREZ</t>
  </si>
  <si>
    <t>richard1620@hotmail.es</t>
  </si>
  <si>
    <t>DTCA-CPS-391-2019</t>
  </si>
  <si>
    <t>JOSE DEL CARMEN</t>
  </si>
  <si>
    <t>ARRIETA DE ARMAS</t>
  </si>
  <si>
    <t>josearrieta1962@hotmail.com</t>
  </si>
  <si>
    <t>DTCA-CPS-392-2019</t>
  </si>
  <si>
    <t>ELKIN DAVID</t>
  </si>
  <si>
    <t>GARCIA PEREZ</t>
  </si>
  <si>
    <t>TECNOLOGO</t>
  </si>
  <si>
    <t>elkingp30@hotmail.com</t>
  </si>
  <si>
    <t>TECNOLOGIA EN MANTENIMIENTO MECATRONSCO DE
MLITOPSOTORES</t>
  </si>
  <si>
    <t>DTCA-CPS-399-2019</t>
  </si>
  <si>
    <t>FRANCISCO  JAVIER</t>
  </si>
  <si>
    <t>TORRES ACONCHA</t>
  </si>
  <si>
    <t>jabiertorres94@gmail.com</t>
  </si>
  <si>
    <t>DTCA-CPS-400-2019</t>
  </si>
  <si>
    <t>ORLANDO DAVID</t>
  </si>
  <si>
    <t>VILLAFAÑA CHAPARRO</t>
  </si>
  <si>
    <t>Valledupar</t>
  </si>
  <si>
    <t>VALLEDUPAR</t>
  </si>
  <si>
    <t>orlandovillafana@hotmail.com</t>
  </si>
  <si>
    <t>DTCA-CPS-401-2019</t>
  </si>
  <si>
    <t>JOSE</t>
  </si>
  <si>
    <t>OSORIO GUERRERO</t>
  </si>
  <si>
    <t>josedenna1971@gmail.com</t>
  </si>
  <si>
    <t>DTCA-CPS-402-2019</t>
  </si>
  <si>
    <t>SERGIO</t>
  </si>
  <si>
    <t>ESTRADA GOMEZ</t>
  </si>
  <si>
    <t>sergioestrada2017@hotmail.com</t>
  </si>
  <si>
    <t>DTCA-CPS-403-2019</t>
  </si>
  <si>
    <t>GUALMER ENRIQUE</t>
  </si>
  <si>
    <t>VARGAS PÉREZ</t>
  </si>
  <si>
    <t>CC BONDA</t>
  </si>
  <si>
    <t>gualmerenriquevargas@gmail.com</t>
  </si>
  <si>
    <t>DTCA-CPS-404-2019</t>
  </si>
  <si>
    <t>KATY SIRLEY</t>
  </si>
  <si>
    <t>CONDE QUIHAY</t>
  </si>
  <si>
    <t>Prestación de servicios técnicos y de apoyo a la gestión al Parque Nacional Natural Tayrona, para desarrollar de manera eficiente, autónoma e independiente las actividades que se definan coordinadamente con el Jefe del Área Protegida, de acuerdo a los dif</t>
  </si>
  <si>
    <t>ktt.shirly@gmail.com</t>
  </si>
  <si>
    <t>$2,663,850.00</t>
  </si>
  <si>
    <t>TECNICO PROFESIONAL EN TURISMO</t>
  </si>
  <si>
    <t>DTCA-CPS-405-2019</t>
  </si>
  <si>
    <t>EIDER LUIS</t>
  </si>
  <si>
    <t>MUÑOZ FONTALVO</t>
  </si>
  <si>
    <t>Concordia</t>
  </si>
  <si>
    <t>CERRO SAN ANTONIO</t>
  </si>
  <si>
    <t>UNIVERSITARIO</t>
  </si>
  <si>
    <t>Prestación de servicios auxiliares y de apoyo a la gestión al Parque Nacional Natural Tayrona, para desarrollar de manera eficiente, autónoma e independiente las actividades que se definan coordinadamente con el Jefe del Área Protegida, de acuerdo a los d</t>
  </si>
  <si>
    <t>shan.concordia@gmail.com</t>
  </si>
  <si>
    <t>$1,508,029.00</t>
  </si>
  <si>
    <t>DTCA-CPS-406-2019</t>
  </si>
  <si>
    <t>LEONARDO JAVIER</t>
  </si>
  <si>
    <t>ALVAREZ ALVIS</t>
  </si>
  <si>
    <t>Prestación de servicios profesionales y de apoyo a la gestión al Parque Nacional Natural Tayrona, para desarrollar de manera eficiente, autónoma e independiente las actividades que se definan coordinadamente con el Jefe del Área Protegida, que permitan co</t>
  </si>
  <si>
    <t>leonardjavieralvarezalvis@gmail.com</t>
  </si>
  <si>
    <t>$5,797,421.00</t>
  </si>
  <si>
    <t>ESTUDIOS POLITICOS  ECONOMICOS</t>
  </si>
  <si>
    <t>DTCA-CPS-407-2019</t>
  </si>
  <si>
    <t>XIMENA RAQUEL</t>
  </si>
  <si>
    <t>REALES LINERO</t>
  </si>
  <si>
    <t>Prestación de servicios técnicos y de apoyo a la gestión al Parque Nacional Natural Tayrona, para desarrollar de manera eficiente, autónoma e independiente las actividades que se definan coordinadamente con el Jefe del Área Protegida, para desarrollar los</t>
  </si>
  <si>
    <t>xrealesqgmail.com</t>
  </si>
  <si>
    <t>GERENCIA DE LA CALIDAD</t>
  </si>
  <si>
    <t>DTCA-CPS-408-2019</t>
  </si>
  <si>
    <t>ERIKA TATIANA</t>
  </si>
  <si>
    <t>FLOREZ NAVARRO</t>
  </si>
  <si>
    <t>erika17.florez@gmail.com</t>
  </si>
  <si>
    <t>DTCA-CPS-409-2019</t>
  </si>
  <si>
    <t>CRISTIAN ENRIQUE</t>
  </si>
  <si>
    <t>HERRERA GUTIERREZ</t>
  </si>
  <si>
    <t>crisjoehg@hotmail.com</t>
  </si>
  <si>
    <t>DTCA-CPS-410-2019</t>
  </si>
  <si>
    <t>Richar De Jesus</t>
  </si>
  <si>
    <t>Bolaño Gonzalez</t>
  </si>
  <si>
    <t>richar15101970@hotmail.com</t>
  </si>
  <si>
    <t>DTCA-CPS-411-2019</t>
  </si>
  <si>
    <t>JADER FERNEY</t>
  </si>
  <si>
    <t>BARANDICA CORTINA</t>
  </si>
  <si>
    <t>PLATO</t>
  </si>
  <si>
    <t>jaderbarandica2012@gmail.com</t>
  </si>
  <si>
    <t>DTCA-CPS-412-2019</t>
  </si>
  <si>
    <t>DANIS JAVIER</t>
  </si>
  <si>
    <t>BOLAÑO GONZALEZ</t>
  </si>
  <si>
    <t>danibolano@hotmail.com</t>
  </si>
  <si>
    <t>DTCA-CPS-413-2019</t>
  </si>
  <si>
    <t>FRANCISCO ANTONIO</t>
  </si>
  <si>
    <t>JARABA BOLAÑO</t>
  </si>
  <si>
    <t>franciscojaraba81@gmail.com</t>
  </si>
  <si>
    <t>DTCA-CPS-414-2019</t>
  </si>
  <si>
    <t>ELIZABETH</t>
  </si>
  <si>
    <t>DIAZ REDONDO</t>
  </si>
  <si>
    <t>El Cramen de Bolivar</t>
  </si>
  <si>
    <t>EL CARMEN DE BOLIVAR</t>
  </si>
  <si>
    <t>elizabethdiaz2109@hotmail.com</t>
  </si>
  <si>
    <t>TECNOLOGIA EN SISTEMAS DE GESTION AMBIENTAL</t>
  </si>
  <si>
    <t>DTCA-CPS-415-2019</t>
  </si>
  <si>
    <t>MONTES PRADO</t>
  </si>
  <si>
    <t>juancarlosmontesprado@gmail.com</t>
  </si>
  <si>
    <t>BACHILLER INDUSTRIAL</t>
  </si>
  <si>
    <t>DTCA-CPS-416-2019</t>
  </si>
  <si>
    <t>CARLOS MARIO</t>
  </si>
  <si>
    <t>APONTE SIERRA</t>
  </si>
  <si>
    <t>carlos.m.aponte.s@gmail.com</t>
  </si>
  <si>
    <t>$2,206,872.00</t>
  </si>
  <si>
    <t>TECNOLOGIA EN GESTION INDUSTRIAL</t>
  </si>
  <si>
    <t>DTCA-CPS-418-2019</t>
  </si>
  <si>
    <t>YEINER ALFONSO</t>
  </si>
  <si>
    <t>HERNANDEZ VELEZ</t>
  </si>
  <si>
    <t>AGUSTIN CODAZZI</t>
  </si>
  <si>
    <t>yeiner.021@gmail.com</t>
  </si>
  <si>
    <t>BACHILLER CON ENFASIS EN ECOTURISMO</t>
  </si>
  <si>
    <t>DTCA-CPS-419-2019</t>
  </si>
  <si>
    <t>ROBINSON ANTONIO</t>
  </si>
  <si>
    <t>OTERO MACEA</t>
  </si>
  <si>
    <t>Monteria</t>
  </si>
  <si>
    <t>raom0317@gmail.com</t>
  </si>
  <si>
    <t>DTCA-CPS-420-2019</t>
  </si>
  <si>
    <t>CRISTOBAL SAVIER</t>
  </si>
  <si>
    <t>RINCON SOLANO</t>
  </si>
  <si>
    <t>Riohacha</t>
  </si>
  <si>
    <t>cristobalrinconsolano@hotmail.com</t>
  </si>
  <si>
    <t>DTCA-CPS-421-2019</t>
  </si>
  <si>
    <t>TELLIS FERNANDO</t>
  </si>
  <si>
    <t>JOHNSON VASQUEZ</t>
  </si>
  <si>
    <t>Prestación de servicios tecnicos y de apoyo a la gestión al Parque Nacional Natural Tayrona, para desarrollar de manera eficiente, autónoma e independiente las actividades que se definan coordinadamente con el Jefe del Área Protegida, de acuerdo a los dif</t>
  </si>
  <si>
    <t>fucaema@hotmail.com</t>
  </si>
  <si>
    <t>Tecnico en Recursos Naturales</t>
  </si>
  <si>
    <t>DTCA-CPS-422-2019</t>
  </si>
  <si>
    <t>JEINER DAVID</t>
  </si>
  <si>
    <t>VANEGAS MIER</t>
  </si>
  <si>
    <t>jeinervanegas.tayrona@gmail.com</t>
  </si>
  <si>
    <t>DTCA-CPS-423-2019</t>
  </si>
  <si>
    <t>ALVARO JOSE</t>
  </si>
  <si>
    <t>JIMENEZ MONTENEGRO</t>
  </si>
  <si>
    <t>jimenezalvaro_8@hotmail.com</t>
  </si>
  <si>
    <t>DTCA-CPS-425-2019</t>
  </si>
  <si>
    <t>VALERIA</t>
  </si>
  <si>
    <t>AVILA CARDOZO</t>
  </si>
  <si>
    <t>Prestación de servicios profesionales y de apoyo a la gestión de manera autónoma e independiente, es decir sin que exista subordinación jurídica, utilizando sus propios medios para adelantar actividades relacionadas con el apoyo a los diferentes trámites</t>
  </si>
  <si>
    <t>valeriavilacardozo@gmail.com</t>
  </si>
  <si>
    <t>$3,565,416.00</t>
  </si>
  <si>
    <t>DIRECCIÓN TERRITORIAL CARIBE</t>
  </si>
  <si>
    <t>DERECHO</t>
  </si>
  <si>
    <t>DTCA-CPS-426-2019</t>
  </si>
  <si>
    <t>JULIAN ANDRES</t>
  </si>
  <si>
    <t>MONSALVO GUERRERO</t>
  </si>
  <si>
    <t>Prestación de servicios profesionales y de apoyo a la gestión de manera autónoma e independiente, es decir sin que exista subordinación jurídica, utilizando sus propios medios para adelantar actividades relacionadas con elaboración de certificados de disp</t>
  </si>
  <si>
    <t>juanmongue44@gmail.com</t>
  </si>
  <si>
    <t>CONTADURIA PUBLICA</t>
  </si>
  <si>
    <t>DTCA-CPS-427-2019</t>
  </si>
  <si>
    <t>RODRIGUEZ AGUIAR</t>
  </si>
  <si>
    <t>jrodriguezaguiar@gmail.com</t>
  </si>
  <si>
    <t>TECNICO EN RECURSOS NATURALES</t>
  </si>
  <si>
    <t>DTCA-CPS-430-2019</t>
  </si>
  <si>
    <t>JONATHAN ENRIQUE</t>
  </si>
  <si>
    <t>ROMERO CHARRIS</t>
  </si>
  <si>
    <t>EL COPEY</t>
  </si>
  <si>
    <t>jonathantayrona2014@gmail.com</t>
  </si>
  <si>
    <t>DTCA-CPS-431-2019</t>
  </si>
  <si>
    <t>ORISON</t>
  </si>
  <si>
    <t>MARTÍNEZ HERNÁNDEZ</t>
  </si>
  <si>
    <t>CARTAGENA</t>
  </si>
  <si>
    <t>Prestación de servicios operativos, asistenciales y de apoyo a la gestión en coordinación con el jefe del Área Protegida, con el fin de realizar actividades de forma eficiente, independiente y autónoma, conforme a sus habilidades, contribuyendo así al cum</t>
  </si>
  <si>
    <t>orinson83@gmail.com</t>
  </si>
  <si>
    <t>PNN CORALES DEL ROSARIO Y SAN BERNARDO</t>
  </si>
  <si>
    <t>DTCA-CPS-433-2019</t>
  </si>
  <si>
    <t>CARLOS</t>
  </si>
  <si>
    <t>DÍAZ REBOLLO</t>
  </si>
  <si>
    <t>Prestación de servicios operativos, asistenciales y de apoyo a la gestión en coordinación con el jefe del Área Protegida realizando actividades de forma eficiente, independiente y autónoma, conforme a sus habilidades, contribuyendo así al adecuado funcion</t>
  </si>
  <si>
    <t>contratacionpnncrsb@gmail.com</t>
  </si>
  <si>
    <t>DTCA-CPS-434-2019</t>
  </si>
  <si>
    <t>ALEXANDER</t>
  </si>
  <si>
    <t>LEMUS CORDOBA</t>
  </si>
  <si>
    <t>Prestación de servicios operativos, asistenciales y de apoyo a la gestión en coordinación con el jefe del Área Protegida con el fin de realizar actividades de forma eficiente, independiente y autónoma, conforme a sus habilidades, contribuyendo así al cump</t>
  </si>
  <si>
    <t>alexlemuscor@gmail.com</t>
  </si>
  <si>
    <t>DTCA-CPS-435-2019</t>
  </si>
  <si>
    <t>OMAR ENRIQUE</t>
  </si>
  <si>
    <t>ARCON SOSSA</t>
  </si>
  <si>
    <t>11/27/1988</t>
  </si>
  <si>
    <t>oarcon8@gmail.com</t>
  </si>
  <si>
    <t>DTCA-CPS-436-2019</t>
  </si>
  <si>
    <t>JOSE SIMON</t>
  </si>
  <si>
    <t>MONTERROSA BAQUERO</t>
  </si>
  <si>
    <t>SINCELEJO</t>
  </si>
  <si>
    <t>Prestación de servicios operativos y de apoyo a la gestión del Parque Nacional Natural Los Corales del Rosario y de San Bernardo para ejecutar de forma autónoma e independiente actividades concertadas con el jefe del Área Protegida, que contribuyan a la i</t>
  </si>
  <si>
    <t>jmonte@hotmail.es</t>
  </si>
  <si>
    <t>TECNICO FORESTAL</t>
  </si>
  <si>
    <t>DTCA-CPS-437-2019</t>
  </si>
  <si>
    <t>JOSMIRA INES</t>
  </si>
  <si>
    <t>BUELVAS MERLANO</t>
  </si>
  <si>
    <t>josmines2012enero08@hotmail.com</t>
  </si>
  <si>
    <t>DTCA-CPS-439-2019</t>
  </si>
  <si>
    <t>CARLOS JOSE</t>
  </si>
  <si>
    <t>REALES GUERRERO</t>
  </si>
  <si>
    <t>4/22/1990</t>
  </si>
  <si>
    <t>no tiene</t>
  </si>
  <si>
    <t>DTCA-CPS-440-2019</t>
  </si>
  <si>
    <t>SANDILUZ</t>
  </si>
  <si>
    <t>PACHECO MEDRANO</t>
  </si>
  <si>
    <t>sandyparques@gmail.com</t>
  </si>
  <si>
    <t>DTCA-CPS-441-2019</t>
  </si>
  <si>
    <t>FREDY ARLEY</t>
  </si>
  <si>
    <t>DE ANDREIS SIERRA</t>
  </si>
  <si>
    <t>fredydeandrei@gmail.com</t>
  </si>
  <si>
    <t>TECNOLOGO EN ACUICULTURA</t>
  </si>
  <si>
    <t>DTCA-CPS-442-2019</t>
  </si>
  <si>
    <t>AIKA INEKE</t>
  </si>
  <si>
    <t>HENRY TAYLOR</t>
  </si>
  <si>
    <t>PROVIDENCIA</t>
  </si>
  <si>
    <t>Prestación de servicios técnicos  y de apoyo a la gestión en el PNN Old Providence Mcbean Lagoon de acuerdo con las actividades concertadas con el jefe del área protegida, de manera autónoma e independiente que permitan adelantar el procedimiento para el</t>
  </si>
  <si>
    <t>aikaprovidencia@gmail.com</t>
  </si>
  <si>
    <t>PNN OLD PROVIDENCE MC BEAN LAGOON</t>
  </si>
  <si>
    <t>TECNICO PROFESIONAL EN GESTION AMBIENTAL</t>
  </si>
  <si>
    <t>DTCA-CPS-443-2019</t>
  </si>
  <si>
    <t>ERWIN JOSE</t>
  </si>
  <si>
    <t>CARBONO PALACIO</t>
  </si>
  <si>
    <t>erwincarbono@gmail.com</t>
  </si>
  <si>
    <t>$2,206,871.00</t>
  </si>
  <si>
    <t>DTCA-CPS-446-2019</t>
  </si>
  <si>
    <t>CONTRERAS MEDINA</t>
  </si>
  <si>
    <t>contreroski@gmail.com</t>
  </si>
  <si>
    <t>DTCA-CPS-1-2020</t>
  </si>
  <si>
    <t>LIXARDO ENRIQUE</t>
  </si>
  <si>
    <t>BALLESTEROS CERCHIARO</t>
  </si>
  <si>
    <t>BARRANCAS</t>
  </si>
  <si>
    <t>Prestación de servicios profesionales y de apoyo a la gestión en la Dirección Territorial Caribe desarrollando de manera autónoma e independiente actividades tendientes al fortalecimiento de la capacidad administrativa y financiera, brindando orientación</t>
  </si>
  <si>
    <t>lballesterosg@gmail.com</t>
  </si>
  <si>
    <t>$7,174,442.00</t>
  </si>
  <si>
    <t>MAFRE</t>
  </si>
  <si>
    <t>DTCA-CPS-2-2020</t>
  </si>
  <si>
    <t>YUSSET GUZMAN</t>
  </si>
  <si>
    <t>VILARETE CAICEDO</t>
  </si>
  <si>
    <t>Prestación de servicios Técnicos y de apoyo a la gestión en la Dirección Territorial Caribe en el grupo administrativo y financiero a fin de realizar de maneras autónoma e independiente a las actividades concertadas con el supervisor para el desarrollo en</t>
  </si>
  <si>
    <t>YUSSETVILARET@GMAIL.COM</t>
  </si>
  <si>
    <t>DTCA-CPS-3-2020</t>
  </si>
  <si>
    <t>NELCY LILIANA</t>
  </si>
  <si>
    <t>CASALLAS USECHE</t>
  </si>
  <si>
    <t>VILLAVICENCIO</t>
  </si>
  <si>
    <t>Prestación de servicios profesionales y de apoyo a la gestión, de manera autónoma e independiente de acuerdo con los lineamientos del supervisor, para orientar y liderar las actividades relacionadas con el control de inventarios, almacén y manejo del soft</t>
  </si>
  <si>
    <t>lilianacasallas@gmail.com</t>
  </si>
  <si>
    <t>$3,156,754.00</t>
  </si>
  <si>
    <t>INGENIERIA DE SISTEMAS</t>
  </si>
  <si>
    <t>DTCA-CPS-4-2020</t>
  </si>
  <si>
    <t>NATALY DEL PILAR</t>
  </si>
  <si>
    <t>MORENO CABALLERO</t>
  </si>
  <si>
    <t>Prestación de servicios profesionales para el grupo administrativo y financiero de la Dirección Territorial Caribe, a fin de realizar de maneras autónoma e independiente a las actividades concertadas con el supervisor en el marco de las etapas pre contrac</t>
  </si>
  <si>
    <t>nmc.abogada@gmail.com</t>
  </si>
  <si>
    <t>$4,823,432.00</t>
  </si>
  <si>
    <t>DTCA-CPS-5-2020</t>
  </si>
  <si>
    <t>PAOLA MILENA</t>
  </si>
  <si>
    <t>ANAYA VILORIA</t>
  </si>
  <si>
    <t>penaya@gmail.com</t>
  </si>
  <si>
    <t>$3,852,124.00</t>
  </si>
  <si>
    <t>DTCA-CPS-6-2020</t>
  </si>
  <si>
    <t>ZULEYNE PAOLA</t>
  </si>
  <si>
    <t>TAMAYO GUERRERO</t>
  </si>
  <si>
    <t>zuleynepaola@gmail.com</t>
  </si>
  <si>
    <t>ADMON INFORMATICA</t>
  </si>
  <si>
    <t>DTCA-CPS-7-2020</t>
  </si>
  <si>
    <t>DE LA ROSA SERRANO</t>
  </si>
  <si>
    <t>carlosjose0514@gmail.com</t>
  </si>
  <si>
    <t>ADMINISTRACION FINANCIERA</t>
  </si>
  <si>
    <t>DTCA-CPS-8-2020</t>
  </si>
  <si>
    <t>FRANK ELIAS</t>
  </si>
  <si>
    <t>CHAVEZ RUDAS</t>
  </si>
  <si>
    <t>Prestación de servicios profesionales y de apoyo a la gestión en la Dirección Territorial Caribe en el desarrollo de los procesos administrativos y financieros de la Dirección Territorial para realizar de manera autónoma e independiente las actividades co</t>
  </si>
  <si>
    <t>chavezrudas26@gmail.com</t>
  </si>
  <si>
    <t>DTCA-CPS-9-2020</t>
  </si>
  <si>
    <t>ERICK RENE</t>
  </si>
  <si>
    <t>DEULUFEUT YEPES</t>
  </si>
  <si>
    <t>SAN JUAN NEPOMUCENO</t>
  </si>
  <si>
    <t>Prestación de servicios técnicos y de apoyo a la gestión para el grupo administrativo y financiero de la Dirección Territorial Caribe, a fin de realizar de maneras autónoma e independiente a las actividades concertadas con el supervisor en el marco del ap</t>
  </si>
  <si>
    <t>eric.deulufeut@gmail.com</t>
  </si>
  <si>
    <t>DTCA-CPS-10-2020</t>
  </si>
  <si>
    <t>EMY JOHANNA</t>
  </si>
  <si>
    <t>ARIAS PARDO</t>
  </si>
  <si>
    <t>Prestación de servicios profesionales y de apoyo a la gestión de manera autónoma e independiente las actividades concertadas con el supervisor, para acompañar, orientar y liderar la implementación de las estrategias especiales de manejo a través de ejerci</t>
  </si>
  <si>
    <t>johannaariaspardo@gmail.com</t>
  </si>
  <si>
    <t>$5,397,388.00</t>
  </si>
  <si>
    <t>ANTROPOLOGIA</t>
  </si>
  <si>
    <t>DTCA-CPS-11-2020</t>
  </si>
  <si>
    <t>MARY CARMEN</t>
  </si>
  <si>
    <t>LEAL PUELLO</t>
  </si>
  <si>
    <t>TURBACO</t>
  </si>
  <si>
    <t>Prestación de servicios técnicos y de apoyo para adelantar, de manera eficiente, autónoma e independiente, actividades relacionadas con el seguimiento a la contratación, ejecución presupuestal, gestión documental e inventarios, así como el apoyo en proces</t>
  </si>
  <si>
    <t>maryleal1028@gmail.com</t>
  </si>
  <si>
    <t>PNN CORALES DE PROFUNDIDAD</t>
  </si>
  <si>
    <t>TECNOLOGIA EN SISTEMAS DE INFORMACION</t>
  </si>
  <si>
    <t>DTCA-CPS-12-2020</t>
  </si>
  <si>
    <t>JAIR</t>
  </si>
  <si>
    <t>MENDOZA ALDANA</t>
  </si>
  <si>
    <t>Prestación de Servicios Profesionales y de apoyo a la gestión en el subprograma  Regular y controlar el uso y aprovechamiento de los recursos naturales en las áreas del SPNN en el marco de la Política de Participación Social en la Conservación, orientando</t>
  </si>
  <si>
    <t>najah@gmail.com</t>
  </si>
  <si>
    <t>$4,426,079.00</t>
  </si>
  <si>
    <t>ADMINISTRADOR MEDIO AMBIENTAL</t>
  </si>
  <si>
    <t>DTCA-CPS-13-2020</t>
  </si>
  <si>
    <t>ANA JULIA</t>
  </si>
  <si>
    <t>MONTES TORRES</t>
  </si>
  <si>
    <t>Prestación de servicios técnicos y de apoyo a la gestión en la Dirección Territorial Caribe, para desarrollar procesos de depuración, organización física, técnica del fondo documental de manera autónoma e independiente las actividades concertadas con su s</t>
  </si>
  <si>
    <t>anny.650@gmail.com</t>
  </si>
  <si>
    <t>ARCHIVISTA</t>
  </si>
  <si>
    <t>DTCA-CPS-14-2020</t>
  </si>
  <si>
    <t>ANA MARÍA</t>
  </si>
  <si>
    <t>CABEZA TORRES</t>
  </si>
  <si>
    <t>Prestación de servicios técnicos y de apoyo para desarrollar, de manera eficiente, autónoma, independiente y en coordinación con el Jefe del área protegida, actividades de planeación interna y gestión administrativa relacionadas con: seguimiento a la cont</t>
  </si>
  <si>
    <t>anilyn79@hotmail.com</t>
  </si>
  <si>
    <t>SFF EL CORCHAL "EL MONO HERNÁNDEZ"</t>
  </si>
  <si>
    <t>TECNOLOGO EN GESTIÓN FINANCIERA</t>
  </si>
  <si>
    <t>DTCA-CPS-15-2020</t>
  </si>
  <si>
    <t>NAIZLYN ISABEL</t>
  </si>
  <si>
    <t>Prestación de servicios técnicos y de apoyo a la gestión para el desarrollo de labores de seguimiento a los compromisos establecidos por la Directora Territorial Caribe y asistencia personal a desarrollarse de manera autónoma e independiente las actividad</t>
  </si>
  <si>
    <t>isabelt05@hotmail.com</t>
  </si>
  <si>
    <t>SECRETARIADO Y AUX. CONTABLE</t>
  </si>
  <si>
    <t>DTCA-CPS-16-2020</t>
  </si>
  <si>
    <t>MILENA DEL PILAR</t>
  </si>
  <si>
    <t>MARRUGO PASCUALES</t>
  </si>
  <si>
    <t>5/22/1986</t>
  </si>
  <si>
    <t>Prestación de servicios profesionales y de apoyo a la gestión para coordinar, adelantar y ejecutar, de manera eficiente, autónoma e independiente, el seguimiento a la implementación del Plan de Manejo y Plan de Acción Anual 2020 del Parque Nacional Natura</t>
  </si>
  <si>
    <t>milena.marru@gmail.com</t>
  </si>
  <si>
    <t>BIOLOGIA MARINA</t>
  </si>
  <si>
    <t>DTCA-CPS-17-2020</t>
  </si>
  <si>
    <t>MILENA</t>
  </si>
  <si>
    <t>BENAVIDES SERRATO</t>
  </si>
  <si>
    <t>7/15/1975</t>
  </si>
  <si>
    <t>Prestación de servicios profesionales y de apoyo a la gestión para coordinar, adelantar y ejecutar, actividades de manera eficiente, autónoma e independiente para el desarrollo de proyectos de investigación, el cumplimiento del programa de monitoreo y la</t>
  </si>
  <si>
    <t>milbese03@gmail.com</t>
  </si>
  <si>
    <t>DTCA-CPS-18-2020</t>
  </si>
  <si>
    <t>ACENELIA PATRICIA</t>
  </si>
  <si>
    <t>CALVO GUERRA</t>
  </si>
  <si>
    <t>Prestación de servicios asistenciales y de apoyo a la gestión para realizar las actividades logísticas, operativas y de comercialización de productos artesanales e institucionales en la Tienda de Parques de la Dirección Territorial Santa Marta y apoyo al</t>
  </si>
  <si>
    <t>acenelly1@gmail.com</t>
  </si>
  <si>
    <t>$1,855,778.00</t>
  </si>
  <si>
    <t>SECRETARIADO EJECUTIVO</t>
  </si>
  <si>
    <t>DTCA-CPS-19-2020</t>
  </si>
  <si>
    <t>VALDERRAMA CADAVID</t>
  </si>
  <si>
    <t>“Prestación de servicios profesionales y de apoyo a la gestión de la Dirección Territorial Caribe y sus áreas protegidas, de manera autónoma e independiente, para desarrollar según reparto los informes de criterios y su georreferenciación, acorde con el p</t>
  </si>
  <si>
    <t>ing.amvc@gmail.com</t>
  </si>
  <si>
    <t>$3,565,146.00</t>
  </si>
  <si>
    <t>INGENIERA AMBIENTAL Y SANITARIA</t>
  </si>
  <si>
    <t>DTCA-CPS-20-2020</t>
  </si>
  <si>
    <t>YUDY KATHERINE</t>
  </si>
  <si>
    <t>GUZMAN PEÑA</t>
  </si>
  <si>
    <t>ARCABUCO</t>
  </si>
  <si>
    <t>Prestación de servicios profesionales y de apoyo a la gestión para coordinar, adelantar y ejecutar de manera eficiente, autónoma e independiente las actividades concertadas con el Jefe del Área Protegida, para contribuir al logro del Objetivo de Gestión</t>
  </si>
  <si>
    <t>katherinebiomar@hotmail.com</t>
  </si>
  <si>
    <t>DTCA-CPS-21-2020</t>
  </si>
  <si>
    <t>EILEEN YURANIS</t>
  </si>
  <si>
    <t>GRANADOS MONROY</t>
  </si>
  <si>
    <t>Prestación de servicios profesionales y de apoyo a la gestión de manera autónoma e independiente, para liderar las actividades relacionadas con el apoyo de administración de recursos tecnológicos, soporte de la infraestructura tecnológica para el manejo d</t>
  </si>
  <si>
    <t>eiyu85@gmail.com</t>
  </si>
  <si>
    <t>DTCA-CPS-22-2020</t>
  </si>
  <si>
    <t>HELENA MARGARITA</t>
  </si>
  <si>
    <t>MEZA DE LA OSSA</t>
  </si>
  <si>
    <t>Prestación de servicios profesionales y de apoyo a la gestión de la Dirección Territorial Caribe, de manera autónoma e independiente, para sustanciar e impulsar, según reparto, los procesos sancionatorios administrativos ambientales adelantados de acuerdo</t>
  </si>
  <si>
    <t>helenamar08@gmail.com</t>
  </si>
  <si>
    <t>DTCA-CPS-23-2020</t>
  </si>
  <si>
    <t>LUIS EDUARDO</t>
  </si>
  <si>
    <t>LONDOÑO BARRIOS</t>
  </si>
  <si>
    <t>Prestación de servicios técnicos y asistenciales que den soporte a la gestión en el Parque Nacional Natural Corales de Profundidad para adelantar, de manera eficiente, autónoma e independiente y en coordinación con el Jefe del área protegida, actividades</t>
  </si>
  <si>
    <t>luislondonbarr@gmail.com</t>
  </si>
  <si>
    <t>DTCA-CPS-24-2020</t>
  </si>
  <si>
    <t>MARCO GREGORIO</t>
  </si>
  <si>
    <t>CARABALLO PEREZ,</t>
  </si>
  <si>
    <t>SINCE</t>
  </si>
  <si>
    <t>Prestación de servicios profesionales y de apoyo a la gestión para la Dirección Territorial Caribe, con el fin de ejecutar de manera eficiente, autónoma e independiente las actividades concertadas con el Supervisor para apoyo a la gestión en el subprogram</t>
  </si>
  <si>
    <t>marcocaraballo@gmail.com</t>
  </si>
  <si>
    <t>DTCA-CPS-25-2020</t>
  </si>
  <si>
    <t>GOMEZ QUESADA</t>
  </si>
  <si>
    <t>Prestación de Servicios Profesionales y de apoyo a la gestión de la Dirección Territorial Caribe y sus áreas protegidas, de manera autónoma e independiente en el subprograma Ordenar usos, actividades y ocupación en las áreas del SPNN incorporando a colono</t>
  </si>
  <si>
    <t>juancarlosgomezquesada@gmail.com</t>
  </si>
  <si>
    <t>ING. CATASTRAL GEODESTA</t>
  </si>
  <si>
    <t>DTCA-CPS-26-2020</t>
  </si>
  <si>
    <t>MARTHA PATRICIA</t>
  </si>
  <si>
    <t>NIÑO MERIÑO</t>
  </si>
  <si>
    <t>PIVIJAY</t>
  </si>
  <si>
    <t>Prestación de servicios profesionales y de apoyo a la Dirección Territorial Caribe y sus áreas protegidas para orientar la gestión del riesgo público y por fenómenos naturales, así como orientar la gestión requerida en el marco de las Unidades ambientales</t>
  </si>
  <si>
    <t>marthapnm@gmail.com</t>
  </si>
  <si>
    <t>DTCA-CPS-27-2020</t>
  </si>
  <si>
    <t>MARIA VICTORIA</t>
  </si>
  <si>
    <t>GARCIA NUÑEZ</t>
  </si>
  <si>
    <t>CHIA</t>
  </si>
  <si>
    <t>VELEZ</t>
  </si>
  <si>
    <t>Prestación de servicios profesionales y de apoyo a la gestión de manera autónoma e independiente para favorecer la realización de las actividades concertadas con el superior direccionadas al acompañamiento y liderazgo, dirigidos a los procesos de educació</t>
  </si>
  <si>
    <t>mariavictoriagarcianuñez@gmail.com</t>
  </si>
  <si>
    <t>LIC. ARTES PLASTICAS</t>
  </si>
  <si>
    <t>DTCA-CPS-28-2020</t>
  </si>
  <si>
    <t>SHIRLEY MARGARITA</t>
  </si>
  <si>
    <t>MARZAL PASOS</t>
  </si>
  <si>
    <t>VILLANUEVA</t>
  </si>
  <si>
    <t>Prestación de servicios profesionales y de apoyo a la gestión de la Dirección Territorial Caribe, con el fin de sustanciar e impulsar procesos sancionatorios administrativos ambientales adelantados de acuerdo con las disposiciones legales vigente, de mane</t>
  </si>
  <si>
    <t>shirley.marzal@gmail.com</t>
  </si>
  <si>
    <t>DTCA-CPS-29-2020</t>
  </si>
  <si>
    <t>LUZ MARINA</t>
  </si>
  <si>
    <t>MARTINEZ PEREZ</t>
  </si>
  <si>
    <t>Prestación de Servicios Técnicos y de Apoyo a la Gestión Documental para ejecutar de forma autónoma e independiente actividades administrativas y asistenciales en Parques Nacionales Naturales de Colombia, en los trámites y procesos jurídicos que se adelan</t>
  </si>
  <si>
    <t>luzmarimarpe@gmail.com</t>
  </si>
  <si>
    <t>DTCA-CPS-30-2020</t>
  </si>
  <si>
    <t>CASTRO JIMENEZ</t>
  </si>
  <si>
    <t>SUCRE</t>
  </si>
  <si>
    <t>Prestación de Servicios Técnicos y de Apoyo en el Santuario de Flora y Fauna Los Colorados, de manera autónoma e independiente mediante la ejecución de las actividades concertadas con el Jefe del Área Protegida a través del desarrollo de actividades prior</t>
  </si>
  <si>
    <t>carlos.a_0906@hotmail.com</t>
  </si>
  <si>
    <t>SFF LOS COLORADOS</t>
  </si>
  <si>
    <t>DTCA-CPS-31-2020</t>
  </si>
  <si>
    <t>JAMER</t>
  </si>
  <si>
    <t>AHUMEDO CARABALLO</t>
  </si>
  <si>
    <t>SAN ONOFRE</t>
  </si>
  <si>
    <t>Prestación de Servicios operativos, asistenciales y de apoyo a la gestión, para realizar, de manera eficiente, autónoma e independiente, y en coordinación con el Jefe del área protegida del SFF El Corchal “El Mono Hernández”, Dirección Territorial Caribe,</t>
  </si>
  <si>
    <t>jamerac25@hotmail.com</t>
  </si>
  <si>
    <t>DTCA-CPS-32-2020</t>
  </si>
  <si>
    <t>JUÁN GABRIEL</t>
  </si>
  <si>
    <t>DIAZ CASTELLAR</t>
  </si>
  <si>
    <t>Prestación de servicios asistenciales y de apoyo a la gestión del Santuario de Flora y Fauna Los Colorados de manera autónoma e independiente mediante la ejecución de actividades concertadas con el Jefe del Área Protegida a través del desarrollo de activi</t>
  </si>
  <si>
    <t>juangabrieldiaz1@gmail.com</t>
  </si>
  <si>
    <t>DTCA-CPS-33-2020</t>
  </si>
  <si>
    <t>JULIO ANTONIO</t>
  </si>
  <si>
    <t>ARRIETA SANCHEZ</t>
  </si>
  <si>
    <t>julioarsa@hotmail.com</t>
  </si>
  <si>
    <t>TECNOLOGO ADM. AGROPECUARIA</t>
  </si>
  <si>
    <t>DTCA-CPS-34-2020</t>
  </si>
  <si>
    <t>VICTOR MANUEL</t>
  </si>
  <si>
    <t>BUELVAS MELENDEZ</t>
  </si>
  <si>
    <t>victorbuelvas14@gmail.com</t>
  </si>
  <si>
    <t>DTCA-CPS-35-2020</t>
  </si>
  <si>
    <t>PACHECO IBAÑEZ</t>
  </si>
  <si>
    <t>sinkibosi@yahoo.es</t>
  </si>
  <si>
    <t>GESTION EN RECURSOS NATURALES</t>
  </si>
  <si>
    <t>DTCA-CPS-36-2020</t>
  </si>
  <si>
    <t>ANTONIO JOSÉ</t>
  </si>
  <si>
    <t>ACOSTA GARCÍA</t>
  </si>
  <si>
    <t>antonio.acosta29@hotmail.com</t>
  </si>
  <si>
    <t>DTCA-CPS-37-2020</t>
  </si>
  <si>
    <t>ENRIQUE ALFREDO</t>
  </si>
  <si>
    <t>LAITANO CALVO</t>
  </si>
  <si>
    <t>FUNDACION</t>
  </si>
  <si>
    <t>Prestación de Servicios operativos, asistenciales que den soporte a la gestión del SFF El Corchal “El Mono Hernández”, para realizar, de manera eficiente, autónoma e independiente, y en coordinación con el Jefe del área protegida, actividades operativas o</t>
  </si>
  <si>
    <t>ALAITANO2015@GMAIL.COM</t>
  </si>
  <si>
    <t>DTCA-CPS-38-2020</t>
  </si>
  <si>
    <t>DIANA PATRICIA</t>
  </si>
  <si>
    <t>MONTEALEGRE MORENO</t>
  </si>
  <si>
    <t>CAJAMARCA</t>
  </si>
  <si>
    <t>Prestación de servicios profesionales y de apoyo, para el acompañamiento, orientación y la implementación efectiva del Modelo Integrado de Planeación y Gestión MIPG establecido para Parques Nacionales Naturales en la Dirección Territorial Caribe y sus áre</t>
  </si>
  <si>
    <t>dmontealegre@gmail.com</t>
  </si>
  <si>
    <t>$5,971,343.00</t>
  </si>
  <si>
    <t>DTCA-CPS-39-2020</t>
  </si>
  <si>
    <t>YENIS PATRICIA</t>
  </si>
  <si>
    <t>BRICEÑO DIAZ</t>
  </si>
  <si>
    <t>Prestación de servicios técnicos y de apoyo a la gestión del Santuario de Flora y Fauna Ciénaga Grande de Santa Marta, para ejecutar de forma autónoma e independiente las actividades concertadas con el jefe de área protegida en la implementación de proced</t>
  </si>
  <si>
    <t>yenisbricenod@yahoo.com</t>
  </si>
  <si>
    <t>SFF CIÉNAGA GRANDE DE SANTA MARTA</t>
  </si>
  <si>
    <t>EST . ING. PESQUERA; EST ADMON EMPRESAS</t>
  </si>
  <si>
    <t>DTCA-CPS-40-2020</t>
  </si>
  <si>
    <t>SINDY MILENA</t>
  </si>
  <si>
    <t>ESTRADA ALVAREZ</t>
  </si>
  <si>
    <t>Prestación de servicios profesionales en Comunicación y de apoyo a la gestión, para la implementación de la “Estrategia de Comunicación – Educación para la Conservación de la Biodiversidad y Diversidad Cultural” de Parques Nacionales Naturales de Colombia</t>
  </si>
  <si>
    <t>sindy.estrada@parquesnacionales.gov.co/sindyestradaalf@hotmail.com</t>
  </si>
  <si>
    <t>COMUNICADORA SOCIAL</t>
  </si>
  <si>
    <t>DTCA-CPS-41-2020</t>
  </si>
  <si>
    <t>RICARDO</t>
  </si>
  <si>
    <t>SILVA MERCADO</t>
  </si>
  <si>
    <t>ricardojose1403@gmail.com</t>
  </si>
  <si>
    <t>DTCA-CPS-42-2020</t>
  </si>
  <si>
    <t>IBETH DEL CARMEN</t>
  </si>
  <si>
    <t>MORA MARTINEZ</t>
  </si>
  <si>
    <t>MARGARITA</t>
  </si>
  <si>
    <t>“Prestación de servicios profesionales de apoyo y asesoría Jurídica a la gestión de la Dirección Territorial Caribe y sus áreas protegidas adscritas con el fin de atender de forma independiente y autónoma las actuaciones de orden legal conforme a los prin</t>
  </si>
  <si>
    <t>halimeda.imm@gmail.com</t>
  </si>
  <si>
    <t>DTCA-CPS-43-2020</t>
  </si>
  <si>
    <t>JARVI SAVIER</t>
  </si>
  <si>
    <t>MONSALVO FERNANDEZ</t>
  </si>
  <si>
    <t>jarvimonsalvo02@gmail.com</t>
  </si>
  <si>
    <t>DTCA-CPS-44-2020</t>
  </si>
  <si>
    <t>WILLIAM ALDEMAR</t>
  </si>
  <si>
    <t>SUAREZ FERNANDEZ</t>
  </si>
  <si>
    <t>william2suarez@gmail.com</t>
  </si>
  <si>
    <t>DTCA-CPS-45-2020</t>
  </si>
  <si>
    <t>MARIA ANGELICA</t>
  </si>
  <si>
    <t>RAMOS CASTRO</t>
  </si>
  <si>
    <t>Prestación de servicios operativos y de apoyo a la gestión en el Santuario de Flora y Fauna Ciénaga Grande de Santa Marta, para realizar de manera autónoma e independiente las actividades concertadas con el Jefe del Área Protegida para apoyar en la regula</t>
  </si>
  <si>
    <t>mariramoscastro07@gmail.com</t>
  </si>
  <si>
    <t>LICENCIATURA EN EDUCACIÓN</t>
  </si>
  <si>
    <t>DTCA-CPS-46-2020</t>
  </si>
  <si>
    <t>OSCAR ENRIQUE</t>
  </si>
  <si>
    <t>CEBALLOS ROJAS</t>
  </si>
  <si>
    <t>MANAURE</t>
  </si>
  <si>
    <t>RIOHACHA</t>
  </si>
  <si>
    <t>Prestación de servicios técnicos y de apoyo, para el acompañamiento y la implementación efectiva en la gestión de los recursos hidrobiológicos del SFF Los Flamencos a partir de los lineamientos dados desde el nivel central y territorial, de manera autónom</t>
  </si>
  <si>
    <t>ceballososcar26@gmail.com</t>
  </si>
  <si>
    <t>SFF LOS FLAMENCOS</t>
  </si>
  <si>
    <t>DTCA-CPS-47-2020</t>
  </si>
  <si>
    <t>LILIANA PAOLA</t>
  </si>
  <si>
    <t>RODRIGUEZ TORRES</t>
  </si>
  <si>
    <t>CIENAGA DE ORO</t>
  </si>
  <si>
    <t>Prestación de servicios técnicos y de apoyo a la gestión en de manera eficiente, autónoma e independiente para desarrollar las actividades en coordinación con el Jefe del área protegida, actividades de planeación interna y gestión administrativa relaciona</t>
  </si>
  <si>
    <t>lilipao_2@hotmail.com</t>
  </si>
  <si>
    <t>PNN MACUIRA</t>
  </si>
  <si>
    <t>DTCA-CPS-48-2020</t>
  </si>
  <si>
    <t>ANA MILENA</t>
  </si>
  <si>
    <t>ROJAS PUSHAINA</t>
  </si>
  <si>
    <t>DIBULLA</t>
  </si>
  <si>
    <t>Prestación de servicios técnicos y de apoyo, para el acompañamiento y la implementación efectiva en la gestión de los recursos hidrobiológicos, el plan de acción del REM, el subprograma de PVC y la estrategia de educación ambiental del SFF Los Flamencos a</t>
  </si>
  <si>
    <t>rojaspushainaanamilena@gmail.com</t>
  </si>
  <si>
    <t>DTCA-CPS-49-2020</t>
  </si>
  <si>
    <t>ILDER SEGUNDO</t>
  </si>
  <si>
    <t>GOMEZ SIERRA</t>
  </si>
  <si>
    <t>CAMARONES</t>
  </si>
  <si>
    <t>Prestación de servicios operativos de apoyo para el acompañamiento en la gestión del subprograma de PVC y la ejecución de los mantenimientos propios de las sedes operativas del SFF Los Flamencos, a partir de los lineamientos dados desde el equipo del AP,</t>
  </si>
  <si>
    <t>ildergomezsierra@gmail.com</t>
  </si>
  <si>
    <t>DTCA-CPS-50-2020</t>
  </si>
  <si>
    <t>YERSON YESITH</t>
  </si>
  <si>
    <t>AVILA IGUARAN</t>
  </si>
  <si>
    <t>Prestación de servicios operativos de apoyo para el acompañamiento en la gestión del subprograma de PVC y la ejecución del Programa de investigación y monitoreo a partir de los lineamientos dados desde el equipo del AP, de manera autónoma e independiente</t>
  </si>
  <si>
    <t>yersonavila1999@gmail.com</t>
  </si>
  <si>
    <t>DTCA-CPS-51-2020</t>
  </si>
  <si>
    <t>YEFERSON MANUEL</t>
  </si>
  <si>
    <t>GUALE EPIAYU</t>
  </si>
  <si>
    <t>yeferson1994guale@gmail.com</t>
  </si>
  <si>
    <t>DTCA-CPS-52-2020</t>
  </si>
  <si>
    <t>LIANA PATRICIA</t>
  </si>
  <si>
    <t>MACHADO SANABRIA</t>
  </si>
  <si>
    <t>Prestación de servicios profesionales y de apoyo a la gestión de manera autónoma e independiente y concertada con el supervisor, para el mantenimiento y mejora de los instrumentos de evaluación y control adoptados por Parques Nacionales Naturales de Colom</t>
  </si>
  <si>
    <t>lianamas4@hotmail.com</t>
  </si>
  <si>
    <t>DTCA-CPS-53-2020</t>
  </si>
  <si>
    <t>FERNANDO JESUS</t>
  </si>
  <si>
    <t>OROZCO QUINTERO</t>
  </si>
  <si>
    <t>Prestación de servicios profesionales y de apoyo a la gestión para la Dirección Territorial Caribe y sus áreas protegidas en el componente de Sistemas de Información Geográfica, apoyando los ejercicios de conectividad que se desarrollen en la región Carib</t>
  </si>
  <si>
    <t>forozco84@gmail.com.</t>
  </si>
  <si>
    <t>DTCA-CPS-54-2020</t>
  </si>
  <si>
    <t>GENOVA DEL CARMEN</t>
  </si>
  <si>
    <t>CARDENAS FRAGOZO</t>
  </si>
  <si>
    <t>Prestación de servicios profesionales y de apoyo, que permitan iniciar el proceso de actualización  del instrumento de planificación (REM + Acuerdos) del AP en sus primeras fases y dinamizar los procesos derivados de las acciones de Autoridad Ambiental es</t>
  </si>
  <si>
    <t>vevacf@gmail.com</t>
  </si>
  <si>
    <t>INGENIERA DEL MEDIO AMBIENTE</t>
  </si>
  <si>
    <t>DTCA-CPS-55-2020</t>
  </si>
  <si>
    <t>LISETH MILENA</t>
  </si>
  <si>
    <t>CONSUEGRA HERNANDEZ</t>
  </si>
  <si>
    <t>Prestación de servicios Profesionales y de apoyo a la gestión en el Parque Nacional Natural Sierra Nevada de Santa Marta para que de manera autónoma e independiente y en coordinación con el supervisor del contrato, oriente, articule e impulse los procesos</t>
  </si>
  <si>
    <t>lmconsuegra@gmail.com</t>
  </si>
  <si>
    <t>PNN SIERRA NEVADA DE SANTA MARTA</t>
  </si>
  <si>
    <t>DTCA-CPS-56-2020</t>
  </si>
  <si>
    <t>JOLANYS</t>
  </si>
  <si>
    <t>DE AVILA MENDOZA</t>
  </si>
  <si>
    <t>Prestación de servicios profesionales, para la implementación efectiva en la actualización y ejecución del POE, el Plan de riesgo público, los Planes de Emergencia y contingencia y las acciones derivadas del apoyo a procesos de UOT del SFF Los Flamencos a</t>
  </si>
  <si>
    <t>jolanysdeavila@gmail.com</t>
  </si>
  <si>
    <t>DTCA-CPS-57-2020</t>
  </si>
  <si>
    <t>ANGULO RIOS</t>
  </si>
  <si>
    <t>Prestación de servicios técnicos y de apoyo a la gestión en el SFF CGSM, para realizar las actividades de manera autónoma e independiente,  concertadas con el Jefe del Área Protegida para apoyo en la regulación  y control en  el uso y aprovechamiento de l</t>
  </si>
  <si>
    <t>vabduparense@gmail.com</t>
  </si>
  <si>
    <t>DTCA-CPS-58-2020</t>
  </si>
  <si>
    <t>ALBENA LUCÍA</t>
  </si>
  <si>
    <t>JARAMILLO JARAMILLO</t>
  </si>
  <si>
    <t>Bogota</t>
  </si>
  <si>
    <t>Prestación de servicios profesionales y de apoyo a la gestión de la Dirección Territorial Caribe y sus áreas protegidas en el marco del subprograma Regular y Controlar el uso y aprovechamiento de los recursos naturales de las Áreas del sistema de Parques</t>
  </si>
  <si>
    <t>albenajaramillo@gmail.com</t>
  </si>
  <si>
    <t>DTCA-CPS-59-2020</t>
  </si>
  <si>
    <t>ALEX MAURICIO</t>
  </si>
  <si>
    <t>VILORIA MEJIA</t>
  </si>
  <si>
    <t>Prestación de servicios profesionales y de apoyo a la gestión para formulación y puesta en marcha de planes de capacitación y bienestar laboral para la Dirección Territorial Caribe y sus áreas adscritas, así como apoyo y acompañamiento a los servidores pú</t>
  </si>
  <si>
    <t>alexmauricioviloriamejia@gmail</t>
  </si>
  <si>
    <t>PSICOLOGIA</t>
  </si>
  <si>
    <t>DTCA-CPS-60-2020</t>
  </si>
  <si>
    <t>PATRICIA ELENA</t>
  </si>
  <si>
    <t>CAPARROSO PEREZ</t>
  </si>
  <si>
    <t>Prestación de servicios profesionales y de apoyo a la gestión de la Dirección Territorial Caribe, con el fin de sustanciar e impulsar procesos sancionatorios administrativos ambientales adelantados de acuerdo con las disposiciones legales vigentes, de man</t>
  </si>
  <si>
    <t>patcaparrosperez@gmail.com</t>
  </si>
  <si>
    <t>DTCA-CPS-61-2020</t>
  </si>
  <si>
    <t>KEVIN JAIR</t>
  </si>
  <si>
    <t>BUILES CASTAÑO</t>
  </si>
  <si>
    <t>kevin.builes@parquesnacionales.gov.co/builes0689@gmail.com</t>
  </si>
  <si>
    <t>DTCA-CPS-62-2020</t>
  </si>
  <si>
    <t>ALICIA ESTHER</t>
  </si>
  <si>
    <t>NAVARRO YEPES</t>
  </si>
  <si>
    <t>“Prestación de servicios profesionales y de apoyo a la gestión a la Dirección Territorial Caribe y sus áreas protegidas, en lo relacionado con la asesoría jurídica y el desarrollo de las actividades requeridas en el cumplimiento a la Sentencia T-606 de 20</t>
  </si>
  <si>
    <t>aney61@yahoo.es</t>
  </si>
  <si>
    <t>DTCA-CPS-63-2020</t>
  </si>
  <si>
    <t>MELO VALENCIA</t>
  </si>
  <si>
    <t>“Prestación de servicios profesionales y de apoyo a la gestión para la Dirección Territorial Caribe y sus áreas protegidas en la orientación y acompañamiento de las actividades propias de la estrategia institucional de Prevención, Vigilancia y Control (PV</t>
  </si>
  <si>
    <t>elparnaso@gmail.com</t>
  </si>
  <si>
    <t>DTCA-CPS-64-2020</t>
  </si>
  <si>
    <t>RUBEN DARIO</t>
  </si>
  <si>
    <t>PUSHAINA PUSHAINA</t>
  </si>
  <si>
    <t>Prestación de servicios técnicos y de apoyo a la gestión, para el acompañamiento, en la actualización efectiva del instrumento de planificación (REM + Acuerdos) del SFF Los Flamencos a partir de los lineamientos dados desde el nivel central y territorial,</t>
  </si>
  <si>
    <t>pushainapushaina@gmail.com</t>
  </si>
  <si>
    <t>DTCA-CPS-65-2020</t>
  </si>
  <si>
    <t>RANDY JOSE</t>
  </si>
  <si>
    <t>AÑEZ GOMEZ</t>
  </si>
  <si>
    <t>Prestación de servicios profesionales y de apoyo, para el acompañamiento, orientación y la implementación efectiva del Programa de Investigación y Monitoreo del SFF Los Flamencos a partir de los lineamientos dados desde el nivel central y territorial, de</t>
  </si>
  <si>
    <t>ranezg86@gmail.com</t>
  </si>
  <si>
    <t>DTCA-CPS-66-2020</t>
  </si>
  <si>
    <t>ISABEL MARIA</t>
  </si>
  <si>
    <t>URIANA URIANA</t>
  </si>
  <si>
    <t>MAICAO</t>
  </si>
  <si>
    <t>Prestación de servicios profesionales y de apoyo, para el acompañamiento, orientación y la implementación efectiva en la actualización del instrumento de planificación (REM + Acuerdos) del SFF Los Flamencos a partir de los lineamientos dados desde el nive</t>
  </si>
  <si>
    <t>isabeluriana@yahoo.es</t>
  </si>
  <si>
    <t>DTCA-CPS-67-2020</t>
  </si>
  <si>
    <t>KEINER FRANCISCO</t>
  </si>
  <si>
    <t>REDONDO PANA</t>
  </si>
  <si>
    <t xml:space="preserve">	Prestación de servicios técnicos y de apoyo, para el acompañamiento y la implementación efectiva en la actualización y ejecución del POE y el subprograma de PVC del SFF Los Flamencos a partir de los lineamientos dados desde el nivel central y territorial</t>
  </si>
  <si>
    <t>keinerpanaredondo@hotmail.com</t>
  </si>
  <si>
    <t>DTCA-CPS-68-2020</t>
  </si>
  <si>
    <t>AMALIA GUMERCINDA</t>
  </si>
  <si>
    <t>FUENTES SOTO</t>
  </si>
  <si>
    <t>SAN JUAN DEL CESAR</t>
  </si>
  <si>
    <t>Prestación de servicios técnicos, asistenciales y de apoyo a la gestión en coordinación con el jefe del Área Protegida con el fin de realizar actividades de forma eficiente, autónoma e independiente, conforme a sus habilidades contribuyendo así a ejecutar</t>
  </si>
  <si>
    <t>amafuso20@gmail.com</t>
  </si>
  <si>
    <t>DTCA-CPS-69-2020</t>
  </si>
  <si>
    <t>JOAQUIN ANTONIO</t>
  </si>
  <si>
    <t>LARA MONTENEGRO</t>
  </si>
  <si>
    <t>REMOLINO</t>
  </si>
  <si>
    <t>Prestación de servicios operativos y de apoyo a la gestión del SFF CGSM, para realizar actividades de manera autónoma e independiente, concertadas con el jefe de Área Protegida,  realizando actividades como recorridos de prevención, vigilancia y Control d</t>
  </si>
  <si>
    <t>DTCA-CPS-70-2020</t>
  </si>
  <si>
    <t>NIDIA PIEDAD</t>
  </si>
  <si>
    <t>TIERRALTA</t>
  </si>
  <si>
    <t>Prestación de servicios técnicos y de apoyo a la gestión de manera autónoma e independiente las actividades concertadas con el Jefe de Área Protegida, para brindar asistencia y trámites administrativos para el cumplimiento de la misión institucional del P</t>
  </si>
  <si>
    <t>piedadarrieta@gmail.com</t>
  </si>
  <si>
    <t>PNN PARAMILLO</t>
  </si>
  <si>
    <t>TECNICO PROF. EN SECRETARIADO CONTABLE</t>
  </si>
  <si>
    <t>DTCA-CPS-71-2020</t>
  </si>
  <si>
    <t>YOLIMA DEL PILAR</t>
  </si>
  <si>
    <t>HERRERA ALMANZA</t>
  </si>
  <si>
    <t>CERETE</t>
  </si>
  <si>
    <t>Prestación de servicios asistenciales y de apoyo a la gestión de manera autónoma e independiente las actividades concertadas con el Jefe de Area protegida de los procesos administrativos del PNN Paramillo que se desarrollan en la sede de Montería y Tierra</t>
  </si>
  <si>
    <t>ypilarherrera621@gmail.com</t>
  </si>
  <si>
    <t>SECRETARIA</t>
  </si>
  <si>
    <t>DTCA-CPS-72-2020</t>
  </si>
  <si>
    <t>LEINIS MILAGRO</t>
  </si>
  <si>
    <t>RODRIGUEZ BOLAÑO</t>
  </si>
  <si>
    <t>Pivijay</t>
  </si>
  <si>
    <t>Prestación de servicios profesionales y de apoyo a la gestión para la Dirección Territorial Caribe y sus áreas protegidas, actividades que aporten al proceso de cumplimiento de la Sentencia T-606 de 2015 en sus componentes del Plan Maestro de Protección y</t>
  </si>
  <si>
    <t>leinis88@gmail.com</t>
  </si>
  <si>
    <t>DTCA-CPS-73-2020</t>
  </si>
  <si>
    <t>MARIA DEL MAR</t>
  </si>
  <si>
    <t>CUADRADO QUINTERO</t>
  </si>
  <si>
    <t>CARTEGENA</t>
  </si>
  <si>
    <t>Marcuadrado_30@hotmail.com</t>
  </si>
  <si>
    <t>ECONOMISTA</t>
  </si>
  <si>
    <t>DTCA-CPS-74-2020</t>
  </si>
  <si>
    <t>CHRISTIAN MICHAEL</t>
  </si>
  <si>
    <t>DIAZ SANCHEZ</t>
  </si>
  <si>
    <t>Prestación de servicios profesionales y de apoyo a la gestión para coordinar, adelantar y ejecutar de manera eficiente, autónoma e independiente, actividades encaminadas a la Prevención, Vigilancia y Control mediante la implementación de sistemas de infor</t>
  </si>
  <si>
    <t>biomichaeldiaz@gmail.com</t>
  </si>
  <si>
    <t>DTCA-CPS-75-2020</t>
  </si>
  <si>
    <t>Daniel Esteban</t>
  </si>
  <si>
    <t>Bermudez Vargas</t>
  </si>
  <si>
    <t>Prestación de servicios técnicos y de apoyo a la gestión de manera autónoma e independiente, en forma eficiente  que se definan coordinadamente con la Directora Territorial Caribe, orientadas a la realización de las acciones y actividades requeridas que p</t>
  </si>
  <si>
    <t>ing.danielbermudez@gmail.com</t>
  </si>
  <si>
    <t>INGENIERO AMBIENTAL Y SANITARIO</t>
  </si>
  <si>
    <t>DTCA-CPS-76-2020</t>
  </si>
  <si>
    <t>LUIS ALFREDO</t>
  </si>
  <si>
    <t>RENTERIA TORRES</t>
  </si>
  <si>
    <t>CHIGORODO</t>
  </si>
  <si>
    <t>Prestación de servicios profesionales y de apoyo a la gestión del Parque Nacional Natural Paramillo de manera autónoma e independiente, las actividades concertadas con el supervisor para ejecutar el componente productivo y sostenibilidad ambiental de las</t>
  </si>
  <si>
    <t>luisrenteria309@gmail.com</t>
  </si>
  <si>
    <t>INGENIERO AGROFORESTAL</t>
  </si>
  <si>
    <t>DTCA-CPS-77-2020</t>
  </si>
  <si>
    <t>CLARA ELENA</t>
  </si>
  <si>
    <t>ARGEL ENAMORADO</t>
  </si>
  <si>
    <t>Prestación de servicios asistenciales y de apoyo a la gestión de manera autónoma e independiente las actividades concertadas con el Jefe de Área Protegida de los procesos administrativos del PNN Paramillo que se desarrollan en la sede Tierralta.</t>
  </si>
  <si>
    <t>claraargelparamillo@gmail.com</t>
  </si>
  <si>
    <t>DTCA-CPS-79-2020</t>
  </si>
  <si>
    <t>DANIEL EDUARDO</t>
  </si>
  <si>
    <t>HERNANDEZ CHAMORRO</t>
  </si>
  <si>
    <t>3/28/1993</t>
  </si>
  <si>
    <t>Prestación de servicios operativos, asistenciales y de apoyo a la gestión, que aporten a la construcción de la línea base del valor objeto de conservación, y el entendimiento de las presiones que afectan el Parque Nacional Natural Corales de Profundidad,</t>
  </si>
  <si>
    <t>dannyehc28@gmail.com</t>
  </si>
  <si>
    <t>DTCA-CPS-80-2020</t>
  </si>
  <si>
    <t>FREDDY MANUEL</t>
  </si>
  <si>
    <t>GONZALEZ IPUANA</t>
  </si>
  <si>
    <t>Prestación de servicios operativos de apoyo para el acompañamiento en la gestión del subprograma de PVC, la ejecución del plan de trabajo del REM y la estrategia de educación ambiental a partir de los lineamientos dados desde el equipo del AP, de manera a</t>
  </si>
  <si>
    <t>freddygonzalez@hotmail.com</t>
  </si>
  <si>
    <t>DTCA-CPS-81-2020</t>
  </si>
  <si>
    <t>JUAN FRANCISCO</t>
  </si>
  <si>
    <t>LARA GONZALES</t>
  </si>
  <si>
    <t>SITIO NUEVO</t>
  </si>
  <si>
    <t>23/031986</t>
  </si>
  <si>
    <t>juanfranciscolara@gmail.com</t>
  </si>
  <si>
    <t>DTCA-CPS-82-2020</t>
  </si>
  <si>
    <t>ROMEL ANTONIO</t>
  </si>
  <si>
    <t>NEIRA FUENTES</t>
  </si>
  <si>
    <t>Prestación de servicios técnicos y de apoyo a la gestión en el SFF CGSM, para realizar las actividades de manera autónoma e independiente, concertadas con el Jefe del Área Protegida para la conducción del vehículo, actividades de mensajería, atención al p</t>
  </si>
  <si>
    <t>nromelantonio@yahoo.com</t>
  </si>
  <si>
    <t>$1,855,758.00</t>
  </si>
  <si>
    <t>DTCA-CPS-83-2020</t>
  </si>
  <si>
    <t>DINSON RAMON</t>
  </si>
  <si>
    <t>CARBONO HERNANDEZ</t>
  </si>
  <si>
    <t>dcarbonohernandez@gmail.com</t>
  </si>
  <si>
    <t>DTCA-CPS-84-2020</t>
  </si>
  <si>
    <t>MUNAR FERNANDEZ</t>
  </si>
  <si>
    <t>Cajica</t>
  </si>
  <si>
    <t>Prestación de servicios profesionales y de apoyo a la gestión al Parque Nacional Natural Tayrona, para desarrollar de manera autónoma e independiente y en forma eficiente, las actividades que se definan coordinadamente con el jefe del Área Protegida, para</t>
  </si>
  <si>
    <t>juancarlosmunar40@gmail.com</t>
  </si>
  <si>
    <t>DTCA-CPS-85-2020</t>
  </si>
  <si>
    <t>PEDRO MARIA</t>
  </si>
  <si>
    <t>HERNANDEZ ECHAVARRIA</t>
  </si>
  <si>
    <t>Prestación de servicios profesionales y apoyo a la gestión del Parque Nacional Natural Paramillo de manera autónoma e independiente las actividades concertadas con el supervisor, para desarrollar actividades de Prevención Vigilancia y Control del AP para</t>
  </si>
  <si>
    <t>pedro.hernandez@parquesnacionales.gov.te</t>
  </si>
  <si>
    <t>DTCA-CPS-86-2020</t>
  </si>
  <si>
    <t>TINO</t>
  </si>
  <si>
    <t>DOMICO GARCÍA</t>
  </si>
  <si>
    <t>Prestación de servicios asistenciales y de apoyo a la gestión del Parque Nacional Natural Paramillo de manera autónoma e independiente las actividades concertadas con el supervisor del contrato, para desarrollar la agenda de trabajo definida con las autor</t>
  </si>
  <si>
    <t>tino.domico@gmail.com</t>
  </si>
  <si>
    <t>DTCA-CPS-87-2020</t>
  </si>
  <si>
    <t>DENIS</t>
  </si>
  <si>
    <t>NAVALES MACHADO</t>
  </si>
  <si>
    <t>CAREPA</t>
  </si>
  <si>
    <t>Prestación de servicios asistenciales y de apoyo a la gestión de manera autónoma e independiente las actividades concertadas con el Jefe de Área Protegida  de los procesos administrativos del PNN Paramillo que se desarrollan en la sede Abibe – en el Urabá</t>
  </si>
  <si>
    <t>disnava9000@hotmail.com</t>
  </si>
  <si>
    <t>DTCA-CPS-88-2020</t>
  </si>
  <si>
    <t>ALBERTO CARLOS</t>
  </si>
  <si>
    <t>ROBLES PEREZ</t>
  </si>
  <si>
    <t>alberto.roblesperez76@gmail.com</t>
  </si>
  <si>
    <t>DTCA-CPS-89-2020</t>
  </si>
  <si>
    <t>ELKIN</t>
  </si>
  <si>
    <t>HERNANDEZ ROLONG</t>
  </si>
  <si>
    <t>Prestación de servicios profesionales y de apoyo a la gestión al Parque Nacional Natural Tayrona, para desarrollar de manera autónoma e independiente y en forma eficiente, las actividades que se definan coordinadamente con el Jefe del Área Protegida, para</t>
  </si>
  <si>
    <t>elkinhernandezrolon@gmail.com</t>
  </si>
  <si>
    <t>DTCA-CPS-90-2020</t>
  </si>
  <si>
    <t>BIBIANA PATRICIA</t>
  </si>
  <si>
    <t>HERRERA HERRERA</t>
  </si>
  <si>
    <t>Prestación de servicios operativos, asistenciales y de apoyo a la gestión en coordinación con el jefe del Área Protegida con el fin de realizar actividades de forma eficiente, autónoma e independiente, conforme a sus habilidades contribuyendo así a ejecut</t>
  </si>
  <si>
    <t>bibidanna@hotmail.com</t>
  </si>
  <si>
    <t>DTCA-CPS-91-2020</t>
  </si>
  <si>
    <t>JUAN ALBERTO</t>
  </si>
  <si>
    <t>DÁVILA ROJANO</t>
  </si>
  <si>
    <t>DTCA-CPS-92-2020</t>
  </si>
  <si>
    <t>AMED</t>
  </si>
  <si>
    <t>GUTIERREZ ACOSTA</t>
  </si>
  <si>
    <t>amedgutierrez@gmail.com</t>
  </si>
  <si>
    <t>DTCA-CPS-93-2020</t>
  </si>
  <si>
    <t>NIDIA DEL CARMEN</t>
  </si>
  <si>
    <t>CORDOBA RODRIGUEZ</t>
  </si>
  <si>
    <t>Prestación de servicio técnicos y de apoyo a la gestión del Vía Parque Isla de Salamanca, realizando de manera autónoma e independiente, actividades concertadas con el Jefe del Área Protegida para gestionar acciones instrumentales en desarrollo de los pro</t>
  </si>
  <si>
    <t>elborra87@gmail.com</t>
  </si>
  <si>
    <t>DTCA-CPS-94-2020</t>
  </si>
  <si>
    <t>LUISA FERNANDA</t>
  </si>
  <si>
    <t>DIAZ BOCANEGRA</t>
  </si>
  <si>
    <t>Prestación de servicios profesionales y de apoyo a la gestión del PNN Bahía Portete Kaurrele, desarrollando de manera autónoma e independiente las actividades concertadas con el supervisor, en las temáticas relacionadas con la línea estratégica de monitor</t>
  </si>
  <si>
    <t>lufda59@gmail.com</t>
  </si>
  <si>
    <t>PNN BAHÍA PORTETE KAURRELE</t>
  </si>
  <si>
    <t>INGENIERIA PESQUERA</t>
  </si>
  <si>
    <t>DTCA-CPS-95-2020</t>
  </si>
  <si>
    <t>GUSTAVO ANDRES</t>
  </si>
  <si>
    <t>VANEGAS MADERA</t>
  </si>
  <si>
    <t>CHIMA</t>
  </si>
  <si>
    <t>gustavovanegas2415@gmail.com</t>
  </si>
  <si>
    <t>DTCA-CPS-96-2020</t>
  </si>
  <si>
    <t>FIGUEROA GARRIDO</t>
  </si>
  <si>
    <t>josefigueroagarrido@gmail.com</t>
  </si>
  <si>
    <t>DTCA-CPS-97-2020</t>
  </si>
  <si>
    <t>OMAR GUSTAVO</t>
  </si>
  <si>
    <t>GUTIERREZ PALACIO</t>
  </si>
  <si>
    <t>SOLEDAD</t>
  </si>
  <si>
    <t>EL PIÑON</t>
  </si>
  <si>
    <t>omarg1046@gmail.com</t>
  </si>
  <si>
    <t>DTCA-CPS-98-2020</t>
  </si>
  <si>
    <t>YESSY LORAINE</t>
  </si>
  <si>
    <t>GARCIA LUNA</t>
  </si>
  <si>
    <t xml:space="preserve">	Prestación de servicios Profesionales y de apoyo a la gestión del Vía Parque Isla de Salamanca para ejecutar, de manera autónoma e independiente, las actividades concertadas con su supervisor, en el marco de las acciones orientadas a la implementación de</t>
  </si>
  <si>
    <t>garciay1902@gmail.com</t>
  </si>
  <si>
    <t>3039381-3114062497</t>
  </si>
  <si>
    <t>DTCA-CPS-99-2020</t>
  </si>
  <si>
    <t>JENNIFER KEYLLIS</t>
  </si>
  <si>
    <t>CASTRO MARTINEZ</t>
  </si>
  <si>
    <t xml:space="preserve">	Prestación de servicios Técnicos y de apoyo a la gestión en la sede administrativa del Parque Nacional Natural Sierra Nevada de Santa Marta para que, de manera autónoma e independiente, en concertación con el supervisor del contrato, desarrolle las activ</t>
  </si>
  <si>
    <t>jennifercastro10@hotmail.com</t>
  </si>
  <si>
    <t>TECNOLOGIA EN SECRETARIADO</t>
  </si>
  <si>
    <t>DTCA-CPS-100-2020</t>
  </si>
  <si>
    <t>PINEDO CORCHO</t>
  </si>
  <si>
    <t>Prestación de servicios Auxiliares y de apoyo a la gestión de la Dirección Territorial Caribe y sus áreas protegidas en el marco del subprograma de fortalecimiento de las capacidades gerenciales y organizacionales de la entidad, realizando de manera autón</t>
  </si>
  <si>
    <t>JPINEDOC23@GMAIL.COM</t>
  </si>
  <si>
    <t>ECONOMIA</t>
  </si>
  <si>
    <t>DTCA-CPS-101-2020</t>
  </si>
  <si>
    <t>GLADYS DAYANA</t>
  </si>
  <si>
    <t>CARREÑO RANGEL</t>
  </si>
  <si>
    <t>Prestación de servicios profesionales y de apoyo para ejecutar, de forma autónoma e independiente, la continuidad de los procesos y actividades para prevenir, regular y controlar el uso y aprovechamiento de los recursos naturales con participación de las</t>
  </si>
  <si>
    <t>oraliday@gmail.com</t>
  </si>
  <si>
    <t>DTCA-CPS-102-2020</t>
  </si>
  <si>
    <t>HECTOR MANUEL</t>
  </si>
  <si>
    <t>MARTINEZ VILORIA</t>
  </si>
  <si>
    <t>Prestación de servicios profesionales y de apoyo a la gestión de manera autónoma e independiente para dar continuidad a la planeación, orientación técnica e implementación de las actividades contempladas en el marco del programa Desarrollo Local Sostenibl</t>
  </si>
  <si>
    <t>hmartinezviloria@gmail.com</t>
  </si>
  <si>
    <t>INGENIERO PESQUERO</t>
  </si>
  <si>
    <t>DTCA-CPS-103-2020</t>
  </si>
  <si>
    <t>RIOS GOMEZ</t>
  </si>
  <si>
    <t>Prestación de servicios operarios y de apoyo a la gestión en la Dirección Territorial Caribe, con el fin de realizar de manera autónoma e independiente las actividades concertadas con el supervisor, en los procesos de radicacion y archivo de documentación</t>
  </si>
  <si>
    <t>cristian071997@hotmail.com</t>
  </si>
  <si>
    <t>DTCA-CPS-104-2020</t>
  </si>
  <si>
    <t>NASLY JUDITH</t>
  </si>
  <si>
    <t>CANTILLO MERCADO</t>
  </si>
  <si>
    <t>Prestación de servicios profesionales y de apoyo a la gestión al Parque Nacional Natural Tayrona, para desarrollar de manera autónoma e independiente y en forma eficiente, las actividades que se definan coordinadamente con el jefe del área protegida, enma</t>
  </si>
  <si>
    <t>naslyj27@gmail.com</t>
  </si>
  <si>
    <t>NEGOCIOS INTERNACIONALES</t>
  </si>
  <si>
    <t>DTCA-CPS-105-2020</t>
  </si>
  <si>
    <t>ONALDO RAFAEL</t>
  </si>
  <si>
    <t>CHARRIS POLO</t>
  </si>
  <si>
    <t>Prestación de servicios tecnicos y de apoyo a la gestión al Parque Nacional Natural Tayrona, para desarrollar de manera autónoma e independiente y en forma eficiente, las actividades que se definan coordinadamente con el jefe del área protegida, enmarcada</t>
  </si>
  <si>
    <t>bengali28@hotmail.com</t>
  </si>
  <si>
    <t>DTCA-CPS-106-2020</t>
  </si>
  <si>
    <t>LUIS DAVID</t>
  </si>
  <si>
    <t>PEROZO FERNANDEZ</t>
  </si>
  <si>
    <t>URIBIA</t>
  </si>
  <si>
    <t>Contratar los servicios operativos y de apoyo a la gestión de manera autónoma e independiente en el PNN de Macuira para desarrollar las actividades concertadas con el supervisor en los cuatro sectores de manejo del área protegida y especialmente en el sec</t>
  </si>
  <si>
    <t>luisdavid1148@gmail.com</t>
  </si>
  <si>
    <t>DTCA-CPS-107-2020</t>
  </si>
  <si>
    <t>JOSE TIBERIO DE JESUS</t>
  </si>
  <si>
    <t>FERNANDEZ PRIETO</t>
  </si>
  <si>
    <t xml:space="preserve">	Contratar la prestación de servicios asistenciales y de apoyo a la gestión operativa de manera autónoma e independiente para desarrollar las actividades concertadas con el supervisor para la conducción del vehículo oficial asignado al PNN de Macuira en l</t>
  </si>
  <si>
    <t>niajosekui@yahoo.com</t>
  </si>
  <si>
    <t>DTCA-CPS-108-2020</t>
  </si>
  <si>
    <t>LEONARDO</t>
  </si>
  <si>
    <t>DE ARMAS GUZMAN</t>
  </si>
  <si>
    <t>Prestación de servicios profesionales y de apoyo a la gestión de manera autónoma e independiente para continuar desarrollando las actividades contractuales, jurídicas y de seguimiento administrativo desde la Dirección Territorial Caribe de Parques Naciona</t>
  </si>
  <si>
    <t>leodearmasguz@gmail.com</t>
  </si>
  <si>
    <t>DTCA-CPS-109-2020</t>
  </si>
  <si>
    <t>EBERTO</t>
  </si>
  <si>
    <t>GUZMAN PACHECO</t>
  </si>
  <si>
    <t>Prestación de servicios técnicos, asistenciales y de apoyo a la gestión en coordinación con el jefe del Área Protegida con el fin de realizar actividades de forma eficiente, independiente y autónoma, conforme a sus habilidades, contribuyendo así al cumpli</t>
  </si>
  <si>
    <t>tiburonblanco2677@hotmail.com</t>
  </si>
  <si>
    <t>TECNICO ACUICULTURA</t>
  </si>
  <si>
    <t>DTCA-CPS-110-2020</t>
  </si>
  <si>
    <t>JORGE HERNANDO</t>
  </si>
  <si>
    <t>MORENO SOTOMAYOR</t>
  </si>
  <si>
    <t>TOLU</t>
  </si>
  <si>
    <t>Prestación de servicios operativos. asistenciales y de apoyo a la gestión en coordinación con el jefe del Área Protegida con el fin de realizar actividades de forma eficiente, independiente y autónoma, conforme a sus habilidades, contribuyendo así al cump</t>
  </si>
  <si>
    <t>puertocaracol2015@gmail.com</t>
  </si>
  <si>
    <t>DTCA-CPS-111-2020</t>
  </si>
  <si>
    <t>LUIS ANTONIO</t>
  </si>
  <si>
    <t>SUESCUN LOPEZ</t>
  </si>
  <si>
    <t>Prestación de servicios Técnicos y de apoyo a la gestión en la Dirección Territorial Caribe para desarrollar labores de conducción de vehículos de la Dirección Territorial Caribe cuando se requiera, realizar labores de mensajería de acuerdo los requerimie</t>
  </si>
  <si>
    <t>lsuescunlopez@yahoo.com</t>
  </si>
  <si>
    <t>DTCA-CPS-112-2020</t>
  </si>
  <si>
    <t>YURY ALEXANDRA</t>
  </si>
  <si>
    <t>NARANJO SANCHEZ</t>
  </si>
  <si>
    <t>Prestación de servicios profesionales para asesoría técnica y operativa a la gestión de la Directora Territorial Caribe en las temáticas contempladas en las Líneas Estratégicas Territoriales, convenios de cooperación y proyectos en general, con injerencia</t>
  </si>
  <si>
    <t>yurymar2008@gmail.com</t>
  </si>
  <si>
    <t>DTCA-CPS-113-2020</t>
  </si>
  <si>
    <t>JAVIER DAVID</t>
  </si>
  <si>
    <t>GARCÍA AVILA</t>
  </si>
  <si>
    <t xml:space="preserve">	Prestación de servicios operativos, asistenciales y de apoyo a la gestión en coordinación con el jefe del Área Protegida con el fin de realizar actividades de forma eficiente, independiente y autónoma, conforme a sus habilidades, contribuyendo así al cum</t>
  </si>
  <si>
    <t>javieravila6027@gmail.com</t>
  </si>
  <si>
    <t>DTCA-CPS-114-2020</t>
  </si>
  <si>
    <t>IDALBERTO</t>
  </si>
  <si>
    <t>PERALTA</t>
  </si>
  <si>
    <t>p.idalberto@gmail.com</t>
  </si>
  <si>
    <t>DTCA-CPS-115-2020</t>
  </si>
  <si>
    <t>DAISY</t>
  </si>
  <si>
    <t>TORRES AMARANTO</t>
  </si>
  <si>
    <t xml:space="preserve">	Prestación de servicios técnicos y de apoyo a la gestión del parque nacional natural los corales del rosario y de san Bernardo para ejecutar de forma autónoma e independiente actividad concertada con el jefe del área protegida, que contribuyan a la imple</t>
  </si>
  <si>
    <t>daisyamaranto@gmail.cm</t>
  </si>
  <si>
    <t>DTCA-CPS-116-2020</t>
  </si>
  <si>
    <t>LUIS ALEJANDRO</t>
  </si>
  <si>
    <t>PACHECO VILLEGAS</t>
  </si>
  <si>
    <t>SAN JACINTO</t>
  </si>
  <si>
    <t>10/108/1980</t>
  </si>
  <si>
    <t>lucholuisp@hotmail.com</t>
  </si>
  <si>
    <t>DTCA-CPS-117-2020</t>
  </si>
  <si>
    <t>EDILEUNIS</t>
  </si>
  <si>
    <t>PITRE SOLANO</t>
  </si>
  <si>
    <t>TECNÓLOGO</t>
  </si>
  <si>
    <t>Prestación de servicios técnicos y de apoyo a la gestión del santuario de flora y fauna los flamencos, para adelantar actividades que contribuyan el desarrollo de procedimientos administrativos y de planeación institucional para la implementación un siste</t>
  </si>
  <si>
    <t>edi_1104@hotmail.com</t>
  </si>
  <si>
    <t>TECNÓLOGO EN GESTIÓN ADTIVA.</t>
  </si>
  <si>
    <t>DTCA-CPS-118-2020</t>
  </si>
  <si>
    <t>ARISTIDES SEGUNDO</t>
  </si>
  <si>
    <t>LOPEZ PEÑA</t>
  </si>
  <si>
    <t>Prestación de servicios profesionales y de apoyo a la gestión para ejecutar, de forma autónoma e independiente, documentación técnica ambiental para el proceso de formulación del Plan de Manejo del SFF CGSM; dar continuidad a la implementación de acciones</t>
  </si>
  <si>
    <t>aristideslpz@gmail.com</t>
  </si>
  <si>
    <t>DTCA-CPS-119-2020</t>
  </si>
  <si>
    <t>ALVARO ALFONSO</t>
  </si>
  <si>
    <t>SARMIENTO BASTIDAS</t>
  </si>
  <si>
    <t>Prestación de servicios asistenciales y de apoyo a la gestión en el PNN Sierra Nevada de Santa Marta para realizar de manera autónoma e independiente actividades de Regulación, Control del uso y Aprovechamiento de los recursos naturales mediante la ejecuc</t>
  </si>
  <si>
    <t>alvarosarmientobastidas@gmail.com</t>
  </si>
  <si>
    <t>DTCA-CPS-120-2020</t>
  </si>
  <si>
    <t>LEWIS ALBERTO</t>
  </si>
  <si>
    <t>DEULUFEUT RODRIGUEZ</t>
  </si>
  <si>
    <t xml:space="preserve">	Prestación de servicios operativos y de apoyo a la gestión del Vía Parque Isla de Salamanca para ejecutar, de manera autónoma e independiente, las actividades concertadas con el Jefe del Área Protegida, para el cumplimiento de la meta del subprograma Reg</t>
  </si>
  <si>
    <t>lewis.deulufeut@hotmail.com</t>
  </si>
  <si>
    <t>DTCA-CPS-121-2020</t>
  </si>
  <si>
    <t>NATALIA PAOLA</t>
  </si>
  <si>
    <t>CABRERA PANTOJA</t>
  </si>
  <si>
    <t>Prestación de servicios profesionales y de apoyo a la gestión del Parque Nacional Natural Los Corales del Rosario y de San Bernardo para ejecutar de forma autónoma e independiente actividades concertadas con el jefe del Área Protegida, que contribuyan a l</t>
  </si>
  <si>
    <t>nataliacabrera05@gmail.com</t>
  </si>
  <si>
    <t>DTCA-CPS-123-2020</t>
  </si>
  <si>
    <t>LEIDER JESUS</t>
  </si>
  <si>
    <t>CUJIA BAQUERO</t>
  </si>
  <si>
    <t>Prestación de servicios Técnicos y de apoyo a la gestión en la Dirección Territorial Caribe para desarrollar labores de conducción de vehículos, apoyar operativamente el control de acceso a usuarios internos y externos , mensajería mantenimientos menores</t>
  </si>
  <si>
    <t>LCUGIA@YAHOO.COM</t>
  </si>
  <si>
    <t>DTCA-CPS-124-2020</t>
  </si>
  <si>
    <t>VILMA ESTHER</t>
  </si>
  <si>
    <t>MEDINA PEREZ</t>
  </si>
  <si>
    <t>PRESTACION DE SERVICIOS TECNICODS Y DE APOYO A LA GESTION DEL PNN LOS CORALES DEL ROSARIO Y DE SAN BERNARDO PARA EJECUTAR DE FORMA AUTÓNOMA E INDEPENDIENTE ACTIVIDADES CONCERTADAS CON EL JEFE DE AP QUE CONTRIBUYAN A LOS INSTRUMENTOS DE PLANEACION Y ORDENA</t>
  </si>
  <si>
    <t>viesmepe1@hotmail.com</t>
  </si>
  <si>
    <t>DTCA-CPS-125-2020</t>
  </si>
  <si>
    <t>ELMER</t>
  </si>
  <si>
    <t>ORTEGA ROPERO</t>
  </si>
  <si>
    <t>elmerortegaro@oulook.es</t>
  </si>
  <si>
    <t>DTCA-CPS-126-2020</t>
  </si>
  <si>
    <t>LILIA ROSA</t>
  </si>
  <si>
    <t>MEJIA QUINTERO</t>
  </si>
  <si>
    <t>Prestación de servicios técnicos y de apoyo a la gestión en el PNN SNSM, para realizar de manera autónoma e independiente, las actividades de implementación de los Planes de Acción y Estratégico para la vigencia 2020 del “Plan de Manejo de los Parques Nac</t>
  </si>
  <si>
    <t>liliasquinteror@gmail.com</t>
  </si>
  <si>
    <t>DTCA-CPS-127-2020</t>
  </si>
  <si>
    <t>KELLY JOHANA</t>
  </si>
  <si>
    <t>COGOLLO LAMBERTINEZ</t>
  </si>
  <si>
    <t>Prestación de servicios profesionales y de apoyo a la gestión del PNNCRSB para ejecutar de manera eficiente, autónoma e independiente las actividades concertadas con el jefe del Área Protegida para ejercer la captura, procesamiento, análisis espacial y al</t>
  </si>
  <si>
    <t>kelito_jcl@hotmail.com</t>
  </si>
  <si>
    <t>GEOGRAFA</t>
  </si>
  <si>
    <t>DTCA-CPS-128-2020</t>
  </si>
  <si>
    <t>REYCLER ANTONIO</t>
  </si>
  <si>
    <t>IGUARAN LOPEZ</t>
  </si>
  <si>
    <t>Contratar los servicios profesionales y de apoyo a la gestión en el PNN de Macuira de manera autónoma e independiente para desarrollar las actividades concertadas con el supervisor a fin de dinamizar las líneas estratégicas del REM relacionadas con Fortal</t>
  </si>
  <si>
    <t>reyclerslopezr@gmail.com</t>
  </si>
  <si>
    <t>DTCA-CPS-129-2020</t>
  </si>
  <si>
    <t>ORLANDO RAFAEL</t>
  </si>
  <si>
    <t>SIJUANA</t>
  </si>
  <si>
    <t xml:space="preserve">	Contratar los servicios operativos y de apoyo a la gestión de manera autónoma e independiente en el PNN de Macuira para desarrollar las actividades concertadas con el supervisor en los cuatro sectores de manejo del área protegida y especialmente en el se</t>
  </si>
  <si>
    <t>orlandosijuana@hotmail.com</t>
  </si>
  <si>
    <t>DTCA-CPS-130-2020</t>
  </si>
  <si>
    <t>MARCELA JULIET</t>
  </si>
  <si>
    <t>VILLA NUÑEZ</t>
  </si>
  <si>
    <t>Prestación de Servicios Profesionales y de apoyo a la gestión conforme a las actividades concertadas con el supervisor, para efectuar seguimientos a la ejecución administrativa y financiera del Programa “Áreas Protegidas y Diversidad Biológica” Fases I y</t>
  </si>
  <si>
    <t>marcela.villawork@gmail.com</t>
  </si>
  <si>
    <t>DTCA-CPS-131-2020</t>
  </si>
  <si>
    <t>ANA BOLENA</t>
  </si>
  <si>
    <t>MESA TORRENTE</t>
  </si>
  <si>
    <t>Prestación de servicios profesionales y de apoyo a la gestión del Parque Nacional Natural Paramillo de manera autónoma e independiente las actividades concertadas con el supervisor del contrato para desarrollar el componente geográfico y cartográfico de l</t>
  </si>
  <si>
    <t>hmesatorrente@gmail.com</t>
  </si>
  <si>
    <t>DTCA-CPS-132-2020</t>
  </si>
  <si>
    <t>LINA MARCELA</t>
  </si>
  <si>
    <t>ROMERO NAVARRO</t>
  </si>
  <si>
    <t>ENVIGADO</t>
  </si>
  <si>
    <t>AYAPEL</t>
  </si>
  <si>
    <t>Prestación de servicios asistenciales y de apoyo a la gestión de manera autónoma e independiente las actividades concertadas con el Jefe de Área Protegida de los procesos administrativos del PNN Paramillo que se desarrollan en la sede Juan José y Tierralt</t>
  </si>
  <si>
    <t>linaromero1305@yahoo.es</t>
  </si>
  <si>
    <t>DTCA-CPS-133-2020</t>
  </si>
  <si>
    <t>LUIS CARLOS</t>
  </si>
  <si>
    <t>MENDOZA</t>
  </si>
  <si>
    <t>Prestación de servicios técnicos y apoyo a la gestión del Parque Nacional Natural Paramillo de manera autónoma e independiente las actividades concertadas con el supervisor para hacer el seguimiento de las obligaciones de la empresa URRÁ S.A. E.S.P. en el</t>
  </si>
  <si>
    <t>luiscarlosmendozap@gmail.com</t>
  </si>
  <si>
    <t>ACUICULTURA</t>
  </si>
  <si>
    <t>DTCA-CPS-134-2020</t>
  </si>
  <si>
    <t>LEIDY MARCELA</t>
  </si>
  <si>
    <t>VANEGAS BEDOYA</t>
  </si>
  <si>
    <t>APARTADO</t>
  </si>
  <si>
    <t>Prestación de servicios profesionales y de apoyo a la gestión del Parque Nacional Natural Paramillo de manera autónoma e independiente las actividades concertadas con el supervisor, para desarrollar el componente social y cultural de las agendas de trabaj</t>
  </si>
  <si>
    <t>marcevanegasb.mv@gmail.com</t>
  </si>
  <si>
    <t>DTCA-CPS-135-2020</t>
  </si>
  <si>
    <t>YEMENIS</t>
  </si>
  <si>
    <t>ORDOSGOITIA MONTERO</t>
  </si>
  <si>
    <t>ecoturismocorales@gmail.com</t>
  </si>
  <si>
    <t>PROFESIONAL EN ADMINISTRACION AMBIENTAL Y DE LOS RECURSOS NATURALES</t>
  </si>
  <si>
    <t>DTCA-CPS-136-2020</t>
  </si>
  <si>
    <t>HUGO ANDRÉS</t>
  </si>
  <si>
    <t>BAQUERO REYES</t>
  </si>
  <si>
    <t>ing.hugobaquero@gmail.com</t>
  </si>
  <si>
    <t>DTCA-CPS-137-2020</t>
  </si>
  <si>
    <t>YUNIS PATRICIA</t>
  </si>
  <si>
    <t>CASTRO ROCHA</t>
  </si>
  <si>
    <t>Prestación de servicios técnicos y de apoyo a la gestión del Parque Nacional Natural Los Corales del Rosario y de San Bernardo para ejecutar de forma autónoma e independiente actividades concertadas con el jefe del Área Protegida, que contribuyan a la imp</t>
  </si>
  <si>
    <t>yunispcastro@hotmail.com</t>
  </si>
  <si>
    <t>TECNOLOGO EN AGUA Y SANEAMIENTO</t>
  </si>
  <si>
    <t>DTCA-CPS-138-2020</t>
  </si>
  <si>
    <t>HEIDYS MILENA</t>
  </si>
  <si>
    <t>MACIAS CAMPO</t>
  </si>
  <si>
    <t>Prestación de servicios técnicos y de apoyo a la gestión del Parque Nacional Natural Los Corales del Rosario y de San Bernardo para ejecutar de forma autónoma e independiente actividades concertadas con el jefe del Área Protegida, que contribuya a la impl</t>
  </si>
  <si>
    <t>heidysmacias08@gmail.com</t>
  </si>
  <si>
    <t>DTCA-CPS-139-2020</t>
  </si>
  <si>
    <t>KAREN LORENA</t>
  </si>
  <si>
    <t>GARCIA BONFANTE</t>
  </si>
  <si>
    <t>garciabonfante@gmail.com</t>
  </si>
  <si>
    <t>DTCA-CPS-140-2020</t>
  </si>
  <si>
    <t>HUMBERTO</t>
  </si>
  <si>
    <t>AMADO TORRES</t>
  </si>
  <si>
    <t>dosantos190754@gmail.com</t>
  </si>
  <si>
    <t>DTCA-CPS-141-2020</t>
  </si>
  <si>
    <t>JOSE DAVID</t>
  </si>
  <si>
    <t>MENDOZA CARRISCAL</t>
  </si>
  <si>
    <t>josetpmendoza@hotmail.com</t>
  </si>
  <si>
    <t>TECNOLOGO CONTROL AMBIENTAL</t>
  </si>
  <si>
    <t>DTCA-CPS-142-2020</t>
  </si>
  <si>
    <t>LUIS RAMON</t>
  </si>
  <si>
    <t>CAMACHO DE LA ROSA</t>
  </si>
  <si>
    <t>PEDRAZA</t>
  </si>
  <si>
    <t>luchocamacho18@gmail.com</t>
  </si>
  <si>
    <t>DTCA-CPS-143-2020</t>
  </si>
  <si>
    <t>DOYLER</t>
  </si>
  <si>
    <t>BONADIEZ MENDOZA</t>
  </si>
  <si>
    <t>REPELON</t>
  </si>
  <si>
    <t>doylerbonadiez@gmail.com</t>
  </si>
  <si>
    <t>OPERACIÓN MTO Y ADMON MAQUINARIA AGRICOLA</t>
  </si>
  <si>
    <t>DTCA-CPS-144-2020</t>
  </si>
  <si>
    <t>ARNOL</t>
  </si>
  <si>
    <t>ARGEL</t>
  </si>
  <si>
    <t>LORICA</t>
  </si>
  <si>
    <t>Prestación de servicios profesionales y apoyo a la gestión del Parque Nacional Natural Paramillo de manera autónoma e independiente en el marco de la implementación de las actividades monitoreo e investigación prevista en el PAA 2020, además contribuir de</t>
  </si>
  <si>
    <t>arnoldargel@gmail.com</t>
  </si>
  <si>
    <t>DTCA-CPS-145-2020</t>
  </si>
  <si>
    <t>ANIBAL JOSE</t>
  </si>
  <si>
    <t>BENITEZ ACOSTA</t>
  </si>
  <si>
    <t>Prestación de servicios técnicos y de apoyo a la gestión del Parque Nacional Natural Sierra Nevada de Santa Marta para desarrollar de manera autónoma e independiente y las actividades de Regulación y Control del Uso y Aprovechamiento de los recursos natur</t>
  </si>
  <si>
    <t>operacion24.ab@gmail.com</t>
  </si>
  <si>
    <t>DTCA-CPS-146-2020</t>
  </si>
  <si>
    <t>ROSARIO PATRICIA</t>
  </si>
  <si>
    <t>MARQUEZ BARCELO</t>
  </si>
  <si>
    <t>Prestación de servicio técnicos y de apoyo a la gestión del Vía Parque Isla de Salamanca, realizando de manera autónoma e independiente, actividades concertadas con el Jefe del Área Protegida para gestionar acciones instrumentales en desarrollo de las est</t>
  </si>
  <si>
    <t>rmarquezbarcelo@gmail.com</t>
  </si>
  <si>
    <t>$1,855,777.00</t>
  </si>
  <si>
    <t>DTCA-CPS-147-2020</t>
  </si>
  <si>
    <t>OLARIO JOSE</t>
  </si>
  <si>
    <t>WARD BROWN</t>
  </si>
  <si>
    <t>Prestación de servicios asistenciales como operario de apoyo a la gestión para que de manera autónoma e independiente, desarrolle las actividades concertadas con el Jefe de Área Protegida que le permitan adelantar actividades de restauración de ecosistema</t>
  </si>
  <si>
    <t>wardbrown2077@gmail.com</t>
  </si>
  <si>
    <t>DTCA-CPS-148-2020</t>
  </si>
  <si>
    <t>GILBERTO ANTONIO</t>
  </si>
  <si>
    <t>ARCHBOLD BROCK</t>
  </si>
  <si>
    <t>SAN ANDRES</t>
  </si>
  <si>
    <t>Prestación de servicios asistenciales como operario  de apoyo a la gestión para que de manera autónoma e independiente, desarrolle las actividades concertadas con el Jefe de Área Protegida que le permitan adelantar actividades de restauración de ecosistem</t>
  </si>
  <si>
    <t>gilbertoarchbold2@gmail.com</t>
  </si>
  <si>
    <t>POSITIVA</t>
  </si>
  <si>
    <t>DTCA-CPS-149-2020</t>
  </si>
  <si>
    <t>FELISA RUTH</t>
  </si>
  <si>
    <t>ARCHBOLD ARCHBOLD</t>
  </si>
  <si>
    <t>BARRANCABERMEJA</t>
  </si>
  <si>
    <t>Prestación de servicios técnicos y de apoyo a la administración para apoyar el desarrollo de los procesos administrativos del Área Protegida y sus zonas de influencia, para desarrollar de manera eficiente, autónoma e independiente, actividades concertadas</t>
  </si>
  <si>
    <t>felaparques2020@outlook.es</t>
  </si>
  <si>
    <t>TECNOLOGA ADMON DE EMPRESAS</t>
  </si>
  <si>
    <t>DTCA-CPS-150-2020</t>
  </si>
  <si>
    <t>JOELITO INALLO</t>
  </si>
  <si>
    <t>SUAREZ SUAREZ</t>
  </si>
  <si>
    <t>joelitos413@gmail.com</t>
  </si>
  <si>
    <t>DTCA-CPS-151-2020</t>
  </si>
  <si>
    <t>DAGOBERTO</t>
  </si>
  <si>
    <t>MACHADO PAUSAYU</t>
  </si>
  <si>
    <t>dagobertomachado439@gmail.com</t>
  </si>
  <si>
    <t>DTCA-CPS-152-2020</t>
  </si>
  <si>
    <t>YESID MILENA</t>
  </si>
  <si>
    <t>DE LA OSSA PERTUZ</t>
  </si>
  <si>
    <t>Prestación de servicio técnicos y de apoyo en el Santuario de Fauna Acandí, Playón y Playona de manera autónoma e independiente mediante las actividades concertadas con el supervisor del contrato, para el desarrollo de actividades del plan de ordenamiento</t>
  </si>
  <si>
    <t>niayesidkui@yahoacom</t>
  </si>
  <si>
    <t>SF ACANDÍ, PLAYÓN Y PLAYONA</t>
  </si>
  <si>
    <t>TECNOLOGIA EN GESTION TURISTICA Y HOTELERA</t>
  </si>
  <si>
    <t>DTCA-CPS-153-2020</t>
  </si>
  <si>
    <t>JESUS ANTONIO</t>
  </si>
  <si>
    <t>JULIO CUESTA</t>
  </si>
  <si>
    <t>ACANDI</t>
  </si>
  <si>
    <t xml:space="preserve">	Prestación de servicios asistenciales y de apoyo a la gestión del Santuario de Fauna Acandí, Playón y Playona de manera autónoma e independiente mediante la concertación con el supervisor del contrato para desarrollar actividades de educación ambiental e</t>
  </si>
  <si>
    <t>jesusjulio59@hotmail.com</t>
  </si>
  <si>
    <t>310409 7192</t>
  </si>
  <si>
    <t>DTCA-CPS-154-2020</t>
  </si>
  <si>
    <t>YURIS HELENA</t>
  </si>
  <si>
    <t>MOSQUERA QUEJADA</t>
  </si>
  <si>
    <t>Prestación de servicios técnicos y de apoyo a la gestión del SANTUARIO DE FAUNA ACANDÍ, PLAYÓN Y PLAYONA  de manera autónoma e independiente mediante las actividades concertadas con el Jefe del AP a través del desarrollo de labores administrativas y accio</t>
  </si>
  <si>
    <t>yurismosquera83@gmail.com</t>
  </si>
  <si>
    <t>CONTABILIDAD Y FINANZAS</t>
  </si>
  <si>
    <t>DTCA-CPS-155-2020</t>
  </si>
  <si>
    <t>JUAN MANUEL</t>
  </si>
  <si>
    <t>POLO OSORIO</t>
  </si>
  <si>
    <t>Prestación de servicios profesionales y de apoyo a la gestión de manera autónoma e independiente mediante las actividades concertadas con el supervisor del contrato a través del desarrollo de actividades de formulación de proyectos en las líneas de invest</t>
  </si>
  <si>
    <t>juanchopolo-1@hotmail.com</t>
  </si>
  <si>
    <t>DTCA-CPS-156-2020</t>
  </si>
  <si>
    <t>TERUNNA</t>
  </si>
  <si>
    <t>MESTRE PACHECO</t>
  </si>
  <si>
    <t>Prestación de servicios profesionales y de apoyo a la gestión del PNN Sierra Nevada de Santa Marta, para que de manera autónoma e independiente, en concertación con el supervisor del contrato e interlocución permanente con los equipos técnicos de las orga</t>
  </si>
  <si>
    <t>terunmestre@hotmail.com</t>
  </si>
  <si>
    <t>VETERINARIO-ZOOTECNISTA</t>
  </si>
  <si>
    <t>DTCA-CPS-157-2020</t>
  </si>
  <si>
    <t>OLIVO GUTIERREZ</t>
  </si>
  <si>
    <t>Prestación de servicios asistenciales y de apoyo a la gestión del Santuario de Fauna Acandi, Playón y Playona de manera autónoma e independiente mediante la concertación con el supervisor del contrato para desarrollar actividades de educación ambiental e</t>
  </si>
  <si>
    <t>jaime.olivogutierrez@gmail.com</t>
  </si>
  <si>
    <t>DTCA-CPS-158-2020</t>
  </si>
  <si>
    <t>ODALIS</t>
  </si>
  <si>
    <t>SIERRA RICARDO</t>
  </si>
  <si>
    <t>Prestación de servicios asistenciales y de apoyo a la gestión del Santuario de Fauna Acandí, Playón y Playona de manera autónoma e independiente mediante la concertación con el supervisor del contrato para desarrollar actividades de educación ambiental e</t>
  </si>
  <si>
    <t>alefalayo@gmail.com</t>
  </si>
  <si>
    <t>DTCA-CPS-159-2020</t>
  </si>
  <si>
    <t>ANGELICA MARIA</t>
  </si>
  <si>
    <t>DENNIS SCARPETA</t>
  </si>
  <si>
    <t xml:space="preserve">	Prestación de servicios asistenciales y de apoyo a la gestión del Santuario de Fauna Acandi, Playón y Playona de manera autónoma e independiente mediante la concertación con el supervisor del contrato para desarrollar actividades de educación ambiental e</t>
  </si>
  <si>
    <t>angelicaescarpeta@gmail.com</t>
  </si>
  <si>
    <t>MANEJO AMBIENTAL</t>
  </si>
  <si>
    <t>DTCA-CPS-160-2020</t>
  </si>
  <si>
    <t>ALBA ROSA</t>
  </si>
  <si>
    <t>MOSQUERA AYALA</t>
  </si>
  <si>
    <t xml:space="preserve">	Prestación de servicios profesionales y de apoyo a la gestión del Parque Nacional Natural Paramillo de manera autónoma e independiente en las actividades concertadas con el supervisor del contrato, para ejercer el seguimiento y el control al proceso de l</t>
  </si>
  <si>
    <t>albamosquera2016@gmail.com</t>
  </si>
  <si>
    <t>DTCA-CPS-161-2020</t>
  </si>
  <si>
    <t>REYES ARGUMEDO</t>
  </si>
  <si>
    <t>Prestación de servicios técnicos y de apoyo a la gestión del Parque Nacional Natural Paramillo de manera autónoma e independiente en las actividades concertadas con el supervisor del contrato, para contribuir técnica y operativamente en las actividades de</t>
  </si>
  <si>
    <t>hreyesargumedo@gmail.com</t>
  </si>
  <si>
    <t>DTCA-CPS-162-2020</t>
  </si>
  <si>
    <t>DAYANIS PATRICIA</t>
  </si>
  <si>
    <t>BENITEZ FLOREZ</t>
  </si>
  <si>
    <t>SAHAGUN</t>
  </si>
  <si>
    <t>SAMPUES</t>
  </si>
  <si>
    <t>Prestación de servicios profesionales y de apoyo a la gestión del Parque Nacional Natural Paramillo de manera autónoma e independiente en las actividades concertadas con el supervisor del contrato, para ejercer el seguimiento y el control al proceso de le</t>
  </si>
  <si>
    <t>dayanis_bf@hotmail.com</t>
  </si>
  <si>
    <t>DTCA-CPS-163-2020</t>
  </si>
  <si>
    <t>DERLY LUZ</t>
  </si>
  <si>
    <t>BLANCO AVILA</t>
  </si>
  <si>
    <t>hblancoavila@gmail.com</t>
  </si>
  <si>
    <t>DTCA-CPS-164-2020</t>
  </si>
  <si>
    <t>VEGA JIMENEZ</t>
  </si>
  <si>
    <t>Prestar servicios técnicos y de apoyo a la gestión del Parque Nacional Natural Paramillo de manera autónoma e independiente en las actividades concertadas con el supervisor del contrato, para contribuir técnica y operativamente en las actividades de los s</t>
  </si>
  <si>
    <t>josevega08@gmail.com</t>
  </si>
  <si>
    <t>DTCA-CPS-165-2020</t>
  </si>
  <si>
    <t>LUZ DARY</t>
  </si>
  <si>
    <t>VALLE ZAPATA</t>
  </si>
  <si>
    <t>ITUANGO</t>
  </si>
  <si>
    <t>Prestación de servicios asistenciales y de apoyo a la gestión de manera autónoma e independiente las actividades concertadas con el Jefe de Área Protegida de los procesos administrativos del PNN Paramillo que se desarrollan en la sede Ituango.</t>
  </si>
  <si>
    <t>luzdaryv@gmail.com</t>
  </si>
  <si>
    <t>TECNICO EN ADMINISTRACION DOCUMENTAL</t>
  </si>
  <si>
    <t>DTCA-CPS-166-2020</t>
  </si>
  <si>
    <t>EDWIN RENE</t>
  </si>
  <si>
    <t>GORDILLO ZAPATA</t>
  </si>
  <si>
    <t>Prestación de servicios asistenciales y de apoyo ala gestión en el PNN Sierra Nevada de Santa Marta para realizar de manera autónoma e independiente actividades de Regulación, Control del uso y Aprovechamiento de los recursos naturales mediante la ejecuci</t>
  </si>
  <si>
    <t>edugor1705@gmail.com</t>
  </si>
  <si>
    <t>DTCA-CPS-167-2020</t>
  </si>
  <si>
    <t>STEVEN FAIR</t>
  </si>
  <si>
    <t>FERNANDEZ FERNANDEZ</t>
  </si>
  <si>
    <t>PROVI ISLAS</t>
  </si>
  <si>
    <t>Prestación de servicios de operario y de apoyo a la gestión en el PNN Old Providence McBean Lagoon de manera autónoma e independiente, de acuerdo con las actividades concertadas con el jefe del área protegida, que permitan adelantar actividades de control</t>
  </si>
  <si>
    <t>fahirfer@hotmail.com</t>
  </si>
  <si>
    <t>EStUDIANTE  DE ING MECANICA</t>
  </si>
  <si>
    <t>DTCA-CPS-168-2020</t>
  </si>
  <si>
    <t>HENRY DE JESÚS</t>
  </si>
  <si>
    <t>FIGUEROA SUAREZ</t>
  </si>
  <si>
    <t>henrrydejesusfigueroa@gmail.com</t>
  </si>
  <si>
    <t>DTCA-CPS-171-2020</t>
  </si>
  <si>
    <t>YARIMA</t>
  </si>
  <si>
    <t>RAMOS CASTAÑEDA</t>
  </si>
  <si>
    <t>Prestar servicios profesionales y apoyo a la gestión para implementar y fortalecer las iniciativas sostenibles en el PNN de Macuira en el marco del Programa Desarrollo Local Sostenible financiado por el acuerdo presupuestario de la Unión Europea durante l</t>
  </si>
  <si>
    <t>yrc2307@gmail.com</t>
  </si>
  <si>
    <t>DTCA-CPS-172-2020</t>
  </si>
  <si>
    <t>IVAN FRANCISCO</t>
  </si>
  <si>
    <t>RINCON JAYARIYU</t>
  </si>
  <si>
    <t>ivanfrankrincon9@gmail.com</t>
  </si>
  <si>
    <t>DTCA-CPS-173-2020</t>
  </si>
  <si>
    <t>JUAN DE DIOS</t>
  </si>
  <si>
    <t>MOLINA HERNANDEZ</t>
  </si>
  <si>
    <t>Prestar servicios asistenciales y de apoyo a la gestión del Parque Nacional Natural Paramillo de manera autónoma e independiente a través de a actividades concertadas con el supervisor del contrato para contribuir operativamente a los subprogramas: Uso Oc</t>
  </si>
  <si>
    <t>juamoher@hotmail.com</t>
  </si>
  <si>
    <t>DTCA-CPS-174-2020</t>
  </si>
  <si>
    <t>ELIECER DAVID</t>
  </si>
  <si>
    <t>SIERRA DORIA</t>
  </si>
  <si>
    <t>PUERTO LIBERTADOR</t>
  </si>
  <si>
    <t>nosierra31@gmail.com</t>
  </si>
  <si>
    <t>DTCA-CPS-175-2020</t>
  </si>
  <si>
    <t>SONIA</t>
  </si>
  <si>
    <t>CAÑATE VARGAS</t>
  </si>
  <si>
    <t>soniacanatevargas@gmail.com</t>
  </si>
  <si>
    <t>TECNOLOGO EN ADMINISTRACION TURISTICA</t>
  </si>
  <si>
    <t>DTCA-CPS-176-2020</t>
  </si>
  <si>
    <t>GALEANO GALEANO</t>
  </si>
  <si>
    <t xml:space="preserve">	Prestación de servicios profesionales y de apoyo a la gestión del Parque Nacional Natural Los Corales del Rosario y de San Bernardo para ejecutar de forma autónoma e independiente actividades concertadas con el jefe del Área Protegida, que contribuyan a </t>
  </si>
  <si>
    <t>eligaleano@gmail.com</t>
  </si>
  <si>
    <t>DTCA-CPS-177-2020</t>
  </si>
  <si>
    <t>VIVIANA MARCELA</t>
  </si>
  <si>
    <t>“Prestación de servicios profesionales, con el fin de ejecutar de manera eficiente, de manera autónoma e independiente, las actividades concertadas con el Supervisor para el apoyo en producción audiovisual para la visibilización fílmica de los procesos de</t>
  </si>
  <si>
    <t>vvigomez.10@gmail.com</t>
  </si>
  <si>
    <t>$1,578,377.00</t>
  </si>
  <si>
    <t>CINE Y AUDIOVISUALES</t>
  </si>
  <si>
    <t>DTCA-CPS-178-2020</t>
  </si>
  <si>
    <t>NEYL FERNANDO</t>
  </si>
  <si>
    <t>FABRA FABRA</t>
  </si>
  <si>
    <t>7° EDUCACION MEDIA</t>
  </si>
  <si>
    <t>fabrafabraneyl@gmail.com</t>
  </si>
  <si>
    <t>DTCA-CPS-179-2020</t>
  </si>
  <si>
    <t>YANELIA</t>
  </si>
  <si>
    <t>MAESTRE PACHECO</t>
  </si>
  <si>
    <t>Prestación de servicios profesionales y apoyo a la gestión para desarrollar de manera autónoma e independiente y en forma eficiente, las actividades que se definan en el marco de la coordinación de los Pueblos Indígenas de la Sierra Nevada de Santa Marta</t>
  </si>
  <si>
    <t>ymestre@hotmail.com</t>
  </si>
  <si>
    <t>DTCA-CPS-180-2020</t>
  </si>
  <si>
    <t>DARSON DALGIS</t>
  </si>
  <si>
    <t>ARCHBOLD ROBINSON</t>
  </si>
  <si>
    <t>Prestación de servicios profesionales y de apoyo a la gestión para del PNN Old Providence McBean Lagoon de manera autónoma e independiente, de acuerdo con las actividades concertadas con el jefe del área protegida, que permitan adelantar el desarrollo de</t>
  </si>
  <si>
    <t>mrdarson90@hotmail.com</t>
  </si>
  <si>
    <t>SURA</t>
  </si>
  <si>
    <t>DTCA-CPS-181-2020</t>
  </si>
  <si>
    <t>DARREL</t>
  </si>
  <si>
    <t>WARD TAYLOR</t>
  </si>
  <si>
    <t>Prestación de servicios profesionales y de apoyo a la gestión del PNN Old Providence McBean Lagoon, de manera independiente y autónoma, de acuerdo a las actividades concertadas con el jefe del Área Protegida, para el
desarrollo de procesos de generación y</t>
  </si>
  <si>
    <t>darrelstaylorr@gmada.mam/darrelwardtaylor@gmada.mam</t>
  </si>
  <si>
    <t>INGENIERO AGRONOMO AMBIENTAL</t>
  </si>
  <si>
    <t>DTCA-CPS-182-2020</t>
  </si>
  <si>
    <t>SUHEIDY</t>
  </si>
  <si>
    <t>BORDEN SUAREZ</t>
  </si>
  <si>
    <t>Prestación de servicios técnicos y de apoyo a la gestión del PNN Old Providence McBean Lagoon de acuerdo con las actividades concertadas con el jefe del área protegida, de manera autónoma e independiente que permitan adelantar la implementación del Plan d</t>
  </si>
  <si>
    <t>suheidybordensuarez@gmail.com</t>
  </si>
  <si>
    <t>8-5148389</t>
  </si>
  <si>
    <t>MANEJO Y APROVECHAMIENTO DE BOSQUES</t>
  </si>
  <si>
    <t>DTCA-CPS-183-2020</t>
  </si>
  <si>
    <t>NATALY MARIA</t>
  </si>
  <si>
    <t>TAYLOR ELGUEDO</t>
  </si>
  <si>
    <t>Prestación de servicios profesionales y de apoyo a la gestión de manera autónoma e independiente, de acuerdo con las actividades concertadas con el jefe del área protegida para coordinar, articular e impulsar la implementación del Plan de Ordenamiento Eco</t>
  </si>
  <si>
    <t>taylornataly@gmail.com</t>
  </si>
  <si>
    <t>DTCA-CPS-184-2020</t>
  </si>
  <si>
    <t>MONICA ALEXANDRA</t>
  </si>
  <si>
    <t>DUQUE RICO</t>
  </si>
  <si>
    <t>Prestacion de servicios profesionales y de apoyo a la gestion para gestionar y coordinar a nivel regional para la direccion territorial caribe la implementacion administrativa tecnica y financiera de las fases I y II del programa areas protegidas y divers</t>
  </si>
  <si>
    <t>monica.duque@parquesnacionales.gov.co</t>
  </si>
  <si>
    <t>DTCA-CPS-185-2020</t>
  </si>
  <si>
    <t>MAURICIO JOSÉ</t>
  </si>
  <si>
    <t>PETRO MARTINEZ</t>
  </si>
  <si>
    <t>VALENCIA</t>
  </si>
  <si>
    <t>maopetro83@gmail.com</t>
  </si>
  <si>
    <t>TECN. EN MANEJO INTEGRADO DEL CULTIVO DE CACAO</t>
  </si>
  <si>
    <t>DTCA-CPS-186-2020</t>
  </si>
  <si>
    <t>DERLY DEL CARMEN</t>
  </si>
  <si>
    <t>BECERRA</t>
  </si>
  <si>
    <t>Prestación de servicios Profesionales y de apoyo a la gestión de manera autónoma e independiente  las actividades concertadas con el supervisor, para liderar el desarrollo e implementación de las acciones derivadas del subprograma Estrategias Especiales d</t>
  </si>
  <si>
    <t>derlybecerra2011@hotmail.com</t>
  </si>
  <si>
    <t>LICENCIADA EN ETNOEDUCACION -SOCIALES</t>
  </si>
  <si>
    <t>DTCA-CPS-187-2020</t>
  </si>
  <si>
    <t>MILTON</t>
  </si>
  <si>
    <t>Prestar servicios Tecnicos y apoyo a la gestión para implementar y fortalecer las iniciativas sostenibles en el PNN de Macuira de los cuatro sectores de manejo del área protegida y especialmente en los sectores de Anuwapa’a y Kajashiwo’u en el marco del P</t>
  </si>
  <si>
    <t>mylthonjamil@gmail.com</t>
  </si>
  <si>
    <t>DTCA-CPS-188-2020</t>
  </si>
  <si>
    <t>JOJANYS</t>
  </si>
  <si>
    <t xml:space="preserve">	Prestación de servicios técnicos y de apoyo a la gestión del Parque Nacional Natural Bahía Portete Kaurrele para desarrollar las actividades concertadas con el supervisor, realizando de manera oportuna y efectiva los procesos y procedimientos administrat</t>
  </si>
  <si>
    <t>jojanys_22@hotmail.com</t>
  </si>
  <si>
    <t>DTCA-CPS-189-2020</t>
  </si>
  <si>
    <t>PATRICIO ALDEMAR</t>
  </si>
  <si>
    <t>GONZALEZ</t>
  </si>
  <si>
    <t xml:space="preserve">	Prestar servicios técnicos y apoyo a la gestión para implementar y fortalecer las iniciativas sostenibles en el PNN de Macuira en los cuatro sectores de manejo del área protegida , especialmente en los sectores de Tawaira y Siapana en el marco del Progra</t>
  </si>
  <si>
    <t>gonzalezpatricioaldemar@gmail.com</t>
  </si>
  <si>
    <t>DTCA-CPS-190-2020</t>
  </si>
  <si>
    <t>DIAZ DURANGO</t>
  </si>
  <si>
    <t>SAN PELAYO</t>
  </si>
  <si>
    <t>Prestación de servicios profesionales y de apoyo a la gestión de manera autónoma e independiente para adelantar seguimiento a la gestión pre contractual, contractual y post-contractual del programa “Áreas Protegidas y Diversidad Biológica” Fases I y II, c</t>
  </si>
  <si>
    <t>cdiazdurango@gmail.com</t>
  </si>
  <si>
    <t>DTCA-CPS-191-2020</t>
  </si>
  <si>
    <t>ROBERTO</t>
  </si>
  <si>
    <t>PARDO ANGEL</t>
  </si>
  <si>
    <t>Prestación de Servicios Profesionales y de apoyo a la gestión en el subprograma “Promover estrategias educativas que contribuyan a la valoración social de las áreas protegidas” para el posicionamiento de las áreas protegidas de la DTCA, y en particular de</t>
  </si>
  <si>
    <t>roberto.pardo@parquesnacionales.gov.bi</t>
  </si>
  <si>
    <t>DTCA-CPS-192-2020</t>
  </si>
  <si>
    <t>GUSTAVO ALFONSO</t>
  </si>
  <si>
    <t>LOBELO PERTUZ</t>
  </si>
  <si>
    <t>gustavolobelo@hotmail.com</t>
  </si>
  <si>
    <t>DTCA-CPS-193-2020</t>
  </si>
  <si>
    <t>IPUANA</t>
  </si>
  <si>
    <t>Prestar servicios técnicos y apoyo a la gestión para implementar y fortalecer las iniciativas sostenibles en el SFF Los Flamencos en el marco del Programa Desarrollo Local Sostenible financiado por el acuerdo presupuestario de la UE 2020.</t>
  </si>
  <si>
    <t>indigenawayuu@gmail.com</t>
  </si>
  <si>
    <t>TECNÓLOGO EN GESTIÓN DE SISTEMA AMBIENTAL</t>
  </si>
  <si>
    <t>DTCA-CPS-194-2020</t>
  </si>
  <si>
    <t>ESNELDA BEATRIZ</t>
  </si>
  <si>
    <t>BRUGES RIVADENERIA</t>
  </si>
  <si>
    <t>Prestar servicios profesionales y apoyo a la gestión para implementar y fortalecer las iniciativas sostenibles en el Santuario de Flora y Fauna Los Flamencos en el marco del Programa Desarrollo Local Sostenible financiado por el acuerdo presupuestario de</t>
  </si>
  <si>
    <t>hbrugesrivadeneira@gmail.com</t>
  </si>
  <si>
    <t>DTCA-CPS-195-2020</t>
  </si>
  <si>
    <t>WALLACE ALEJANDRO</t>
  </si>
  <si>
    <t>BRYAN BRITTON</t>
  </si>
  <si>
    <t xml:space="preserve">	Prestación de servicios técnicos de apoyo a la gestión del PNN Old Providence Mcbean Lagoon de manera independiente y autónoma de acuerdo a las actividades concertadas con el supervisor del contrato que permitan adelantar la implementación de las estrate</t>
  </si>
  <si>
    <t>wabrayan@misena.edu.co</t>
  </si>
  <si>
    <t>TECNICO EN INCENDIOS Y EMERGENCIAS</t>
  </si>
  <si>
    <t>DTCA-CPS-196-2020</t>
  </si>
  <si>
    <t>NORVEL JOSEPH</t>
  </si>
  <si>
    <t>WALTERS DIAZ</t>
  </si>
  <si>
    <t>Prestación de servicios profesionales  y de apoyo a la gestión del PNN Old Providence McBean Lagoon, de manera independiente y autónoma, de acuerdo a las actividades concertadas con el jefe del Área Protegida, para el desarrollo de procesos de restauració</t>
  </si>
  <si>
    <t>DTCA-CPS-197-2020</t>
  </si>
  <si>
    <t>LEMES LOZANO</t>
  </si>
  <si>
    <t>Prestación de servicios profesionales y de apoyo a la gestión en el Parque Nacional Natural Sierra Nevada de Santa Marta - SNSM, para que de manera autónoma e independiente, formule, oriente y efectúe los procesos de monitoreo y seguimiento a las priorida</t>
  </si>
  <si>
    <t>elizabeth_leslo@yahoo.es</t>
  </si>
  <si>
    <t>DTCA-CPS-198-2020</t>
  </si>
  <si>
    <t>YANERIS</t>
  </si>
  <si>
    <t xml:space="preserve">	Prestación de servicios, asistenciales y de apoyo a la gestión en el Parque Nacional Natural Bahía Portete Kaurrele, de manera autónoma e independiente y concertada con el supervisor, para desempeñarse como experto local y realizando actividades de campo</t>
  </si>
  <si>
    <t>yanerisuriana@gmail.com</t>
  </si>
  <si>
    <t>DTCA-CPS-199-2020</t>
  </si>
  <si>
    <t>URIANA</t>
  </si>
  <si>
    <t>SILVIO DANILO</t>
  </si>
  <si>
    <t>Prestación de servicios asistenciales y de apoyo a la gestión en el Parque Nacional Natural Bahía Portete Kaurrele de manera autónoma e independiente y concertada con el supervisor para realizar actividades operativas como parte de la implementación de la</t>
  </si>
  <si>
    <t>silviouriana204@gmail.com</t>
  </si>
  <si>
    <t>DTCA-CPS-200-2020</t>
  </si>
  <si>
    <t>ELISEO</t>
  </si>
  <si>
    <t>EPINAYU</t>
  </si>
  <si>
    <t>Prestación de servicios técnicos y de apoyo a la gestión en el Parque Nacional Natural Bahía Portete Kaurrele, para implementar las estrategias de Monitoreo de Recursos Naturales, Educación Ambiental y apoyar la implementación del Plan de Emergencia y Con</t>
  </si>
  <si>
    <t>eliseoepinayu@gmail.com</t>
  </si>
  <si>
    <t>DTCA-CPS-201-2020</t>
  </si>
  <si>
    <t>JULIO ELIAS</t>
  </si>
  <si>
    <t>FINCE EPINAYU</t>
  </si>
  <si>
    <t>Prestación de servicios asistenciales y de apoyo a la gestión del Parque Nacional Natural Bahía Portete Kaurrele de manera autónoma e independiente, para desarrollar concertadamente con su supervisor actividades operativas y de conducción de vehículos ofi</t>
  </si>
  <si>
    <t>julioelias.fince@gmail.com</t>
  </si>
  <si>
    <t>DTCA-CPS-202-2020</t>
  </si>
  <si>
    <t>MENDOZA NAVARRO</t>
  </si>
  <si>
    <t xml:space="preserve">	Prestación de servicios técnicos y de apoyo a la gestión en el Parque Nacional Natural Bahía Portete Kaurrele, de manera autónoma e independiente y concertada con el supervisor del contrato, para implementar las estrategias de prevención, control y vigil</t>
  </si>
  <si>
    <t>mendozandres03@gmail.com</t>
  </si>
  <si>
    <t>TECNICO MANEJO AMBIENTAL</t>
  </si>
  <si>
    <t>DTCA-CPS-203-2020</t>
  </si>
  <si>
    <t>DANNER HERNAN</t>
  </si>
  <si>
    <t>VIDAL VILLAR</t>
  </si>
  <si>
    <t>dannersvillarr@gmail.com</t>
  </si>
  <si>
    <t>DTCA-CPS-206-2020</t>
  </si>
  <si>
    <t>JULIO SEGUNDO</t>
  </si>
  <si>
    <t>JIMENEZ ORTEGA</t>
  </si>
  <si>
    <t>MAGISTER</t>
  </si>
  <si>
    <t>Prestación de servicios profesionales y de apoyo a la gestión al Parque Nacional Natural Tayrona, para desarrollar de manera autónoma e independiente y en forma eficiente, las actividades que se definan coordinadamente con el Jefe del
Área Protegida, orie</t>
  </si>
  <si>
    <t>jjuliosegundo@yahoo.com</t>
  </si>
  <si>
    <t>DTCA-CPS-207-2020</t>
  </si>
  <si>
    <t>JOSE DANIEL</t>
  </si>
  <si>
    <t>IBARRA SALGADO</t>
  </si>
  <si>
    <t>Prestar servicios técnicos y apoyo a la gestión del Parque Nacional Natural Paramillo de manera autónoma e independiente de las actividades concertadas con el supervisor del contrato, para implementar y fortalecer las iniciativas sostenibles asentadas al</t>
  </si>
  <si>
    <t>josedanielibarras@hotmail.es</t>
  </si>
  <si>
    <t>TECNICO PROFESIONAL EN PROD. AGRICOLA</t>
  </si>
  <si>
    <t>DTCA-CPS-208-2020</t>
  </si>
  <si>
    <t>ALEXANDER JOSÉ</t>
  </si>
  <si>
    <t>PUSSINE PEREZ</t>
  </si>
  <si>
    <t>alexanderjp2@hotmail.com</t>
  </si>
  <si>
    <t>TECNOLOGO EN GESTIONDE EMPRESAS AGROPECUARIAS</t>
  </si>
  <si>
    <t>DTCA-CPS-209-2020</t>
  </si>
  <si>
    <t>NORIEGA MARTINEZ</t>
  </si>
  <si>
    <t>Prestar servicios profesionales y apoyo a la gestión para implementar y fortalecer las iniciativas sostenibles en el PNN Paramillo de la zona de traslape del Área Protegida y el resguardo Alto Sinú en el marco del Programa Desarrollo Local Sostenible fina</t>
  </si>
  <si>
    <t>junoma10@yahoo.es</t>
  </si>
  <si>
    <t>DTCA-CPS-210-2020</t>
  </si>
  <si>
    <t>MERCEDES</t>
  </si>
  <si>
    <t>GUZMAN CASTRO</t>
  </si>
  <si>
    <t>Prestación de servicios profesionales y de apoyo a la gestión del Parque Nacional Natural Paramillo para desarrollar, de manera autónoma e independiente, las actividades concertadas con el supervisor y dar continuidad al Programa "Desarrollo Local Sosteni</t>
  </si>
  <si>
    <t>mercedesguzmancastro@gmail.com</t>
  </si>
  <si>
    <t>INGENIERA FORESTAL</t>
  </si>
  <si>
    <t>DTCA-CPS-211-2020</t>
  </si>
  <si>
    <t>PLINIO RAFAEL</t>
  </si>
  <si>
    <t>CAMARGO DIAZ</t>
  </si>
  <si>
    <t>Pedraza</t>
  </si>
  <si>
    <t xml:space="preserve">	Prestación de servicios tecnicos y de apoyo a la gestión al Parque Nacional Natural Tayrona, para desarrollar de manera autónoma e independiente y en forma eficiente, las actividades que se definan coordinadamente con el jefe del área protegida, enmarcad</t>
  </si>
  <si>
    <t>pliniocamargo@yahoo.com</t>
  </si>
  <si>
    <t>AUXILIAR CONTABLE</t>
  </si>
  <si>
    <t>DTCA-CPS-212-2020</t>
  </si>
  <si>
    <t>ARIEL ANTONIO</t>
  </si>
  <si>
    <t>ALEAN GUTIERREZ</t>
  </si>
  <si>
    <t xml:space="preserve">	Prestación de servicios asistenciales y de apoyo a la gestión del Parque Nacional Natural Paramillo de manera autónoma e independiente de las actividades concertadas con el supervisor del contrato para facilitar el relacionamiento con la comunidad campes</t>
  </si>
  <si>
    <t>aaleangutierrez2020@gmail.com</t>
  </si>
  <si>
    <t>DTCA-CPS-213-2020</t>
  </si>
  <si>
    <t>MILTON RAFAEL</t>
  </si>
  <si>
    <t xml:space="preserve">	Prestación de servicios profesionales y de apoyo a la gestión al Parque Nacional Natural Tayrona, para desarrollar de manera autónoma e independiente y en forma eficiente, las actividades que se definan coordinadamente con el supervisor, que permitan lid</t>
  </si>
  <si>
    <t>miltoncharris@yahoo.com</t>
  </si>
  <si>
    <t>DTCA-CPS-214-2020</t>
  </si>
  <si>
    <t>LAURA MELISSA</t>
  </si>
  <si>
    <t>RODRIGUEZ MORENO</t>
  </si>
  <si>
    <t>LA CALERA</t>
  </si>
  <si>
    <t>FUSAGASUGA-CUNDINAMARCA</t>
  </si>
  <si>
    <t>Prestar los servicios profesionales y de apoyo a la gestión en el PNN de Macuira de manera autónoma e independiente para desarrollar las actividades concertadas con el supervisor a fin de dinamizar las líneas estratégicas del REM relacionadas con ecoturis</t>
  </si>
  <si>
    <t>l.melissa.rm@gmail.com</t>
  </si>
  <si>
    <t>DTCA-CPS-215-2020</t>
  </si>
  <si>
    <t>DIEGO LUIS</t>
  </si>
  <si>
    <t>DUQUE GARCIA</t>
  </si>
  <si>
    <t>Prestación de servicios técnicos y de apoyo a la gestión del Parque Nacional Natural Los Corales del Rosario y de San Bernardo para ejecutar de forma autónoma e independiente actividades concertadas con el jefe del Área Protegida, que contribuya desde el</t>
  </si>
  <si>
    <t>ditero32@hotmail.com</t>
  </si>
  <si>
    <t>DTCA-CPS-216-2020</t>
  </si>
  <si>
    <t>MARLIN</t>
  </si>
  <si>
    <t>MEDRANO MEZA</t>
  </si>
  <si>
    <t>Prestación de servicios operativos y de apoyo a la gestión del Parque Nacional Natural Los Corales del Rosario y de San Bernardo para ejecutar de forma autónoma e independiente actividades concertadas con el jefe del Área Protegida, que contribuyan al eje</t>
  </si>
  <si>
    <t>medranomesamarlins@gmail.com</t>
  </si>
  <si>
    <t>DTCA-CPS-217-2020</t>
  </si>
  <si>
    <t>SERGIO ANDRES</t>
  </si>
  <si>
    <t>MENDOZA SOLIS</t>
  </si>
  <si>
    <t>MONTELIBANO</t>
  </si>
  <si>
    <t xml:space="preserve">Prestación de servicios técnicos y de apoyo a la gestión del Parque Nacional Natural Paramillo de manera autónoma e independiente para facilitar la implementación y seguimiento de los acuerdos de Restauración Ecológica Participativa REP
y relacionamiento </t>
  </si>
  <si>
    <t>sams.fino2020@hotmail.com</t>
  </si>
  <si>
    <t>TECNOLOGO EN PRODUCCION AGRICOLA</t>
  </si>
  <si>
    <t>DTCA-CPS-218-2020</t>
  </si>
  <si>
    <t>KARLA GEORGINA</t>
  </si>
  <si>
    <t>BARRIENTOS MUÑOZ</t>
  </si>
  <si>
    <t>ITAGUI</t>
  </si>
  <si>
    <t>Prestación de servicios profesionales y de apoyo a la gestión del Parque Nacional Natural Los Corales del Rosario y de San Bernardo para ejecutar de forma autónoma e independiente actividades concertadas con el jefe del Área Protegida, seguimiento de las</t>
  </si>
  <si>
    <t>biokeroz@gmail.com</t>
  </si>
  <si>
    <t>DTCA-CPS-219-2020</t>
  </si>
  <si>
    <t>YULIBETH</t>
  </si>
  <si>
    <t>MORELO BERRIO</t>
  </si>
  <si>
    <t>Prestación de servicios técnicos y de apoyo a la gestión del Parque Nacional Natural Los Corales del Rosario y de San Bernardo para el proceso de implementación y fortalecimiento de las iniciativas económicas locales e internas identificadas para las fami</t>
  </si>
  <si>
    <t>yumobe0731@hotmail.com</t>
  </si>
  <si>
    <t>TEC. HOTELERIA</t>
  </si>
  <si>
    <t>DTCA-CPS-220-2020</t>
  </si>
  <si>
    <t>ZULIMAR</t>
  </si>
  <si>
    <t>Prestación de servicios, asistenciales y de apoyo a la gestión en el Parque Nacional Natural Bahía Portete Kaurrele, de manera autónoma e independiente y concertada con el supervisor, para desempeñarse como experto local y realizando actividades de campo</t>
  </si>
  <si>
    <t>zulimarfince@gmail.com</t>
  </si>
  <si>
    <t>DTCA-CPS-221-2020</t>
  </si>
  <si>
    <t>JUAN CAMILO</t>
  </si>
  <si>
    <t>ULLOA RESTREPO</t>
  </si>
  <si>
    <t>Prestación de servicios profesionales y de apoyo a la gestión para la Dirección Territorial Caribe, con el fin de ejecutar de manera eficiente, autónoma e independiente las actividades concertadas con el Supervisor para el apoyo a la gestión de incorporac</t>
  </si>
  <si>
    <t>juancamiloulloa@hotmail.com</t>
  </si>
  <si>
    <t>DTCA-CPS-222-2020</t>
  </si>
  <si>
    <t>jhon2503@hotmail.com</t>
  </si>
  <si>
    <t>TECNICO PROFESIONAL EN GESTION DE RECURSOS NATURALES</t>
  </si>
  <si>
    <t>DTCA-CPS-223-2020</t>
  </si>
  <si>
    <t>RAFAEL EDUARDO</t>
  </si>
  <si>
    <t>CASTAÑEDA ALVAREZ</t>
  </si>
  <si>
    <t>El Carmen de Bolivar</t>
  </si>
  <si>
    <t>rafacstalara@gmail.com</t>
  </si>
  <si>
    <t>DTCA-CPS-224-2020</t>
  </si>
  <si>
    <t>KAREN</t>
  </si>
  <si>
    <t>PINEDA</t>
  </si>
  <si>
    <t>karenyaley@hotmail.com</t>
  </si>
  <si>
    <t>DTCA-CPS-225-2020</t>
  </si>
  <si>
    <t>PAULA ANDREA</t>
  </si>
  <si>
    <t>DOMINGUEZ HENAO</t>
  </si>
  <si>
    <t>Calarca</t>
  </si>
  <si>
    <t>CALARCA</t>
  </si>
  <si>
    <t>paulandoz@hotmail.com</t>
  </si>
  <si>
    <t>ADMINISTRACION HOTELERA Y TURISTICA</t>
  </si>
  <si>
    <t>DTCA-CPS-226-2020</t>
  </si>
  <si>
    <t>JORGE LUIS</t>
  </si>
  <si>
    <t>VASQUEZ DE ANGEL</t>
  </si>
  <si>
    <t>Plato</t>
  </si>
  <si>
    <t>jorgeluis03vasquez@gmail.com</t>
  </si>
  <si>
    <t>3012953148'</t>
  </si>
  <si>
    <t>INGENIERIA AMBIENTAL Y SANITARIA</t>
  </si>
  <si>
    <t>DTCA-CPS-227-2020</t>
  </si>
  <si>
    <t>WILBER ALBERTO</t>
  </si>
  <si>
    <t>CONDE QUIHAIS</t>
  </si>
  <si>
    <t>wilberelche@hotmail.com</t>
  </si>
  <si>
    <t>DTCA-CPS-228-2020</t>
  </si>
  <si>
    <t>SERRANO CASTRO</t>
  </si>
  <si>
    <t>lucaseca@misena.edu.co</t>
  </si>
  <si>
    <t>TECNOLOGO EN SALUD OCUPACIONAL</t>
  </si>
  <si>
    <t>DTCA-CPS-229-2020</t>
  </si>
  <si>
    <t>OCTAVIO MANUEL</t>
  </si>
  <si>
    <t>MANJARRES CASTAÑEDA</t>
  </si>
  <si>
    <t>octavio91.om@gmail.com</t>
  </si>
  <si>
    <t>DTCA-CPS-230-2020</t>
  </si>
  <si>
    <t>OSCAR EDUARDO</t>
  </si>
  <si>
    <t>MOVILLA PALMERA</t>
  </si>
  <si>
    <t>movillaoscar@gmail.com</t>
  </si>
  <si>
    <t>30042Z0525</t>
  </si>
  <si>
    <t>DTCA-CPS-231-2020</t>
  </si>
  <si>
    <t>DENISSE EUGENIA</t>
  </si>
  <si>
    <t>SAEZ PINEDO</t>
  </si>
  <si>
    <t>denisse.saezp@gmail.com</t>
  </si>
  <si>
    <t>DTCA-CPS-232-2020</t>
  </si>
  <si>
    <t>YENNY TATIANA</t>
  </si>
  <si>
    <t>AGUIRRE RIVERA</t>
  </si>
  <si>
    <t>Florencia</t>
  </si>
  <si>
    <t>FLORENCIA</t>
  </si>
  <si>
    <t>tatiaguirre10@hotmail.com</t>
  </si>
  <si>
    <t>ESPECIALIZACION EN GESTION AMBIENTAL</t>
  </si>
  <si>
    <t>DTCA-CPS-233-2020</t>
  </si>
  <si>
    <t>RODOLFO ANTONIO</t>
  </si>
  <si>
    <t>MAZO HERNANDEZ</t>
  </si>
  <si>
    <t>rmazo444@gmail.com</t>
  </si>
  <si>
    <t>DTCA-CPS-234-2020</t>
  </si>
  <si>
    <t>GLEYNER ALFONSO</t>
  </si>
  <si>
    <t>PAREJO VELASQUEZ</t>
  </si>
  <si>
    <t>Cienaga</t>
  </si>
  <si>
    <t>gleyner16@gmail.com</t>
  </si>
  <si>
    <t>DTCA-CPS-235-2020</t>
  </si>
  <si>
    <t>DANNY ALEJANDRO</t>
  </si>
  <si>
    <t>ROMERO PITTA</t>
  </si>
  <si>
    <t>Ocaña</t>
  </si>
  <si>
    <t>dannyaleropi23@hotmail.com</t>
  </si>
  <si>
    <t>TECNOLOGO EN RECURSOS NATURALES</t>
  </si>
  <si>
    <t>DTCA-CPS-236-2020</t>
  </si>
  <si>
    <t>RAFAEL ANTONIO</t>
  </si>
  <si>
    <t>GUERRA PIMIENTA</t>
  </si>
  <si>
    <t>cocotag@hotmail.com</t>
  </si>
  <si>
    <t>DTCA-CPS-237-2020</t>
  </si>
  <si>
    <t>JUAN</t>
  </si>
  <si>
    <t>NIEVE DINGULA</t>
  </si>
  <si>
    <t>Prestación de servicios operativos y de apoyo a la gestión como experto local al Parque Nacional Natural Tayrona, para desarrollar de manera eficiente, autónoma e independiente las actividades que se definan coordinadamente con el Supervisor, que permitan a partir del dialogo intercultural la implementación de las situaciones de manejo priorizadas para las zonas de recuperación cultural, a través de recorridos de prevención, vigilancia y control, Pedagogía del Territorio y gestión del conocimiento, en el Área Protegida.</t>
  </si>
  <si>
    <t>juannievedingula85@gmail.com</t>
  </si>
  <si>
    <t>DTCA-CPS-238-2020</t>
  </si>
  <si>
    <t>PINTO ZALABATA</t>
  </si>
  <si>
    <t>indigenajosepinto@gmail.com</t>
  </si>
  <si>
    <t>DTCA-CPS-239-2020</t>
  </si>
  <si>
    <t>VICTOR ALFONSO</t>
  </si>
  <si>
    <t>ARIZA NAVARRO</t>
  </si>
  <si>
    <t>TECONOLOGO</t>
  </si>
  <si>
    <t>victor99ariza@gmail.com</t>
  </si>
  <si>
    <t>TECNOLOGO EN GUIANZA TURISTICA</t>
  </si>
  <si>
    <t>DTCA-CPS-240-2020</t>
  </si>
  <si>
    <t>SANDRA MILENA</t>
  </si>
  <si>
    <t>PARRA HIGUERA</t>
  </si>
  <si>
    <t>3/31/1973</t>
  </si>
  <si>
    <t>Prestación de servicios técnicos y de apoyo a la gestión de la Dirección Territorial Caribe del subprograma de “Implementación de un sistema de planeación institucional, sistemas de gestión y mecanismos de evaluación” desarrollando actividades de recepcio</t>
  </si>
  <si>
    <t>samipa73@gmail.com</t>
  </si>
  <si>
    <t>TECNICO APOYO ADMINISTRATIVO EN SALUD</t>
  </si>
  <si>
    <t>DTCA-CPS-242-2020</t>
  </si>
  <si>
    <t>CESAR ANDRÉS</t>
  </si>
  <si>
    <t>CELY HERRERA</t>
  </si>
  <si>
    <t>$                    2,206,872.00</t>
  </si>
  <si>
    <t>BIOLOGO CON ENFASIS EN BIOLOGIA MARINA</t>
  </si>
  <si>
    <t>DTCA-CPS-243-2020</t>
  </si>
  <si>
    <t>GABRIEL EDUARDO</t>
  </si>
  <si>
    <t>GARRIDO BONFANTE</t>
  </si>
  <si>
    <t>Prestación de servicios técnicos, asistenciales y de apoyo a la gestión en coordinación con el jefe del Área Protegida con el fin de realizar actividades de forma eficiente, autónoma e independiente, conforme a sus habilidades contribuyendo así al apoyo e</t>
  </si>
  <si>
    <t>$                    1,508,029.00</t>
  </si>
  <si>
    <t>TECNICO MECANIDO DE MAQUINARIA INDUSTRIAL</t>
  </si>
  <si>
    <t>DTCA-CPS-244-2020</t>
  </si>
  <si>
    <t>OLGA DANIELA</t>
  </si>
  <si>
    <t>MEDRANO PARRA</t>
  </si>
  <si>
    <t>Prestación de servicios Profesionales y de apoyo a la gestión al Parque Nacional Natural Tayrona, para desarrollar de manera eficiente, autónoma e independiente las actividades que se definan coordinadamente con el Jefe del Área Protegida, enmarcadas en l</t>
  </si>
  <si>
    <t>danielamedranoparra@gmail.com</t>
  </si>
  <si>
    <t>Profesional en Turismo social</t>
  </si>
  <si>
    <t>DTCA-CPS-245-2020</t>
  </si>
  <si>
    <t>ANTONIO CORONADO</t>
  </si>
  <si>
    <t>SIMONGAMA</t>
  </si>
  <si>
    <t>SAN ANTONIO (Sierra Nevada)</t>
  </si>
  <si>
    <t>Prestación de servicios operativos y de apoyo a la gestión como experto local al Parque Nacional Natural Tayrona, para desarrollar de manera eficiente, autónoma e independiente las actividades que se definan coordinadamente con el Supervisor, que permitan</t>
  </si>
  <si>
    <t>antoniosimongama@gmail.com</t>
  </si>
  <si>
    <t>DTCA-CPS-246-2020</t>
  </si>
  <si>
    <t>CAMILO ALBERTO</t>
  </si>
  <si>
    <t>VALCARCEL CASTELLANOS</t>
  </si>
  <si>
    <t>Prestación de servicios profesionales y de apoyo a la gestión del Parque Nacional Natural Los Corales del Rosario y de San Bernardo para ejecutar de forma autónoma e independiente actividades concertadas con el jefe del Área Protegida, que contribuya des</t>
  </si>
  <si>
    <t>$                    4,426,079.00</t>
  </si>
  <si>
    <t>BIOLOGO MARINO</t>
  </si>
  <si>
    <t>DTCA-CPS-247-2020</t>
  </si>
  <si>
    <t>BERCI</t>
  </si>
  <si>
    <t>TORRES DIAZ</t>
  </si>
  <si>
    <t>TECNOLOGA</t>
  </si>
  <si>
    <t>$                    1,337,498.00</t>
  </si>
  <si>
    <t>TECNOLOGA EN SISTEMA DE GESTION AMBIENTAL</t>
  </si>
  <si>
    <t>DTCA-CPS-248-2020</t>
  </si>
  <si>
    <t>DANIEL ANTONIO</t>
  </si>
  <si>
    <t>CARO PORTILLO</t>
  </si>
  <si>
    <t>LOS CORDOBAS</t>
  </si>
  <si>
    <t>OPERARIO</t>
  </si>
  <si>
    <t>DTCA-CPS-249-2020</t>
  </si>
  <si>
    <t>WILLIAM ANDRES</t>
  </si>
  <si>
    <t>HURTADO HURTADO</t>
  </si>
  <si>
    <t>FLORIDA (VALLE)</t>
  </si>
  <si>
    <t>williamandreshurtado1@gmail.com</t>
  </si>
  <si>
    <t>DTCA-CPS-250-2020</t>
  </si>
  <si>
    <t>MOJICA GIL</t>
  </si>
  <si>
    <t>juanmojicagil@hotmail.com</t>
  </si>
  <si>
    <t>DTCA-CPS-251-2020</t>
  </si>
  <si>
    <t>NIVER JOSÉ</t>
  </si>
  <si>
    <t>ARIAS ARIAS</t>
  </si>
  <si>
    <t>INGENIERÍA AMBIENTAL Y SANITARIA En curso.</t>
  </si>
  <si>
    <t>Prestación de servicios técnicos y de apoyo a la gestión del Parque Nacional Natural Sierra Nevada de Santa Marta, para apoyar en campo la ejecución, el seguimiento técnico y administrativo a los procesos locales del Programa de Desarrollo Local Sostenibl</t>
  </si>
  <si>
    <t>niverjarias@hotmail.com</t>
  </si>
  <si>
    <t>DTCA-CPS-252-2020</t>
  </si>
  <si>
    <t>ERICA PAOLA</t>
  </si>
  <si>
    <t>BAUTISTA BETANCUR</t>
  </si>
  <si>
    <t>Prestación de servicios técnicos y de apoyo a la gestión al Parque Nacional Natural Tayrona, para desarrollar de manera eficiente, autónoma e independiente las actividades que se definan coordinadamente con el supervisor, de acuerdo a los diferentes proce</t>
  </si>
  <si>
    <t>ericabautista_2013@hotmail.com</t>
  </si>
  <si>
    <t>DTCA-CPS-253-2020</t>
  </si>
  <si>
    <t>LEISON DARWIN</t>
  </si>
  <si>
    <t>PALMA GARCIA</t>
  </si>
  <si>
    <t>Quibdo</t>
  </si>
  <si>
    <t>PROFESIONAL BIOLOGO</t>
  </si>
  <si>
    <t xml:space="preserve">	Prestación de servicios profesionales y de apoyo a la gestión realizando de manera autónoma e independiente actividades para continuar coordinando la planificación, gestión y manejo del Santuario de Fauna, Acandí, Playón y Playona, en cumplimiento de los</t>
  </si>
  <si>
    <t>leison.palma@parquesnacionales.gov.co</t>
  </si>
  <si>
    <t>$6,313,510.00</t>
  </si>
  <si>
    <t>BIOLOGO ESPECIALISTA EN GESTION AMBIENTAL</t>
  </si>
  <si>
    <t>DTCA-CPS-254-2020</t>
  </si>
  <si>
    <t>BEATRIZ ELENA</t>
  </si>
  <si>
    <t>PUERTA BARRIENTOS</t>
  </si>
  <si>
    <t>Medellin</t>
  </si>
  <si>
    <t>Yarumal (Antoquia)</t>
  </si>
  <si>
    <t>beatripb84@gmail.com</t>
  </si>
  <si>
    <t>TECNICO AUXILIAR CONTABLE</t>
  </si>
  <si>
    <t>DTCA-CPS-255-2020</t>
  </si>
  <si>
    <t>LUIS LEGUIA</t>
  </si>
  <si>
    <t>legos1985@hotmail.com</t>
  </si>
  <si>
    <t>DTCA-CPS-256-2020</t>
  </si>
  <si>
    <t>LIDIS DEL CARMEN</t>
  </si>
  <si>
    <t>HERNANDEZ TORRES</t>
  </si>
  <si>
    <t>Prestación de servicios operativos y de apoyo a la gestión del Parque Nacional Natural Los Corales del Rosario y de San Bernardo para ejecutar de forma autónoma e independiente actividades concertadas con el jefe del Área Protegida, que contribuyan a la</t>
  </si>
  <si>
    <t>DTCA-CPS-257-2020</t>
  </si>
  <si>
    <t>ELKIN MIGUEL</t>
  </si>
  <si>
    <t>LARA SEVERICHE</t>
  </si>
  <si>
    <t>jersonlarseve@hotmail.com</t>
  </si>
  <si>
    <t>DTCA-CPS-258-2020</t>
  </si>
  <si>
    <t>SEPULVEDA CISNEROS</t>
  </si>
  <si>
    <t>Chia</t>
  </si>
  <si>
    <t>AGUACHICA</t>
  </si>
  <si>
    <t>sepulveda0315@gmail.com</t>
  </si>
  <si>
    <t>TECNICO PROFESIONAL EN COMERCIO EXTERIOR</t>
  </si>
  <si>
    <t>DTCA-CPS-259-2020</t>
  </si>
  <si>
    <t>JOHANNA</t>
  </si>
  <si>
    <t>PATRICIA PARRA OLIVEROS</t>
  </si>
  <si>
    <t>Prestación de servicios operativos y de apoyo a la gestión al Parque Nacional Natural Tayrona, para desarrollar de manera eficiente, autónoma e independiente las actividades que se definan coordinadamente con el supervisor, de acuerdo a los diferentes pro</t>
  </si>
  <si>
    <t>parraoliverospaty@gmail.com</t>
  </si>
  <si>
    <t>BACHILLER TECNICO ECOLOGICO</t>
  </si>
  <si>
    <t>DTCA-CPS-260-2020</t>
  </si>
  <si>
    <t>LUZ ELENA</t>
  </si>
  <si>
    <t>VILLA ALVARADO</t>
  </si>
  <si>
    <t>TECNICO LABORAL</t>
  </si>
  <si>
    <t>luzvillaa6@gmail.com</t>
  </si>
  <si>
    <t>TECNICO LABORAL EN ADMINISTRACION TURISTICA Y HOTELERA</t>
  </si>
  <si>
    <t>DTCA-CPS-261-2020</t>
  </si>
  <si>
    <t>BLANCA INES</t>
  </si>
  <si>
    <t>BAUTISTA BETANCOURT</t>
  </si>
  <si>
    <t>bautistabetancourtb@gmail.com</t>
  </si>
  <si>
    <t>DTCA-CPS-262-2020</t>
  </si>
  <si>
    <t>ADRIANA CAROLAY</t>
  </si>
  <si>
    <t>MATA FLOREZ</t>
  </si>
  <si>
    <t>mataflorezadrianacarolay@gmail.com</t>
  </si>
  <si>
    <t>DTCA-CPS-263-2020</t>
  </si>
  <si>
    <t>NANCY ESTHER</t>
  </si>
  <si>
    <t>SANTANA GALVAN</t>
  </si>
  <si>
    <t>nancysantana374@gmail.com</t>
  </si>
  <si>
    <t>TECNICO EN SEGURIDAD Y SALUD EN EL TRABAJO</t>
  </si>
  <si>
    <t>DTCA-CPS-264-2020</t>
  </si>
  <si>
    <t>YURTIZA TATIANA</t>
  </si>
  <si>
    <t>VEGA VEGA</t>
  </si>
  <si>
    <t>Vyuritzatatiana@gmail.com</t>
  </si>
  <si>
    <t>TECNICO EN IMPLEMENTACION DE PROCESOS BIOTECNOLOGICOS APLICADOS</t>
  </si>
  <si>
    <t>DTCA-CPS-265-2020</t>
  </si>
  <si>
    <t>NELLYLSE ESTER</t>
  </si>
  <si>
    <t>RODRÍGUEZ SUAREZ</t>
  </si>
  <si>
    <t>nellylserodriguez@gmail.com</t>
  </si>
  <si>
    <t>DTCA-CPS-266-2020</t>
  </si>
  <si>
    <t>GREYLES MILENA</t>
  </si>
  <si>
    <t>SANTANA PEREZ</t>
  </si>
  <si>
    <t>greysantana612@gmail.com</t>
  </si>
  <si>
    <t>DTCA-CPS-267-2020</t>
  </si>
  <si>
    <t>RICARDO RIZO</t>
  </si>
  <si>
    <t>SANTANA</t>
  </si>
  <si>
    <t>ricardorizosantana@gmail.com</t>
  </si>
  <si>
    <t>DTCA-CPS-268-2020</t>
  </si>
  <si>
    <t>SANCHEZ MOSQUERA</t>
  </si>
  <si>
    <t>BOGOTÁ</t>
  </si>
  <si>
    <t>ECÓLOGA Master en Espacios Naturales Protegidos</t>
  </si>
  <si>
    <t>Prestación de servicios profesionales y de apoyo a la gestión del Parque Nacional Natural Sierra Nevada de Santa Marta, para coordinar la ejecución, el seguimiento técnico y administrativo del Programa de Desarrollo Local Sostenible Enfoque EEM, implement</t>
  </si>
  <si>
    <t>natalia.sanchezmosquera@gmail.com</t>
  </si>
  <si>
    <t>311 2281438</t>
  </si>
  <si>
    <t>ECÓLOGA</t>
  </si>
  <si>
    <t>DTCA-CPS-269-2020</t>
  </si>
  <si>
    <t>BETOVEN</t>
  </si>
  <si>
    <t>RAMIREZ TORRES</t>
  </si>
  <si>
    <t>Prestación de servicios operativos, asistenciales y de apoyo a la gestión en coordinación con el jefe del Área Protegida realizando actividades de forma eficiente, independiente y autónoma, conforme a sus habilidades, contribuyendo así al adecuado funcio</t>
  </si>
  <si>
    <t>DTCA-CPS-270-2020</t>
  </si>
  <si>
    <t>JESÚS ELÍAS</t>
  </si>
  <si>
    <t>GONZALES GOMEZ</t>
  </si>
  <si>
    <t>DTCA-CPS-271-2020</t>
  </si>
  <si>
    <t>Prestación de servicios profesionales y de apoyo a la gestión y evaluación del Parque Nacional Natural Los Corales del Rosario y de San Bernardo para ejecutar de forma autónoma e independiente actividades concertadas con el jefe del Área Protegida, que c</t>
  </si>
  <si>
    <t>INGENIERA PESQUERA</t>
  </si>
  <si>
    <t>DTCA-CPS-272-2020</t>
  </si>
  <si>
    <t>CARMEN ANDREA</t>
  </si>
  <si>
    <t>GALINDO SARRIA</t>
  </si>
  <si>
    <t>VIJES</t>
  </si>
  <si>
    <t>Prestación de servicios profesionales y de apoyo a la gestión de manera autónoma e independiente, es decir sin que exista subordinación jurídica, utilizando sus propios medios para adelantar actividades relacionadas con el seguimiento a la implementación</t>
  </si>
  <si>
    <t>carmena.galindo@yahoo.es</t>
  </si>
  <si>
    <t>DTCA-CPS-274-2020</t>
  </si>
  <si>
    <t>JULIE IVETH</t>
  </si>
  <si>
    <t>LIVINGSTON DAWKINS</t>
  </si>
  <si>
    <t>San Andres Islas</t>
  </si>
  <si>
    <t>Prestación de Servicios Profesionales y Apoyo a la Gestión, Implementación y Fortalecimiento de los emprendimientos Locales en comunidades Raizales dentro del Área Protegida y/o Zona de Influencia del Parque Nacional Natural Old Providence Mcbean Lagoon;</t>
  </si>
  <si>
    <t>$                    3,156,754.00</t>
  </si>
  <si>
    <t>Trabajadora Social</t>
  </si>
  <si>
    <t>positiva</t>
  </si>
  <si>
    <t>DTCA-CPS-275-2020</t>
  </si>
  <si>
    <t>ASINET MARELBIS</t>
  </si>
  <si>
    <t>BRITTON SMITH</t>
  </si>
  <si>
    <t>Providencia Islas</t>
  </si>
  <si>
    <t>Prestación de servicios asistenciales y de apoyo a la gestión y soporte operativo en el proceso de implementación y fortalecimiento de los emprendimientos económicas locales e internas identificadas en comunidad raizales, para dar alcance al enfoque de es</t>
  </si>
  <si>
    <t>Tecnologa en gestion empresarial</t>
  </si>
  <si>
    <t>colmena</t>
  </si>
  <si>
    <t>DTCA-CPS-276-2020</t>
  </si>
  <si>
    <t>BARRAZA OSPINO</t>
  </si>
  <si>
    <t>CARLOS ARTURO</t>
  </si>
  <si>
    <t>Prestación de servicios Técnicos y de apoyo a la gestión del Vía Parque Isla de Salamanca para ejecutar, de manera autónoma e independiente, las actividades concertadas con su supervisor relacionado con temas administrativos, para la implementación y segu</t>
  </si>
  <si>
    <t>barrazaospino2@gmail.com</t>
  </si>
  <si>
    <t>DTCA-CPS-277-2020</t>
  </si>
  <si>
    <t>NATHALIE DE LOS ÁNGELES</t>
  </si>
  <si>
    <t>CIRO TORO</t>
  </si>
  <si>
    <t>Prestación de servicios Profesionales y de apoyo a la gestión del Vía Parque Isla de Salamanca para ejecutar, de manera autónoma e independiente, las actividades concertadas con su supervisor, orientadas a la identificación, suscripción e implementación d</t>
  </si>
  <si>
    <t>ndciro@gmail.com</t>
  </si>
  <si>
    <t>DTAO</t>
  </si>
  <si>
    <t>DTAO-CPS-093-N-2020</t>
  </si>
  <si>
    <t>YARUMAL</t>
  </si>
  <si>
    <t>VALDIVIA</t>
  </si>
  <si>
    <t>PNN Los Nevados</t>
  </si>
  <si>
    <t>NO TIENE</t>
  </si>
  <si>
    <t>LIBANO TOLIMA</t>
  </si>
  <si>
    <t>LIBANO</t>
  </si>
  <si>
    <t>SALENTO</t>
  </si>
  <si>
    <t>SFF Otun Quimbaya</t>
  </si>
  <si>
    <t>3,156,754</t>
  </si>
  <si>
    <t>cristina.aristizabal@gmail.com</t>
  </si>
  <si>
    <t>PRESTACION DE SERVICIOS PROFESIOANLES Y DE APOYO A LA GESTION PARA LA IMPLEMENTACION DE LA ESTRATEGIA DE COMUNICACIÓN Y EDUCACION PARA LA CONSERVACION (CEPAC) EN INTEGRACION CON LA ESTRATEGIA PARA LA TRANSFORMACION DE CONFLICTOS POR USO, OCUPACION Y TENENCIA, A PARTIR DEL TRABAJO ARTICULADO CON ACTORES ESTRATEGICOS CON PRESENCIA EN EL AREA DE INFLUENCIA E INTERIOR DEL PNN LOS NEVADOS; IMPULSANDO ACCIONES QUE APORTEN A LA APROPIACION SOCIAL, EL ORDENAMIENTO AMBIENTAL DEL TERRITORIO, EL POSICIONAMIENTO INSTITUCIONAL Y EL FORTALECIMIENTO DE LA GESTION DEL AREA PROTEGIDA</t>
  </si>
  <si>
    <t>8 AÑOS, 6 MESES Y 3 DIAS</t>
  </si>
  <si>
    <t>LICENCIADA EN FILOSOFIA Y LETRAS</t>
  </si>
  <si>
    <t>24,340,774</t>
  </si>
  <si>
    <t>CRISTINA</t>
  </si>
  <si>
    <t>ARISTIZABAL CARDONA</t>
  </si>
  <si>
    <t>PNN Nevado del Huila</t>
  </si>
  <si>
    <t>4,426,079</t>
  </si>
  <si>
    <t>nicolasayala07@gmail.com</t>
  </si>
  <si>
    <t>PRESTACION DE SERVICIOS PROFESIONALES Y DE APOYO A LA GESTION PARA REALIZAR ACTIVIDADES TECNICA SY DE FORTALECIMIENTO DE LAS INICIATIVAS ECONOMICAS LOCALES E INTERNAS IDENTIFICADAS POR LOS INDIGENAS DE LA ETNIA NASA UBICADAS EN LOS DEPARTAMENTOS DE TOLIMA Y CAUCA, EN EL MARCO DEL PROGRAMA DE DESARROLLO LOCAL SOSTENIBLE FINANCIADO POR LA UE EN EL PNN NEVADO DLE HUILA DURANTE EL AÑO 2020</t>
  </si>
  <si>
    <t>6 AÑOS, 2 MESES Y 23 DIAS</t>
  </si>
  <si>
    <t>SAN JUAN DE RIOSECO</t>
  </si>
  <si>
    <t>FUSAGASUGA</t>
  </si>
  <si>
    <t>11,259,112</t>
  </si>
  <si>
    <t>NICOLAS</t>
  </si>
  <si>
    <t>AYALA MATEUS</t>
  </si>
  <si>
    <t>mbarcolargo@gmail.com</t>
  </si>
  <si>
    <t>PRESTACION DE SERVICIOS PROFESIONALES Y DE APOYO A LA GESTION, PARA IMPULSAR ACCIONES DE ORDENAMIENTO AMBIENTAL DEL TERRITORIO A PARTIR DE LA IMPLEMENTACION DE LAS LINEAS DE ACCION DEL PLAN DE ORDENAMIENTO ECOTURISTICO DEL PNN LOS NEVADOS</t>
  </si>
  <si>
    <t>7 AÑOS, 4 MESES Y 27 DIAS</t>
  </si>
  <si>
    <t>1,053,785,392</t>
  </si>
  <si>
    <t>MATEO</t>
  </si>
  <si>
    <t>BARCO LARGO</t>
  </si>
  <si>
    <t>1,855,778</t>
  </si>
  <si>
    <t>arianna.gutierrezpe@gmail.com</t>
  </si>
  <si>
    <t>PRESTACIÓN DE SERVICIOS TÉCNICOS Y DE APOYO A LA GESTIÓN PARA LA IMPLEMENTACIÓN Y SEGUIMIENTO DE LAS INICIATIVAS ECONÓMICAS LOCALES DE GRUPOS ÉTNICOS INDÍGENAS UBICADAS EN EL CORREGIMIENTO DE GAITANIA, MUNICIPIO DE PLANADAS – TOLIMA Y TORIBIO – CAUCA EN EL PARQUE NACIONAL NATURAL NEVADO DEL HUILA, EN EL MARCO DEL PROGRAMA DESARROLLO LOCAL SOSTENIBLE FINANCIADO POR EL EL APOYO PRESUPUESTARIO DE LA UNIÓN EUROPEA DURANTE EL AÑO 2020.</t>
  </si>
  <si>
    <t>6 MESES Y 28 DIAS</t>
  </si>
  <si>
    <t>TECNICO PROFESIONAL EN MONITOREO AMBIENTAL</t>
  </si>
  <si>
    <t>PLANADAS TOLIMA</t>
  </si>
  <si>
    <t>1,007,547,928</t>
  </si>
  <si>
    <t>ARIANNA BRIGGETTE</t>
  </si>
  <si>
    <t>GUTIERREZ PERALTA</t>
  </si>
  <si>
    <t>profesional.uot.nhu@gmail.com</t>
  </si>
  <si>
    <t>PRESTACION DE SERVICIOS PROFESIONALES Y DE APOYO A LA GESTION Y DESARROLLO DE INICIATIVAS DE ESTRATEGIAS DE CONSERVACION, RESTAURACION Y SISTEMAS SOSTENIBLES BAJO EL CUMPLIMIENTO DE LOS INDICADORES 4 Y 5 DE LA FASE 2 DEL APOYO PRESUPUESTARIO DE UE, ASI COMO EL SEGUIMIENTO DE LOS PROYECTOS GENERADOS CON LAS COMUNIDADES CAMPESINAS DEL PNN NEVADO DEL HUILA EN LOS MUNICIPIOS DE SANTA MARI HUILA Y PLANADAS-TOLIMA EN EL COMPONENTE DE USO OCUPACION Y TENENCIA EN EL MARCO DEL APOYO PRESUPUESTARIO DE UE</t>
  </si>
  <si>
    <t>2 AÑOS, 3 MESES Y 28 DIAS</t>
  </si>
  <si>
    <t>INGENIERA AGRICOLA</t>
  </si>
  <si>
    <t>SANTA MARIA</t>
  </si>
  <si>
    <t>1,075,275,933</t>
  </si>
  <si>
    <t>WENDY DANIELA</t>
  </si>
  <si>
    <t>PERDOMO SARMIENTO</t>
  </si>
  <si>
    <t>blaijo103@hotmail.com</t>
  </si>
  <si>
    <t>PRESTACION DE SERVICIOS TECNICOS PARA EL DESARROLLO DE INICIATIVAS DE CONSERVACION Y EMPRENDIEMIENTO SOSTENIBLE SEGÚN INDICADORES 4 Y 5 DE LA FASE 2 DEL APOYO PRESUPUESTARIO DE DESARROLLO LOCAL SOSTENIBLE FINANCIADO POR LA UE,ADEMAS DE APOYO EN LA CARACTERIZACION DE FAMILIAS Y EL SEGUIMIENTO DE LOS PROYECTOS GENERADOS DESDE LOS ESPACOS CON LAS COMUNIDADES CAMPESINAS DEL PNN NEVADO DEL HUILA EN LOS MUNICIPIOS DE SANTA MARIA-HUILA Y PLANADAS-TOLIMA</t>
  </si>
  <si>
    <t>1 AÑO, 11 MESES Y 14 DIAS</t>
  </si>
  <si>
    <t>TECNICO EN EXPLOTACIONES AGROPECUARIAS ECOLOGICAS</t>
  </si>
  <si>
    <t>SANTA MARIA HUILA</t>
  </si>
  <si>
    <t>1,079,607,397</t>
  </si>
  <si>
    <t>ROBINSON ARMANDO</t>
  </si>
  <si>
    <t>CRUZ APACHE</t>
  </si>
  <si>
    <t>PNN Purace</t>
  </si>
  <si>
    <t>rogacesar@gmail.com</t>
  </si>
  <si>
    <t>PRESTACIÓN DE SERVICIOS PROFESIONALES Y DE APOYO A LA GESTIÓN PARA ASISTIR TÉCNICAMENTE AVANZAR EN LA IMPLEMENTACIÓN Y FORTALECER LOS EMPRENDIMIENTOS SOSTENIBLES EN EL MARCO DEL PROGRAMA DE DESARROLLO LOCAL, DEFINIDAS CONJUNTAMENTE CON LOS DIFERENTES GRUPOS INDÍGENAS DE LAS ETNIAS KOKONUKO Y YANACONAS EN EL PNN PURACÉ Y FINANCIADO POR EL ACUERDO PRESUPUESTARIO DE LA UNIÓN EUROPEA PARA LA VIGENCIA 2020.</t>
  </si>
  <si>
    <t>1 AÑO, 7 MESES, 10 DIAS</t>
  </si>
  <si>
    <t>ADMINISTRADOR DEL MEDIO AMBIENTE Y DE LOS RECURSOS NATURALES</t>
  </si>
  <si>
    <t>16,287,971</t>
  </si>
  <si>
    <t>CESAR ALFONSO</t>
  </si>
  <si>
    <t>ROSASCO GALLON</t>
  </si>
  <si>
    <t>apicamya7019@hotmail.com</t>
  </si>
  <si>
    <t>PRESTACIÓN DE SERVICIOS TÉCNICOS Y DE APOYO A LA GESTIÓN PARA ASISTIR TÉCNICAMENTE, AVANZAR EN LA IMPLEMENTACIÓN Y EN EL RELACIONAMIENTO EFECTIVO CON LA COMUNIDAD INDÍGENA DE RIOBLANCO Y SU GOBIERNO LOCAL EN EL MARCO DE LA INICIATIVA DE DESARROLLO LOCAL SOSTENIBLE PRIORIZADA Y DEFINIDA CONJUNTAMENTE CON LA AUTORIDAD LOCAL, FINANCIADO POR LA UNIÓN EUROPEA PARA LA VIGENCIA 2020.</t>
  </si>
  <si>
    <t>2 AÑOS, 5 MESES Y 10 DIAS</t>
  </si>
  <si>
    <t>SOTARA</t>
  </si>
  <si>
    <t>SOTARA (PAISPAMBA)</t>
  </si>
  <si>
    <t>76,313,033</t>
  </si>
  <si>
    <t>JOSE ISAI</t>
  </si>
  <si>
    <t>CHICANGANA CAMPO</t>
  </si>
  <si>
    <t>gabrielquira@gmail.com</t>
  </si>
  <si>
    <t>PRESTACION DE SERVICIOS TECNICOS Y DE PAOYO A LA GESTION PARA AVANZAR EN EL RELACIONAMIENTO EFECTIVO CON LA COMUNIDAD INDIGENA DE PURACE Y SU GOBIERNO LOCAL Y BRINDAR APOYO TECNICO Y OPERATIVO PARA VANZAR EN LA IMPLEMNETACION , SEGUIMIENTO Y EL FORTALECIMIENTO D EL AINICIATIVA DE DESARROLLO LOCAL PRIORIZADA Y DEFINIDA CONJUNTAMENTE CON LA AUTORIDAD LOCAL, EN EL MARCO DE DESARROLLO LOCAL SOSTENIBLE FINANCIADO POR LA UE</t>
  </si>
  <si>
    <t>7 MESES Y 8 DIAS</t>
  </si>
  <si>
    <t>TECNOLOGO EN GESTION DE RECURSOS NATURALES</t>
  </si>
  <si>
    <t>PURACE -COCONUCO</t>
  </si>
  <si>
    <t>PURACE-COCONUCO</t>
  </si>
  <si>
    <t>1,060,237,488</t>
  </si>
  <si>
    <t>GABRIEL</t>
  </si>
  <si>
    <t>QUIRA PIZO</t>
  </si>
  <si>
    <t>centro.documentaciondtao@parquesnacionales.gov.co</t>
  </si>
  <si>
    <t>sebas4362@gmail.com</t>
  </si>
  <si>
    <t>PRESTACIÓN DE SERVICIOS PROFESIONALES Y DE APOYO A LA GESTIÓN DE LA DIRECCIÓN TERRITORIAL ANDES OCCIDENTALES PARA LIDERAR LA DINAMIZACIÓN DEL CENTRO DE INTERPRETACIÓN AMBIENTAL EN EL MARCO DE LA ESTRATEGIA DE COMUNICACIÓN Y EDUCACIÓN AMBIENTAL, LA CUAL BUSCA PROMOVER LA SENSIBILIZACIÓN CIUDADANA RESPECTO A LA CONSERVACIÓN DE LA BIODIVERSIDAD, PARA POSICIONAR LA GESTIÓN DEL SUBSISTEMA DE ÁREAS PROTEGIDAS ANDES OCCIDENTALES Y OTRAS ESTRATEGIAS DE CONSERVACIÓN DE ACUERDO AL ENFOQUE TERRITORIAL Y LOS PROCESOS ESTRATÉGICOS.</t>
  </si>
  <si>
    <t>1 AÑO Y 9 MESES</t>
  </si>
  <si>
    <t>GESTOR EN ECOLOGIA Y TURISMO</t>
  </si>
  <si>
    <t>ANDES</t>
  </si>
  <si>
    <t>OSPINA SIERRA</t>
  </si>
  <si>
    <t>andresbet@gmail.com</t>
  </si>
  <si>
    <t>PRESTACIÓN DE SERVICIOS PROFESIONALES Y DE APOYO A LA DIRECCIÓN TERRITORIAL ANDES OCCIDENTALES DE PARQUES NACIONALES NATURALES PARA FORTALECER LA GESTIÓN POLÍTICA, CON ACTORES Y LOS PROCESOS SUPRATERRITORIALES ASOCIADOS AL CORREDOR CORDILLERA CENTRAL; ASÍ COMO PARA APOYAR LA GESTIÓN DE LAS INSTANCIAS SINAP, FORTALECIENDO LOS PROCESOS DE GOBERNANZA, EL ENFOQUE ESTRATÉGICO TERRITORIAL Y LA CONSOLIDACIÓN DEL SUBSISTEMA ANDES OCCIDENTALES.</t>
  </si>
  <si>
    <t>13 AÑOS, 8 MESES Y 13 DIAS</t>
  </si>
  <si>
    <t>MEDICO VETERINARIO ZOOTECNISTA-ESPECIALISTA EN MAGISTER EN SISTEMAS DE PRODUCCION AGROPECUARIA</t>
  </si>
  <si>
    <t>BETANCOURTH LOPEZ</t>
  </si>
  <si>
    <t>dhiranath72@gmail.com</t>
  </si>
  <si>
    <t>PRESTACION DE SERVICIOS OPERATIVOS Y DE APOYO A LA GESTION PARA REALIZAR ACTIVIDADES CONTEMPLADAS EN LA IMPLEMENTACION DE LA ESTRATEGIA DE UOT Y EL PROTOCOLO DE PVC, A TRAVES DE ACCIONES ENCAMINADAS A PREVENIR, MITIGAR Y CORREGIR LAS PRESIONES QUE AFECTAN LA INTEGRIDAD ECOLOGICA Y LA REPRESENTATIVIDADECOSISTEMICA DEL AREA PROTEGIDA</t>
  </si>
  <si>
    <t>3 AÑOS, 3 MESES Y 5 DIAS</t>
  </si>
  <si>
    <t>AUGUSTO LEON</t>
  </si>
  <si>
    <t>jholman21@gmail.com</t>
  </si>
  <si>
    <t>PRESTACIÓN DE SERVICIOS OPERATIVOS Y DE APOYO A LA GESTIÓN PARA REALIZAR ACTIVIDADES DE RELACIONAMIENTO, PARTICIPACIÓN COMUNITARIA Y CONTROL TERRITORIAL ENTRE EL PNN PURACÉ Y LA COMUNIDAD DEL RESGUARDO INDÍGENA DE LA ETNIA KOKONUKO- PURACÉ, PARA LA CONSERVACIÓN DE ÁREAS DE IMPORTANCIA AMBIENTAL COMUNITARIA Y EL PNN PURACÉ, QUE APORTEN A LA ESTRUCTURACIÓN DEL ESQUEMA DE GOBERNANZA.</t>
  </si>
  <si>
    <t>12 MESES</t>
  </si>
  <si>
    <t>NOVENO GRADO DE BASICA SECUNDARIA</t>
  </si>
  <si>
    <t>OLMAN ARNOLD</t>
  </si>
  <si>
    <t>MOSCA MUÑOZ</t>
  </si>
  <si>
    <t>SFF Galeras</t>
  </si>
  <si>
    <t>3117383053-3054696869</t>
  </si>
  <si>
    <t>jarvalen76@gmail.com</t>
  </si>
  <si>
    <t>PRESTACIÓN DE SERVICIOS OPERATIVOS DE PREVENCIÓN, CONTROL Y VIGILANCIA, ACTIVIDADES RESTAURACIÓN ECOLÓGICA ADELANTADOS POR EL ÁREA PROTEGIDA EN EL SECTOR ZAVA -SANDONÁ; Y APOYAR LAS ACTIVIDADES DE PREVENCIÓN Y ATENCIÓN DE EMERGENCIAS Y CONTINGENCIAS CUANDO SE REQUIERA DE SUS SERVICIOS EN CUALQUIER SECTOR DENTRO DEL SFF GALERAS.</t>
  </si>
  <si>
    <t>12 AÑOS, 7 MESES Y 24 DIAS</t>
  </si>
  <si>
    <t>TECNICO EN PRODUCCION ECOLOGICA</t>
  </si>
  <si>
    <t>JAIME ARMANDO</t>
  </si>
  <si>
    <t>RAMOS VALENCIA</t>
  </si>
  <si>
    <t>wilsondejesusjimenez@yahoo.es</t>
  </si>
  <si>
    <t>PRESTACIÓN DE SERVICIOS OPERATIVOS Y DE APOYO A LA GESTIÓN PARA REALIZAR ACTIVIDADES DE RELACIONAMIENTO, PARTICIPACIÓN COMUNITARIA Y CONTROL TERRITORIAL ENTRE EL PNN PURACÉ Y LA COMUNIDAD DEL RESGUARDO INDÍGENA DE LA ETNIA YANACONA RIO BLANCO, PARA LA CONSERVACIÓN DE ÁREAS DE IMPORTANCIA AMBIENTAL COMUNITARIA Y EL PNN PURACÉ, QUE APORTEN A LA ESTRUCTURACIÓN DEL ESQUEMA DE GOBERNANZA.</t>
  </si>
  <si>
    <t>10 AÑOS, 3 MESES, 7 DIAS</t>
  </si>
  <si>
    <t>WILSON DE JESUS</t>
  </si>
  <si>
    <t>JIMENEZ</t>
  </si>
  <si>
    <t>vimago84@gmail.com</t>
  </si>
  <si>
    <t>PRESTACIÓN DE SERVICIOS PROFESIONALES Y DE APOYO A LA GESTIÓN PARA LA EJECUCIÓN DE ACTIVIDADES RELACIONADAS CON LA FASE DE IMPLEMENTACIÓN EN LA ACCIONES DE MANEJO CON COMUNIDADES ÉTNICAS UBICADAS EN RESGUARDO DE GAITANIA – TOLIMA Y EL DESARROLLO DE LOS ESPACIOS DE DIALOGO INTERCULTURALES CON LAS COMUNIDADES QUE COMPARTEN TERRITORIO CON EL PNN NHU EN EL DEPARTAMENTO DEL CAUCA.</t>
  </si>
  <si>
    <t>3 AÑOS, 4 MESES Y 16 DIAS</t>
  </si>
  <si>
    <t>POLITOLOGA</t>
  </si>
  <si>
    <t>BOGOTA D.C</t>
  </si>
  <si>
    <t>GOMEZ ANGARITA</t>
  </si>
  <si>
    <t>monikhc@yahoo.es</t>
  </si>
  <si>
    <t>PRESTACIÓN DE SERVICIOS TÉCNICOS Y DE APOYO A LA GESTIÓN PARA DINAMIZAR LA IMPLEMENTACIÓN DEL PLAN DE MANEJO A PARTIR DEL TRABAJO ARTICULADO CON ORGANIZACIONES, RELACIONAMIENTO INTERINSTITUCIONAL Y COMUNITARIO CON PRESENCIA EN EL ÁREA DE INFLUENCIA DEL PARQUE NACIONAL NATURAL LOS NEVADOS, IMPULSANDO ACCIONES QUE APORTEN AL ORDENAMIENTO AMBIENTAL DEL TERRITORIO, LA PREVENCIÓN VIGILANCIA Y CONTROL Y EL ORDENAMIENTO ECOTURÍSTICO.</t>
  </si>
  <si>
    <t>4 AÑOS, 4 MESES Y 23 DIAS</t>
  </si>
  <si>
    <t>TECNOLOGO EN GESTION FINANCIERA</t>
  </si>
  <si>
    <t>MONICA</t>
  </si>
  <si>
    <t>HERNANDEZ CARMONA</t>
  </si>
  <si>
    <t>karlamed_25@hotmail.com</t>
  </si>
  <si>
    <t>PRESTACION DE SERVICIOS OPERATIVOS Y DE APOYO A LA GESTION EN EL DESARROLLO DE LAS ACTIVIDADES ADMINISTRATIVAS QUE SE REQUIERAN EN LAS DIFERENTES SEDES DEL AREA PROTEGIDA, Y COMO APOYO EN LOS PROYECTOS Y ESTRATEGIAS A EJECUTARSE DENTRO DEL PNN NEVADO DLE HUILA</t>
  </si>
  <si>
    <t>11 AÑOS Y 9 MESES</t>
  </si>
  <si>
    <t>INGENIERO AGROINDUSTRIAL, ESPECIALISTA EN FINANZAS</t>
  </si>
  <si>
    <t>VILLAHERMOSA</t>
  </si>
  <si>
    <t>TOCAIMA</t>
  </si>
  <si>
    <t>KARLA MARIA</t>
  </si>
  <si>
    <t>MEDINA HERNANDEZ</t>
  </si>
  <si>
    <t>munozwilfer@gmail.com</t>
  </si>
  <si>
    <t>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EN LOS MUNICIPIOS DE SAN BERNARDO Y TABLÓN DE GÓMEZ EN EL DEPARTAMENTO DE NARIÑO.</t>
  </si>
  <si>
    <t>1 AÑO, 9 MESES Y 29 DIAS</t>
  </si>
  <si>
    <t>TECNOLOGO EN SANEAMEINTO AMBIENTAL</t>
  </si>
  <si>
    <t>EL TABLON</t>
  </si>
  <si>
    <t>WILFER ALDIVEY</t>
  </si>
  <si>
    <t>MUÑOZ ARCOS</t>
  </si>
  <si>
    <t>tapiflo@gmail.com</t>
  </si>
  <si>
    <t>PRESTACIÓN DE SERVICIOS PROFESIONALES Y DE APOYO A LA GESTIÓN PARA LA IMPLEMENTACIÓN DEL PROGRAMA DE MONITOREO Y LA GESTIÓN DEL PORTAFOLIO DE INVESTIGACIONES, EN EL MARCO DE LO PREVISTO EN EL PLAN OPERATIVO ANUAL PARA LA VIGENCIA 2020 Y EN EL PLAN DE MANEJO DEL ÁREA PROTEGIDA.</t>
  </si>
  <si>
    <t>5 AÑOS, 10 MESES Y 29 DIAS</t>
  </si>
  <si>
    <t>PISSO FLOREZ</t>
  </si>
  <si>
    <t>fadycusiyaku@hotmail.com</t>
  </si>
  <si>
    <t>PRESTACIÓN DE SERVICIOS OPERATIVOS Y DE APOYO A LA GESTIÓN PARA REALIZAR ACTIVIDADES DE RELACIONAMIENTO, PARTICIPACIÓN COMUNITARIA Y CONTROL TERRITORIAL ENTRE EL PNN PURACÉ Y LA COMUNIDAD DEL RESGUARDO INDÍGENA PAPALLAQTA DE LA ETNIA YANAKUNA, PARA LA CONSERVACIÓN DE ÁREAS NATURALES DE IMPORTANCIA AMBIENTAL COMUNITARIA Y EL PNN PURACÉ, QUE APORTEN A LA ESTRUCTURACIÓN DEL ESQUEMA DE GOBERNANZA.</t>
  </si>
  <si>
    <t>4 AÑOS, 5 MESES Y 13 DIAS</t>
  </si>
  <si>
    <t>SAN SEBASTIAN CAUCA</t>
  </si>
  <si>
    <t>SAN SEBASTIAN</t>
  </si>
  <si>
    <t>FAVER DIOMAR</t>
  </si>
  <si>
    <t>JIMENEZ ANACONA</t>
  </si>
  <si>
    <t>PNN Complejo Volcanico Doña Juana</t>
  </si>
  <si>
    <t>nicodemoguerrero@gmail.com</t>
  </si>
  <si>
    <t>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EL MUNICIPIO DE LA CRUZ NARIÑO.</t>
  </si>
  <si>
    <t>3 AÑOS, 8 MESES</t>
  </si>
  <si>
    <t>TECNOLOGO EN CONTROL AMBIENTAL</t>
  </si>
  <si>
    <t>LA CRUZ NARIÑO</t>
  </si>
  <si>
    <t>MESIAS NICODEMO</t>
  </si>
  <si>
    <t>GUERRERO CERON</t>
  </si>
  <si>
    <t>edilsongomez1985@gmail.com</t>
  </si>
  <si>
    <t>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EN LOS MUNICIPIOS DE BOLÍVAR Y SANTA ROSA EN EL DEPARTAMENTO DEL CAUCA.</t>
  </si>
  <si>
    <t>5 MESES, 28 DIAS</t>
  </si>
  <si>
    <t>SANTA ROSA CAUCA</t>
  </si>
  <si>
    <t>EDILSON EMIRO</t>
  </si>
  <si>
    <t>GOMEZ GUAMANGA</t>
  </si>
  <si>
    <t>SFF Isla de la Corota</t>
  </si>
  <si>
    <t>diego.delgadogarcia@gmail.com</t>
  </si>
  <si>
    <t>PRESTACION DE SERVICIOS PROFESIONALES DE APOYO A LA GESTION DEL SFF ISLA DE LA COROTA PARA PROMOVER LOS PROCESOS ADELANTADOS EN LA ZONA CON FUNCION AMORTIGUADORA RELACIONADOS CON: SISTEMAS DEPARTAMENTAL DEL AREAS PROTEGIDAS, RESERVAS NATURALES DE LA SOCIEDAD CIVIL, ARTICULACION DE FACTORES, APOYO EN LA IMPLEMENTACION DEL PLAN DE ORDENAMIENTO ECOTURISTICO DEL SANTUARIO Y CONSOLIDAR LA PROPUESTA DE UNA ZONA CON FUNCION AMORTIGUADORA EN EL SFF ISLA DE LA COROTA. LAS ACTIVIDADES QUE SE DEBEN CUMPLIR CON EL TRABAJO EN CAMPO EN EL CORREGIMIENTO DEL ENCANO EN EL MUNICIPIO DE PASTO</t>
  </si>
  <si>
    <t>6 AÑOS, 7 MESES Y 10 DIAS</t>
  </si>
  <si>
    <t>BIOLOGO AMBIENTAL</t>
  </si>
  <si>
    <t>DIEGO MAURICIO</t>
  </si>
  <si>
    <t>DELGADO GARCIA</t>
  </si>
  <si>
    <t>leomar0678@hotmail.com</t>
  </si>
  <si>
    <t>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EN LOS MUNICIPIOS DE TABLÓN DE GÓMEZ Y SAN BERNARDO EN EL DEPARTAMENTO DE NARIÑO.</t>
  </si>
  <si>
    <t>5 AÑOS, 11 MESES Y 12 DIAS</t>
  </si>
  <si>
    <t>MARTINEZ ORDOÑEZ</t>
  </si>
  <si>
    <t>andrezr122@gmail.com</t>
  </si>
  <si>
    <t>PRESTACIÓN DE SERVICIOS OPERATIVOS DE PREVENCIÓN, CONTROL Y VIGILANCIA, Y MONITOREO DE IMPACTOS DE LAS ACTIVIDADES ECOTURÍSTICAS EN EL SECTOR TELPIS; Y APOYAR LAS ACTIVIDADES DE PREVENCIÓN Y ATENCIÓN DE EMERGENCIAS Y CONTINGENCIAS CUANDO SE REQUIERA DE SUS SERVICIOS EN CUALQUIER SECTOR DENTRO DEL SFF GALERAS.</t>
  </si>
  <si>
    <t>9 AÑOS, 3 MESES Y 4 DIAS</t>
  </si>
  <si>
    <t>YACUANQUER</t>
  </si>
  <si>
    <t>OSCAR ANDRES</t>
  </si>
  <si>
    <t>RODRIGUEZ CORDOBA</t>
  </si>
  <si>
    <t>luisglasso@gmail.com</t>
  </si>
  <si>
    <t>PRESTACIÓN DE SERVICIOS PROFESIONALES PARA LA GESTIÓN DEL SFF GALERAS, RELACIONADOS CON LA IMPLEMENTACIÓN Y AJUSTES DEL PROGRAMA DE MONITOREO, MONITOREO DE LOS VALORES OBJETO DE CONSERVACIÓN, GESTIÓN DE PROYECTOS DE INVESTIGACIÓN Y CONTRIBUIR EN LA IMPLEMENTACIÓN DEL PLAN DE ORDENAMIENTO ECOTURÍSTICO; ACTIVIDADES QUE SE DEBEN CUMPLIR CON EL 70% DE TRABAJO EN CAMPO.</t>
  </si>
  <si>
    <t>4 AÑOS, 7 MESES Y 17 DIAS</t>
  </si>
  <si>
    <t>LUIS GONZALO</t>
  </si>
  <si>
    <t>LASSO LASSO</t>
  </si>
  <si>
    <t>luis2013popayan@hotmail.com</t>
  </si>
  <si>
    <t>PRESTACIÓN DE SERVICIOS OPERATIVOS DE PREVENCIÓN, CONTROL Y VIGILANCIA, Y MONITOREO DE IMPACTOS DE LA ACTIVIDAD ECOTURÍSTICA EN EL SECTOR TELPIS; Y APOYAR LAS ACTIVIDADES DE PREVENCIÓN Y ATENCIÓN DE EMERGENCIAS Y CONTINGENCIAS CUANDO SE REQUIERA DE SUS SERVICIOS EN CUALQUIER SECTOR DENTRO DEL SFF GALERAS.</t>
  </si>
  <si>
    <t>9 AÑOS, 2 MESES, 20 DIAS</t>
  </si>
  <si>
    <t>9 GRADO</t>
  </si>
  <si>
    <t>LUIS ALFONSO</t>
  </si>
  <si>
    <t>POPAYAN ZAMBRANO</t>
  </si>
  <si>
    <t>jenbranchb@gmail.com</t>
  </si>
  <si>
    <t>PRESTACIÓN DE SERVICIOS PROFESIONALES Y DE APOYO A LA GESTIÓN PARA LA IMPLEMENTACIÓN DEL PLAN DE MANEJO DEL PARQUE NACIONAL NATURAL LAS HERMOSAS-GLORIA VALENCIA DE CASTAÑO EN SUS CUATRO SECTORES DE MANEJO, A TRAVÉS DEL FORTALECIMIENTO DE LA GESTIÓN POLÍTICA, CON ACTORES Y PROCESOS SUPRATERRITORIALES EXISTENTES EN EL SISTEMA NACIONAL DE ÁREAS PROTEGIDAS -SINAP- CON ESPECIAL ÉNFASIS EN EL PROCESO ESTRATÉGICO DEL CORREDOR DE CORDILLERA CENTRAL; Y EL APOYO EN LA EJECUCIÓN DEL PORTAFOLIO DE INVESTIGACIÓN Y PROGRAMA DE MONITOREO.</t>
  </si>
  <si>
    <t>3 AÑOS, 11 MESES Y 8 DIAS</t>
  </si>
  <si>
    <t>JENNIFER</t>
  </si>
  <si>
    <t>BRANCH BERMUDEZ</t>
  </si>
  <si>
    <t>PNN Las Orquideas</t>
  </si>
  <si>
    <t>joselitocarupiabailarin@gmail.com</t>
  </si>
  <si>
    <t>PRESTACIÓN DE SERVICIOS OPERATIVOS Y DE APOYO A LA GESTIÓN EN EL PNN LAS ORQUÍDEAS, PARA ACOMPAÑAR, APOYAR LOGÍSTICA Y OPERATIVAMENTE LOS PROCESOS QUE FAVOREZCAN LA CONSTRUCCIÓN, DISCUSIÓN, SOCIALIZACIÓN Y AJUSTE DE LAS ESTRATEGIAS ESPECIALES DE MANEJO, APOYAR LA IMPLEMENTACIÓN DEL PLAN DE MANEJO Y ACUERDOS PROTOCOLIZADOS EN EL PROCESO DE CONSULTA PREVIA DEL PLAN DE MANEJO ADOPTADO PARA EL AP Y EL RELACIONAMIENTO CON LAS COMUNIDADES INDÍGENAS EN EL ÁREA TRASLAPADA EN LOS MUNICIPIOS DE URRAO Y FRONTINO. ASÍ MISMO APOYAR EL PROCESO DE RESTAURACIÓN ECOLÓGICA PARTICIPATIVA-REP AL INTERIOR DEL PNN LAS ORQUÍDEAS.</t>
  </si>
  <si>
    <t>3 AÑOS, 7 MESES Y 29 DIAS</t>
  </si>
  <si>
    <t>BACHILLER ACADEMICO VALIDACION</t>
  </si>
  <si>
    <t>URRAO</t>
  </si>
  <si>
    <t>JOSELITO</t>
  </si>
  <si>
    <t>CARUPIA BAILARIN</t>
  </si>
  <si>
    <t>PNN Selva de Florencia</t>
  </si>
  <si>
    <t>sct19@hotmail.com</t>
  </si>
  <si>
    <t>PRESTAR LOS SERVICIOS OPERATIVOS Y DE APOYO A LA GESTIÓN DEL PNN SELVA DE FLORENCIA PARA DISMINUIR LAS PRESIONES POR USO, OCUPACION Y TENENCIA AL INTERIOR DEL AREA PROTEGIDA, MEDIANTE ACCIONES QUE CONTRIBUYAN CON LA PRESERVACION Y RECUPERACION DE LAS COBERTURAS NATURALES, COMO SON: RESTAURACION ECOLOGICA, INVESTIGACION Y MONITOREO DE LOS VALORES OBJETO DE CONSERVACION; EDUCACION AMBIENTAL Y COMUNICACION COMUNITARIA, Y EJECUCION DEL PROTOCOLO DE PREVENCION, VIGILANCIA Y CONTROL</t>
  </si>
  <si>
    <t>7 MESES Y 23 DIAS</t>
  </si>
  <si>
    <t>TECNICO PROFESIONAL EN TECNICAS FORESTALES</t>
  </si>
  <si>
    <t>PENSILVANIA</t>
  </si>
  <si>
    <t>SANTIAGO</t>
  </si>
  <si>
    <t>CARDONA TORO</t>
  </si>
  <si>
    <t>cristypas79@gmail.com</t>
  </si>
  <si>
    <t>PRESTACION DE SERVICIOS OPERATIVOS DE PVC, ACTIVIDADES DE RESTAURACION ECOLOGICA-UOT ADELANTADOS POR EL AREA PROTEGIDA EN EL SECTOR DE CONSACA Y APOYAR LAS ACTIVIDADES DE PREVENCION, ATENCION DE EMERGENCIA SY CONTINGENCIA CUANDO SE REQUIERA SUS SERVICIOS EN CUALQUIER SECTOR DENTRO DEL SFF GALERAS</t>
  </si>
  <si>
    <t>5 AÑOS Y 8 DIAS</t>
  </si>
  <si>
    <t>GLORIA CRISTINA</t>
  </si>
  <si>
    <t>PAZ MENESES</t>
  </si>
  <si>
    <t>erazoricardo@gmail.com</t>
  </si>
  <si>
    <t>PRESTACION DE SERVICIOS PROFESIONALES A LA GETSION DEL SFF GALERAS, ESPECIFICAMENTE EN LOS PROCESOS ADELANTADOS EN LA ZONA CON FUNCION AMORTIGUADORA, IMPLEMENTACION DE ACCIONES DE HERRAMIENTAS DE PAISAJES Y APOYO A L FORTALECIMIENTO SIDAP NARIÑO Y UOT; ACTIVIDDAES QUE SE DEBN CUMPLIR CON EL 70% DE TRABAJO EN CAMPO</t>
  </si>
  <si>
    <t>12 AÑOS, 4 MESES Y 7 DIAS</t>
  </si>
  <si>
    <t>GEOGRAFO CON ENFASIS EN PLANIFICACION REGIONAL, ESPECIALISTA EN SISTEMAS DE INFORMACION GEOGRAFICA</t>
  </si>
  <si>
    <t>PUPIALES</t>
  </si>
  <si>
    <t>NELSON RICARDO</t>
  </si>
  <si>
    <t>ERAZO TAPIA</t>
  </si>
  <si>
    <t>dannym.marinb@gmail.com</t>
  </si>
  <si>
    <t>PRESTACION DE SERVICIOS PROFESIONALES Y DE APOYO A LA GESTION DE LA DTAO, PARA APORTAR EN LA IMPLEMENTACION DE LA ESTRATEGIA DE COMUNICACIÓN DESDE LA PERSPECTIVA DE LA EDUCACION MABIENTAL, ACORDE AL ENFOQUE TERRITORIAL Y A LOS PROCESOS ESTRATEGICOS QUE SE ADELANTAN, DE TAL FORMA QUE SE DESARROLLEN LABORES DE FORTALECIMIENTO DE LOS PROCESOS DE EDUCACION AMBIENTAL Y ECOTURISMO, DE POSICIONAMIENTO DE LA GESTION TERRITORIAL, DE ARCTICULACION DE ACTORES Y DE IMPLEMENTACION DE LOS PLANES DE MANEJO DE LAS AREAS ADSCRITAS</t>
  </si>
  <si>
    <t>5 AÑOS Y 16 DIAS</t>
  </si>
  <si>
    <t>GESTORA EN ECOLOGIA Y TURISMO</t>
  </si>
  <si>
    <t>DANNY MARCELA</t>
  </si>
  <si>
    <t>MARIN BOLIVAR</t>
  </si>
  <si>
    <t>richigarciaarango@gmail.com</t>
  </si>
  <si>
    <t>PRESTAR SERVICIOS OPERATIVOS Y DE APOYO A LA GESTIÓN PARA LA CONSERVACIÓN Y RECUPERACIÓN DE LOS ECOSISTEMAS DEL PARQUE NACIONAL NATURAL SELVA DE FLORENCIA Y SU ÁREA DE INFLUENCIA, MEDIANTE EL DESPLIEGUE DE ACCIONES COORDINADAS DE MANEJO QUE CONTRIBUYAN AL DEBIDO EJERCICIO DE LA AUTORIDAD AMBIENTAL, COMO SON EL PROTOCOLO DE PREVENCIÓN, VIGILANCIA Y CONTROL, LA ESTRATEGIA DE EDUCACIÓN AMBIENTAL Y COMUNICACIÓN COMUNITARIA, Y LA INVESTIGACIÓN Y MONITOREO DE LOS VALORES OBJETO DE CONSERVACIÓN DEFINIDOS PARA EL PARQUE.</t>
  </si>
  <si>
    <t>11 MESES Y 10 DIAS</t>
  </si>
  <si>
    <t>RICARDO ANDRES</t>
  </si>
  <si>
    <t>GARCIA ARANGO</t>
  </si>
  <si>
    <t>3122736010-3206791622</t>
  </si>
  <si>
    <t>luisalfredo081970@gmail.com</t>
  </si>
  <si>
    <t>PRESTACION DE SERVICIOS OPERATIVOS DE PREVENCION, CONTROL Y VIGILANCIA EN EL SECTOR DE CONSACA Y APOYAR LAS ACTIVIDADES DE PREVENCION Y ATENCION DE EMERGENCIAS Y CONTINGENCIAS CUANDO SE REQUIERE DE SUS SERVICIOS EN CUALQUIER SECTOR DENTRO DEL SFF GALERAS</t>
  </si>
  <si>
    <t>4 AÑOS, 3 MESES Y 2 DIAS</t>
  </si>
  <si>
    <t>CONSACA</t>
  </si>
  <si>
    <t>LOPEZ POPAYAN</t>
  </si>
  <si>
    <t>francogomez5701@gmail.com</t>
  </si>
  <si>
    <t>PRESTACIÓN DE SERVICIOS OPERATIVOS DE PREVENCIÓN, CONTROL Y VIGILANCIA EN EL SECTOR DE LAGUNA NEGRA; Y APOYAR LAS ACTIVIDADES DE PREVENCIÓN Y ATENCIÓN DE EMERGENCIAS Y CONTINGENCIAS CUANDO SE REQUIERA DE SUS SERVICIOS EN CUALQUIER SECTOR DENTRO DEL SFF GALERAS.</t>
  </si>
  <si>
    <t>7 AÑOS, 4 MESES Y 4 DIAS</t>
  </si>
  <si>
    <t>FRANCO HERNANDO</t>
  </si>
  <si>
    <t>GOMEZ MARTINEZ</t>
  </si>
  <si>
    <t>lamberry77@hotmail.com</t>
  </si>
  <si>
    <t>PRESTACIÓN DE SERVICIOS OPERATIVOS Y DE APOYO PARA LA CONSERVACION Y RECUPERACION DE LOS ECOSISTEMAS DEL PNN SELVA DE FLORENCIA Y SU AREA DE INFLUENCIA, MEDIANTE EL DESPLIEGUE DE ACCIONES COORDINADAS DE MANEJO QUE CONTRIBUYAN AL DEBIDO EJERCICIO DE LA AUTORIDAD AMBIENTAL COMO SON EL PROTOCOLO DE PREVENCION, VIGILANCIA Y CONTROL, LA ESTRATEGIA DE EDUCACION AMBIENTAL Y COMUNICACION COMUNITARIA, Y LA INVESTIGACION Y MONITOREO DE LOS VALORES OBJETO DE CONSERVACION DEFINIDOS PARA EL PARQUE</t>
  </si>
  <si>
    <t>11 MESES, 13 DIAS</t>
  </si>
  <si>
    <t>PUERTO SALGAR</t>
  </si>
  <si>
    <t>RIGOBERTO</t>
  </si>
  <si>
    <t>LANCHEROS MURILLO</t>
  </si>
  <si>
    <t>juanka2402@gmail.com</t>
  </si>
  <si>
    <t>PRESTACIÓN DE SERVICIOS OPERATIVOS DE PREVENCIÓN, CONTROL Y VIGILANCIA EN EL SECTOR DE URCUNINA; Y APOYAR LAS ACTIVIDADES DE PREVENCIÓN Y ATENCIÓN DE EMERGENCIAS Y CONTINGENCIAS CUANDO SE REQUIERA DE SUS SERVICIOS EN CUALQUIER SECTOR DENTRO DEL SFF GALERAS.</t>
  </si>
  <si>
    <t>7 AÑOS, 3 MESES Y 8 DIAS</t>
  </si>
  <si>
    <t>NARVAEZ ARMERO</t>
  </si>
  <si>
    <t>cesarhenao2000o@gmail.com</t>
  </si>
  <si>
    <t>PRESTACION DE SERVICIOS OPERATIVOS Y DE APOYO A LA GESTION DEL PNN SELVA DE FLORENCIA PARA DISMINUIR LAS PRESIONES POR USO, OCUPACION Y TENENCIA AL INTERIOR DEL AP, MEDIANTE ACCIONES QUE CONTRIBUYAN CON LA PRESERVACION Y RECUPERACION DE LAS COBERTURAS NATURALES, COMO SON: RESTAURACION ECOLOGICA; INVESTIGACION Y MONITOREO DE LOS VALORES OBJETO DE CONSERVACION; EDUCACION AMBIENTAL Y COMUNICACION COMUNITARIA Y EJECUCION DEL PROTOCOLO DE PREVENCION, VIGILANCIA Y CONTROL</t>
  </si>
  <si>
    <t>11 MESES, 7 DIAS</t>
  </si>
  <si>
    <t>NARIÑO ANT</t>
  </si>
  <si>
    <t>NARIÑO</t>
  </si>
  <si>
    <t>CESAR AUGUSTO</t>
  </si>
  <si>
    <t>HENAO OSORIO</t>
  </si>
  <si>
    <t>alemaya1283@hotmail.com</t>
  </si>
  <si>
    <t>PRESTACION DE SERVICIOS OPERATIVOS Y DE APOYO A LA GESTION PARA LA CONSERVACION Y RECUPERACION DE LOS ECOSISTEMAS DEL PNN SELVA DE FLORENCIA Y SU AREA DE INFLUENCIA, MEDIANTE EL DESPLIEGUE DE ACCIONES COORDINADAS DE MANEJO QUE CONTRIBUYAN AL DEBIDO EJERCICIO DE LA AUTORIDAD AMBIENTAL COMO SON EL PROTOCOLO DE PREVENCION, VIGILANCIA Y CONTROL, LA ESTRATEGIA DE EDUCACION AMBIENTAL Y COMUNICACION COMUNITARIA, Y LA INVESTIGACION Y MONITOREO DE LOS VALORES OBJETO DE CONSERVACION DEFINIDOS PARA EL PARQUE</t>
  </si>
  <si>
    <t>11 MESES, 10 DIAZ</t>
  </si>
  <si>
    <t>TECNICO PROFESIONAL EN INFORMATICA Y SISTEMAS</t>
  </si>
  <si>
    <t>SAMANA</t>
  </si>
  <si>
    <t>ALEJANDRO</t>
  </si>
  <si>
    <t>LOPEZ MAYA</t>
  </si>
  <si>
    <t>urielq75@yahoo.es</t>
  </si>
  <si>
    <t>PRESTAR SERVICIOS OPERATIVOS Y DE APOYO A LA GESTION DEL PNN SELVA DE FLORENCIA QUE CONTRIBUYAN A LA CONSERVACION DE SU DIVERSIDAD BIOLOGICA Y ECOSISTEMICA, E INCREMENTEN EL RECONOCIMIENTO DE SU IMPORTANCIA EN LA SOCIEDAD , MEDIANTE ACCIONESRELACIONADAS CON LA INVESTIGACION Y MONITOREO; CLARIFICACION DE LIMITES, AMOJONAMIENTO Y SEÑALIZACION; EDUCACION AMBIENTAL Y COMUNICACION COMUNITARIA; Y PROTOCOLO DE PREVENCIÓN, VIGILANCIA Y CONTROL</t>
  </si>
  <si>
    <t>11 MESES, 9 DIAS</t>
  </si>
  <si>
    <t>URIEL RODRIGO</t>
  </si>
  <si>
    <t>QUICENO MOLANO</t>
  </si>
  <si>
    <t>yuridia.mejia@gmail.com</t>
  </si>
  <si>
    <t>PRESTACIÓN DE SERVICIOS ASISTENCIALES Y DE APOYO A LA DIRECCIÓN TERRITORIAL ANDES OCCIDENTALES EN SU GESTIÓN ADMINISTRATIVA PARA REALIZAR ACTIVIDADES EN EL CENTRO DE DOCUMENTACIÓN, APOYO A LOS PROCESOS CONTRACTUALES Y ADMINISTRACIÓN DE LA INFORMACIÓN, COMO PARTE DE LA IMPLEMENTACIÓN DEL SISTEMA DE CALIDAD DE LA GESTIÓN EN LA DIRECCIÓN TERRITORIAL ANDES OCCIDENTALES, EN ARAS DE MEJORAR LA EFICIENCIA INSTITUCIONAL.</t>
  </si>
  <si>
    <t>2 AÑOS, 9 MESES Y 13 DIAS</t>
  </si>
  <si>
    <t>TECNOLOGO EN CONTABILIDAD Y FINANZAS</t>
  </si>
  <si>
    <t>JURIDIA ESMITH</t>
  </si>
  <si>
    <t>MEJIA VILLA</t>
  </si>
  <si>
    <t>3113755995-0323279008</t>
  </si>
  <si>
    <t>mariaterehernandezibarra@gmail.com</t>
  </si>
  <si>
    <t>PRESTACIÓN DE SERVICIOS TÉCNICOS Y DE APOYO A LA GESTIÓN EN LA IMPLEMENTACIÓN DE PROGRAMA DE MONITOREO DE PRESIONES ECOTURÍSTICAS Y EL SEGUIMIENTO A LOS PROYECTOS DE INVESTIGACIÓN, A PARTIR DE ACCIONES QUE RESPONDAN A LAS SITUACIONES DE MANEJO PRIORIZADAS EN EL PLAN DE MANEJO DEL PARQUE NACIONAL NATURAL LOS NEVADOS.</t>
  </si>
  <si>
    <t>8 AÑOS, 9 MESES Y 22 DIAS</t>
  </si>
  <si>
    <t>MARIA TERESA</t>
  </si>
  <si>
    <t>HERNANDEZ IBARRA</t>
  </si>
  <si>
    <t>luiscarlosbailarin.86@gmail.com</t>
  </si>
  <si>
    <t>PRESTACION DE SERVICIOS OPERATIVOS Y DE APOYO A LA GETSION EN EL PNN LAS ORQUIDEAS, PARA ACOMPAÑAR, APOYAR LOGISTICA Y OPERATIVAMNETE LOS PROCESOS QUE FAVOREZCAN LA CONSTRUCCION, DISCUSION, SOCIALIZACION Y AJUSTE DE LAS ESTRATEGIAS ESPECIALES DE MANEJO, APOYAR LA IMPLEMENTACION DEL PLAN DE MANEJO Y ACUERDOS PROTOCOLIZADOS EN EL PROCESO DE CONSULTA PREVIA DEL PLAN DE MANEJO ADOPTADO PARA LA AP Y EL RELACIONAMIENTO CON LAS COMUNIDADES INDIGENAS EN EL AREA TRASLAPADA EN LOS MUNICIPIOS DE URRAO Y FRONTINO. ASI MISMO APOYAR EL PROCESO DE RESTAURACION ECOLOGICA PARTICIPATIVA REP AL INTERIOR DEL PNN LAS ORQUIDEAS</t>
  </si>
  <si>
    <t>8 AÑOS, 3 MESES Y 15 DIAS</t>
  </si>
  <si>
    <t>4 GRADO</t>
  </si>
  <si>
    <t>FRONTINO</t>
  </si>
  <si>
    <t>BAILARIN BAILARIN</t>
  </si>
  <si>
    <t>PNN Tatama</t>
  </si>
  <si>
    <t>fabianpescador@gmail.com</t>
  </si>
  <si>
    <t>PRESTACION DE SERVICIOS TECNICOS Y DE APOYO A LA GETSIÓN PARA EL AJUSTE Y COORDINACION EN LA EJECUCION DEL PLAN DE ORDENAMIENTO ECOTURISTICO-POE-COMO SOPORTE Y VALIDACIÓN DE UNA ESTRATEGIA PARA LA CONSERVACION DEL PNN TATAMA, EN CUMPLIMIENTO DEL POA 2020</t>
  </si>
  <si>
    <t>9 AÑOS, 1 MES Y 5 DIAS</t>
  </si>
  <si>
    <t>ADMINISTRADOR AMBIENTAL Y DE LOS RECURSOS NATURALES</t>
  </si>
  <si>
    <t>EDGAR FABIAN</t>
  </si>
  <si>
    <t>PESCADOR CASTILLO</t>
  </si>
  <si>
    <t>abg.pilarpenalosa@gmail.com</t>
  </si>
  <si>
    <t>PRESTACION DE SERVICIOS PROFESIONALES Y DE APOYO A LA GETSIÓN, PARA APOYAR JURIDICAMNETE LOS PROCESOS RELACIONADOS CON EL USO , REGULACION Y APROVECHAMIENTO DE LOS RECURSOS NATURALES DE LADTAO Y SUS AREAS ADSCRITAS ; ASI COMO LOS DEMAS PROCESOS Y PROCEDIMIENTOS DERIVADOS DE LA GESTION JURIDICA DE LA ENTIDAD</t>
  </si>
  <si>
    <t>11 AÑOS Y 2 MESES</t>
  </si>
  <si>
    <t>ABOGADA ESPECIALISTA EN DERECHO ADMINISTRATIVO</t>
  </si>
  <si>
    <t>TAUSA</t>
  </si>
  <si>
    <t>CUNDINARMA</t>
  </si>
  <si>
    <t>ZULMA PILAR</t>
  </si>
  <si>
    <t>PEÑALOSA BONILLA</t>
  </si>
  <si>
    <t>miller.perezguisao@gmail.com</t>
  </si>
  <si>
    <t>PRESTACIÓN DE SERVICIOS OPERATIVOS Y DE APOYO A LA GESTIÓN , PARA ACOMPAÑAR Y APOYAR LA IMPLEMENTACION DEL PLAN DE MANEJO Y ACUERDOS PROTOCOLIZADOS EN EL PROCESO DE CONSULTA PREVIA DEL PLAN DE MANEJO ADOPTADO PARA EL AP, PROGRAMA DE RESTAURACION ECOLOGICA PARTICIPATIVA REP AL INTERIOR DEL AP, CONFORME A LA SMETAS DEL AREA, ADEMAS DE ASISTIR LAS COMISIONES DE INVESTIGADORES, IMPLEMENTACION DEL PROGRAMA DE PREVENCION, VIGILANCIA Y CONTROL, MANTENIMIENTO DE CABAÑAS, SEMOVIENTES Y OTRAS ACTIVIDADES INHERENTES DEL PNN LAS ORQUIDEAS</t>
  </si>
  <si>
    <t>1 AÑO, 7 MESES Y 27 DIAS</t>
  </si>
  <si>
    <t>MILLER ARLEY</t>
  </si>
  <si>
    <t>PEREZ GUISAO</t>
  </si>
  <si>
    <t>kte.8705@hotmail.com</t>
  </si>
  <si>
    <t>PRESTACIÓN DE SERVICIOS ASISTENCIALES Y DE APOYO A LA DIRECCIÓN TERRITORIAL ANDES OCCIDENTALES EN SU GESTIÓN ADMINISTRATIVA PARA REALIZAR ACTIVIDADES EN EL PROCESO DE RECURSOS FÍSICOS, APOYO A LOS PROCESOS DE ARCHIVO Y ADMINISTRACIÓN DE LA INFORMACIÓN, COMO PARTE DE LA IMPLEMENTACIÓN DEL SISTEMA DE CALIDAD DE LA GESTIÓN EN LA DIRECCIÓN TERRITORIAL ANDES OCCIDENTALES, EN ARAS DE MEJORAR LA EFICIENCIA INSTITUCIONAL.</t>
  </si>
  <si>
    <t>5 AÑOS, 3 MESES Y 4 DIAS</t>
  </si>
  <si>
    <t>CATHERINE</t>
  </si>
  <si>
    <t>ALIPIO BERRIO</t>
  </si>
  <si>
    <t>pirulito727@gmail.com</t>
  </si>
  <si>
    <t>PRESTAR SERVICIOS OPERATIVOS Y DE APOYO A LA GESTION DEL PNN SELVA DE FLORENCIA QUE CONTRIBUYAN A LA CONSERVACION DE SU DIVERSIDDA BIOLOGICA Y ECOSISTEMICA, E INCREMNETEN EL RECONOCIMIENTO DE SU IMPORTANCIA EN LA SOCIEDAD, MEDIANTE ACCIONES RELACIONADAS CON LA INVESTIGACION Y MONITOREO, CLARIFICACION DE LIMITES, AMOJONAMIENTO Y SEÑALIZACION; EDUCACION AMBIENTAL Y COMUNICACION COMUNITARIA Y PROTOCOLO , VIGILANCIA Y CONTROL</t>
  </si>
  <si>
    <t>11 MESES, 10 DIAS</t>
  </si>
  <si>
    <t>DIDIER CEIR</t>
  </si>
  <si>
    <t>ALVAREZ LOPEZ</t>
  </si>
  <si>
    <t>orlandomarulanda.arcila@gmail.com</t>
  </si>
  <si>
    <t>PRESTACION DE SERVICIOS OPERATIVOS Y DE APOYO A LA GESTION PARA LA CONSERVACION Y RECUPERACION DE LOS ECOSISTEMAS DEL PNN SELVA DE FLORENCIA Y SU AREA DE INFLUENCIA, MEDIANTE EL DESPLIEGUE DE ACCIONES COORDINADAS QUE CONTRIBUYAN AL DEBIDO EJERCICIO DE LA AUTORIDAD AMBIENTAL, COMO SON EL PROTOCOLO DE PREVENCION, VIGILANCIA Y CONTROL, LA ESTRATEGIA DE EDUCACION AMBIENTAL Y COMUNICACION COMUNITARIA, Y LA INVESTIGACION Y MONITOREO DE LOS VALORES OBJETO DE CONSERVCAION DEFINIDOS PARA EL PARQUE</t>
  </si>
  <si>
    <t>DORADA</t>
  </si>
  <si>
    <t>JOSE ORLANDO</t>
  </si>
  <si>
    <t>MARULANDA ARCILA</t>
  </si>
  <si>
    <t>rubyjojoa24@gmail.com</t>
  </si>
  <si>
    <t>PRESTACION DE SERVICIOS OPERATIVOS Y DE APOYO A LA GESTION PARA TRABAJAR EN ACTIVIDADES PROPIAS DE LA UTORIDAD AMBIENTAL(PREVENCIÓN, VIGILANCIA Y CONTROL), MONITOREO DE IMPACTOS DEL ECOTURISMO, ORIENTADAS AL APOYO EN LAS CATIVIDADES ECOTURISTICAS Y DE SENSIBILIZACION AMBIENTAL EN EL SFF ISLA DE LA COORTA</t>
  </si>
  <si>
    <t>7 AÑOS, 10 MESES Y 28 DIAS</t>
  </si>
  <si>
    <t>RUBY</t>
  </si>
  <si>
    <t>JOJOA JOJOA</t>
  </si>
  <si>
    <t>freyder.f10@hotmail.com</t>
  </si>
  <si>
    <t>PRESTACION DE SERVICIOS TECNICOS Y DE APOYO A LA GESTIÓN EN LOS PROCESOS DE ESTRATEGIAS ESPECIALES DE MANEJO, IMPLEMENTACION DEL PLAN DE MANEJO Y ACUERDOS PROTOCOLIZADOS, Y RELACIONAMIENTO CON LAS COMUNIDADES INDIGENAS AL INTERIOR DEL PNN LAS ORQUIDEAS EN LOS MUNICIPIOS DE URRAO Y FRONTINO, CONFORME A LAS NECESIDADES QUE SE ESTABLEZCAN</t>
  </si>
  <si>
    <t>4 AÑOS, 2 MESES Y 15 DIAS</t>
  </si>
  <si>
    <t>TECNOLOGO EN MANEJO Y APROVECHAMIENTO DE BOSQUES NATUALES</t>
  </si>
  <si>
    <t>DABEIBA</t>
  </si>
  <si>
    <t>FREYDER</t>
  </si>
  <si>
    <t>DOMICO ECHAVARRIA</t>
  </si>
  <si>
    <t>sig.dtao@paraquesnacionales.gov.co</t>
  </si>
  <si>
    <t>ricardoperezmontalvo@gmail.com</t>
  </si>
  <si>
    <t>PRESTACION DE SERVICIOS PROFESIONALES Y DE APOYO A LA GESTION DE LA DTAO PARA APOYAR LOS ANALISIS ESPACIALES EN EL TERRITORIO DE LOS PROCESOS ESTRATEGICOS Y SUS AREAS PROTEGIDAS, INCLUYENDO ACTORES, ESQUEMAS DE GOBERNANZA, PROYECTOS, Y LA GESTION DEL CONOCIMIENTO ACORDE CON EL ENFOQUE DE LA DTAO, EN EL MARCO DE LAS ACCIONES PARA LA GESTIÓN DEL SUBSISTEMA ANDES OCCIDENTALES</t>
  </si>
  <si>
    <t>72 MESES Y 29 DIAS</t>
  </si>
  <si>
    <t>ECOLOGO DE ZONAS COSTERAS-ESPECIALISTA EN SISTEMAS DE INFORMACION GEOGRAFICA</t>
  </si>
  <si>
    <t>RICARDO JOSE</t>
  </si>
  <si>
    <t>PEREZ MONTALVO</t>
  </si>
  <si>
    <t>PNN Cueva de los Guacharos</t>
  </si>
  <si>
    <t>jesusdaviddiaz.n.v@gmail.com</t>
  </si>
  <si>
    <t>APOYAR A LA GESTIÓN PARA EL MONITOREO DE LOS VALORES OBJETO DE CONSERVACION DEL AREA PROTEGIDA MEDIANTE LA PRESTACION DE SERVICIOS TECNICOS, CON EL FIN DE GENERAR LA LINEA DE BASE DE LOS MISMOS Y CON ELLO PODER IMPLEMENTAR LAS CORRESPONDIENTES MEDIDAS DE MANEJO PARA EL LOGRO DE LOS OBJETIVOS DE CONSERVACION DEL PNN CUEVA DE LOS GUACHAROS, LO MISMO QUE EL APOYO A LA IMPLEMENTACION DEL PLAN ORDENAMEINTO ECOTURISTICO (POE) Y DEL PORTAFOLIO DE INVESTIGACIONES</t>
  </si>
  <si>
    <t>5 AÑOS, 10 MESES Y 15 DIAS</t>
  </si>
  <si>
    <t>PALESTINA</t>
  </si>
  <si>
    <t>JESUS DAVID</t>
  </si>
  <si>
    <t>DIAZ IMBACHI</t>
  </si>
  <si>
    <t>owerjurado@hotmail.com</t>
  </si>
  <si>
    <t>CONTRATO DE PRESTACION DE SERVICIOS OPERATIVOS Y DE APOYO A LA GESTIÓN PARA EFECTUAR LOS MANTENIMIENTOS PREVENTIVOS Y CORRECTIVOS A LA INFRAESTRUCTURA DEL AREA PROTEGIDA SIGUIENDO LOS LINEAMIENTOS DEL PLAN DE MANTENIMIENTO DE LA ENTIDAD; ADEMAS DE APOYAR EN LA ERRADICACION DE LA ESPECIE INVASORA CROCOSMIA X CROCOSMIIFLORA Y MONITOREO Y ENE L SFF ISLA DE LA COROTA</t>
  </si>
  <si>
    <t>7 AÑOS, 2 MESES Y 27 DIAS</t>
  </si>
  <si>
    <t>OWER EDUARDO</t>
  </si>
  <si>
    <t>JURADO ARCINIEGAS</t>
  </si>
  <si>
    <t>elicenia42@gmail.com</t>
  </si>
  <si>
    <t>PRESTACION DE SERVICIOS ASISTENCIALES Y DE POYO A LA DTAO EN SU GESTION ADMINISTRATIVA PARA REALIZAR ACTIVIDADES DE ATENCION AL USUARIO, ADMINISTRACION DE LA INFORMACIÓN, ENVIO Y RECEPCION DE CORRESPONDENCIA, RECEPCIONISTA Y CUANDO SE REQUIERA PRESTAR ACOMPAÑAMIENTO AL CENTRO DE DOCUMENTACION, COMO PARTE DE LA IMPLEMENTACION DEL SISTEMA DE CALIDAD DE LA GESTION EN LA DTAO, EN ARAS DE MEJORAR LA EFICIENCIA INSTITUCIONAL</t>
  </si>
  <si>
    <t>5 AÑOS, 7 MESES Y 7 DIAS</t>
  </si>
  <si>
    <t>TECNICO EN OPERACIONES COMERCIALES EN ALMACENES DE CADENA</t>
  </si>
  <si>
    <t>PUERTO TRIUNFO</t>
  </si>
  <si>
    <t>ELICENIA</t>
  </si>
  <si>
    <t>JIMENEZ CAÑAS</t>
  </si>
  <si>
    <t>karlav.trujillo@hotmail.com</t>
  </si>
  <si>
    <t>PRESTACION DE SERVICIOS PROFESIONALES Y DE APOYO A LA GESTION DE LA DTAO PARA LA PLANEACION ESTRATEGICA Y EL SEGUIMIENTO A LA IMPLEMENTACION DE ACCIONES EN PRO DE LA CONSERVACION DE LOS RECURSOS NATURALES EN LAS AREAS ADSCRITAS ALA DTAO Y LOS PROCESOS ESTRATEGICOS EN EL MARCO DEL ENFOQUE TERRITORIAL</t>
  </si>
  <si>
    <t>4 AÑOS, 6 MESES Y 5 5 DIAS</t>
  </si>
  <si>
    <t>PROFESIONAL EN FINANZAS Y COMERCIO EXTERIOR, ESPECIALISTA EN DIRECCION Y GESTION DE PROYECTOS</t>
  </si>
  <si>
    <t>PETARE</t>
  </si>
  <si>
    <t>KARLA</t>
  </si>
  <si>
    <t>VILLEGAS TRUJILLO</t>
  </si>
  <si>
    <t>elisa_moreno_ortiz@hotmail.com</t>
  </si>
  <si>
    <t>ECOPRESTACION DE SERVICIOS PROFESIONALES Y DE APOYO A LA GESTION A LA GESTION PARA REALIZAR SEGUIMIENTO, ASESORIA Y ACOMPAÑAMIENTO TECNICO EN LOS EJERCICIOS ECOTURISMO Y A LOS PROCESOS Y GESTIONES A NIVEL SECTORIAL EN EL MARCO DEL SUBSISTEMA ANDES OCCIDENTALES ACORDE A LA PLANEACION ESTRATEGICA INSTITUCIONAL</t>
  </si>
  <si>
    <t>12 AÑOS, 03 MESES, 12 DIAS</t>
  </si>
  <si>
    <t>INGENIERA AGRONOMA-MAGISTER EN SISTEMAS DE PRODUCCION AGROPECUARIA</t>
  </si>
  <si>
    <t>ELISA MARIA</t>
  </si>
  <si>
    <t>MORENO ORTIZ</t>
  </si>
  <si>
    <t>luis.guillermo88@hotmail.com</t>
  </si>
  <si>
    <t>PRESTACIÓN DE SERVICIOS OPERATIVOS DE APOYO AL PARQUE NACIONAL NATURAL TATAMÁ PARA LA REALIZACIÓN DE ACTIVIDADES ENMARCADAS DENTRO DE LA POLÍTICA DE UOT IMPLEMENTADA EN EL ÁREA PROTEGIDA Y SU ZONA DE INFLUENCIA RELACIONADAS CON MONITOREO DE LA BIODIVERSIDAD, PREVENCIÓN, VIGILANCIA Y CONTROL QUE CONTRIBUYA A REDUCIR LAS PRESIONES Y AMENAZAS QUE PUEDAN AFECTAR LA BASE NATURAL DEL ÁREA PROTEGIDA EN LOS MUNICIPIOS DE ZONA INFLUENCIA DEL PARQUE, EN CUMPLIMIENTO DEL POA 2020.</t>
  </si>
  <si>
    <t>5 AÑOS, 12 DIAS</t>
  </si>
  <si>
    <t>TAMESIS</t>
  </si>
  <si>
    <t>LUIS GUILLERMO</t>
  </si>
  <si>
    <t>GALLEGO PATIÑO</t>
  </si>
  <si>
    <t>sandy.milena7@gmail.com</t>
  </si>
  <si>
    <t>PRESTACION DE SERVICIOS TECNICOS Y DE APOYO A LA DTAO PARA LA IMPLEMENTACION DE LOS PROGRAMAS DE MONITOREO Y PORTAFOLIOS DE INVESTIGACIÓN, LOS DIAGNOSTICOS DE PRESIONES Y LA IMPLEMENTACION DE ACCIONES DE MANEJO DE LOS PLANES DE MANEJO DE LAS AREAS PROTEGIDAS ADSCRITAS , ASI COMO ACCIONES DE APOYO EN CAMPO PARA LA GESTIÓN DEL SUBSISTEMA DE AREAS PROTEGIDAS DE ANDES OCCIDENTALES, EN EL MARCO DEL ENFOQUE TERRITORIAL</t>
  </si>
  <si>
    <t>18 MESES</t>
  </si>
  <si>
    <t>SANDY MILENA</t>
  </si>
  <si>
    <t>PESTAÑA DIAZ</t>
  </si>
  <si>
    <t>otunquimbaya@parquesnacionales.gov.co</t>
  </si>
  <si>
    <t>angelicus_030689@hotmail.com</t>
  </si>
  <si>
    <t>APOYAR Y DINAMIZAR LA IMPREMENTACION DEL ESQUEMA ADMINISTRATIVO DEL SFF OTUN QUIMBAYA A TRAVES DE LA EJECUCIÓN Y SEGUIMIENTO A LOS RECURSOS FISICOS Y FINANCIEROS RELACIONADOS CON EL PRESUPUESTO, CONTRATACION E IMPLEMENTACION Y SEGUIMIENTO A LOS PROCESOS Y PROCEDIMIENTOS EN EL MARCO DEL SISTEMA INTEGRADO DE GESTION ( SISTEMA DE GESTION DE CALIDAD Y MODELO ESTANDAR DE CONTROL INTERNO). EL TECNICO DEBE ESTAR EN CAPACIDAD DE EJECUTAR Y HACER SEGUIMIENTO AL PAA 2020 Y DEMAS HERRAMIENTAS DE PLANEACIN, GARANTIZANDO LA ADECUADA EJECUCIÓN DE LOS RECURSOS DESTINADOS AL AREA PROTEGIDA, FACILITANDO LA GESTIÓN Y CONTRIBUYENDO AL FORTALECIMIENTO Y MEJORA CONTINUA EN LA ADMINISTRACION DEL PARQUE</t>
  </si>
  <si>
    <t>8 AÑOS, 4 MESES Y 14 DIAS</t>
  </si>
  <si>
    <t>TECNOLOGA EN ECOLOGIA Y MANEJO AMBIENTAL</t>
  </si>
  <si>
    <t>ANGELICA RAQUEL</t>
  </si>
  <si>
    <t>CUENCA SALAZAR</t>
  </si>
  <si>
    <t>alejatirado07@gmail.com</t>
  </si>
  <si>
    <t>PRESTACION DE SERVICIOS TECNICOS Y DE APOYO A LA DTAO PARA LA IMPLEMENTACION DE LOS PROGRAMAS DE MONITOREO Y PORTAFOLIOS DE INVESTIGACIÓN, LOS DIAGNOSTICOS DE PRESIONES Y LA IMPLEMENTACION DE ACCIONES DE MANEJO DE LOS PLANES DE MANEJO DE LAS AREAS PROTEGIDAS ADSCRITAS, ASI COMO ACCIONES DE APOYO EN CAMPO PARA LA GESTION DEL SUBSISTEMA DE AREAS PROTEGIDAS DE ANDES OCCIDENTALES, EN EL MARCO DEL ENFOQUE TERRITORIAL</t>
  </si>
  <si>
    <t>19 MESES</t>
  </si>
  <si>
    <t>TIRADO URUETA</t>
  </si>
  <si>
    <t>felipebed@gmail.com</t>
  </si>
  <si>
    <t>PRESTACIÓN DE SERVICIOS PROFESIONALES Y DE APOYO A LA DIRECCIÓN TERRITORIAL ANDES OCCIDENTALES PARA LA ORIENTACION Y APOYO EN LA IMPLEMENTACION DE LAS ESTRATEGIAS DE RESTAURACIÓN EN SUS ÁREAS PROTEGIDAS ADSCRITASLA FORMULACION DETALLADA DE LOS PLANES DE RESTAURACION Y SU MONITOREO EN EL MARCO DE LOS PLANES DE MANEJO DE LAS AREAS PROTEGIDAS, COMO LA GESTION DE RECURSOS PARA IMPLEMENTARLOS Y EL ACOMPAÑAMIENTO EN LOS PROYECTOS DE COOPERACION Y CONVENIOS, EN EL MARCO DEL ENFOQUE ESTRATEGICO TERRITORIAL</t>
  </si>
  <si>
    <t>9 años, 8 meses y 4 dias</t>
  </si>
  <si>
    <t>FELIPE ALBERTO</t>
  </si>
  <si>
    <t>BEDOYA ZULUAGA</t>
  </si>
  <si>
    <t>enlaceue.dtao@gmail.com</t>
  </si>
  <si>
    <t>PRESTACIÓN DE SERVICIOS TÉCNICOS Y DE APOYO A LA GESTIÓN EN LA IMPLEMENTACIÓN ADMINISTRATIVA DEL PROGRAMA DESARROLLO LOCAL SOSTENIBLE FINANCIADO POR LA UNIÓN EUROPEA EN LAS DIFERENTE ÁREAS PROTEGIDAS ADSCRITAS A LA DIRECCIÓN TERRITORIAL ANDES OCCIDENTALES.</t>
  </si>
  <si>
    <t>10 AÑOS, 5 MESES Y 11 DIAS</t>
  </si>
  <si>
    <t>TECNOLOGA EN OBRAS CIVILES</t>
  </si>
  <si>
    <t>DIANA CRISTINA</t>
  </si>
  <si>
    <t>ORTIZ MARIN</t>
  </si>
  <si>
    <t>PNN Las Hermosas</t>
  </si>
  <si>
    <t>hermosas@parquesnacionales.gov.co</t>
  </si>
  <si>
    <t>mctautiva@utp.edu.co</t>
  </si>
  <si>
    <t>CONTRATO DE PRESTACIÓN DE SERVICIOS TÉCNICOS ADMINISTRATIVOS Y DE APOYO A LA GESTIÓN DEL PARQUE NACIONAL NATURAL LAS HERMOSAS – GLORIA VALENCIA DE CASTAÑO PARA APOYAR LOS PROCESOS CONTRACTUALES DEL MISMO, REALIZAR SEGUIMIENTO A LA EJECUCIÓN PRESUPUESTAL ASIGNADA POR RECURSOS DE GOBIERNO NACIONAL Y FONAM; Y ADELANTAR LAS DEMÁS ACTIVIDADES DE ÍNDOLE ADMINISTRATIVO QUE SE REQUIERAN EN EL MARCO DE LOS INSTRUMENTOS DE PLANEACIÓN ESTIPULADOS POR LA ENTIDAD</t>
  </si>
  <si>
    <t>9 MESES</t>
  </si>
  <si>
    <t>ADMINISTRADORA AMBIENTAL</t>
  </si>
  <si>
    <t>MARIA CAMILA</t>
  </si>
  <si>
    <t>TAUTIVA CASTAÑO</t>
  </si>
  <si>
    <t>comunicador.dtao@parquesnacionales.gov.co</t>
  </si>
  <si>
    <t>cristinaecheverryr@gmail.com</t>
  </si>
  <si>
    <t>PRESTACION DE SERVICIOS PROFESIONALES Y DE APOYO A LA GESTION DE LADTAO PARA AJUSTAR LA ESTRATEGIA DE COMUNICACIÓN DE ACUERDO A LOS PROCESOS ESTRATEGICOS EN ELE MARCO DEL ENFOQUE TERRITORIAL E IMPLEMENTARLA EN LOS COMPONENTES EXTERNO, INTERNO, PARA LA CONSERVACION Y ORGANIZACIONAL,DE TAL FORMA QUE AVANCE EN EL POSICIONAMEINTO Y RECONOCIMIENTO INSTITUCIONAL, LA ARTICULACION INTERINSTITUCIONAL Y SECTORIAL, LA PARTICIPACION DE TODOS LOS ACTORES DEL SUBSITEMA ANDES OCCIDENTALES</t>
  </si>
  <si>
    <t>6 AÑOS, 4 MESES Y 12 DIAS</t>
  </si>
  <si>
    <t>COMUNICADORA SOCIAL-PERIODISTA</t>
  </si>
  <si>
    <t>ECHEVERRY RIVERA</t>
  </si>
  <si>
    <t>cataflorean@gmail.com</t>
  </si>
  <si>
    <t>PRESTACIÓN DE SERVICIOS PROFESIONALES Y DE APOYO A LA DIRECCIÓN TERRITORIAL ANDES OCCIDENTALES DE PARQUES NACIONALES NATURALES PARA FORTALECER LA GESTIÓN POLÍTICA, CON ACTORES Y LOS PROCESOS SUPRA TERRITORIALES ASOCIADOS AL DEPARTAMENTO DE ANTIOQUIA Y PAISAJES ADYACENTES; ASÍ COMO PARA APOYAR LA GESTIÓN DEL SIDAP ANTIOQUIA, FORTALECIENDO LOS PROCESOS DE GOBERNANZA, PRINCIPALMENTE PARA EL TRIÁNGULO DE CONSERVACIÓN, EL PROCESO NEVADOS-FLORENCIA-SONSÓN EMBALSES Y EL PROCESO CORDILLERA OCCIDENTAL (PNN ORQUÍDEAS, PNN TATAMÁ) EN EL MARCO DEL ENFOQUE ESTRATÉGICO TERRITORIAL PARA LA CONSOLIDACIÓN DEL SUBSISTEMA ANDES OCCIDENTALES.</t>
  </si>
  <si>
    <t>4 AÑOS, 3 MESES Y 22 DIAS</t>
  </si>
  <si>
    <t>INGENIERA AMBIENTAL, ESPECIALISTA EN GESTION AMBIENTAL</t>
  </si>
  <si>
    <t>MARTHA CATALINA</t>
  </si>
  <si>
    <t>FLOREZ AVELLANEDA</t>
  </si>
  <si>
    <t>nevadodelhuila@parquesnacionales.gov.co</t>
  </si>
  <si>
    <t>laura.triana.q@gmail.com</t>
  </si>
  <si>
    <t>PRESTACION DE SERVICIOS TECNICOS Y DE APOYO A LA GESTION ADMINISTRATIVA, PARA ADELNATAR LOS TRAMITES CORRESPONDIENTES A LOS PROCESOS DE PLANEACION, APOYO A LA CONTRATACION, EJECUCION Y SEGUIMIENTO DEL PRESUPUESTO ASIGNADO AL AREA PROTEGIDA POR RECURSO DE GOBIERNO NACIONAL Y FONAM Y PROYECTOS DE COOPERACION, COMO TAMBIEN REALIZAR ACOMPAÑAMIENTO AL EQUIPO EN TEMAS ADMINISTRATIVOS Y EN LOS INSTRUMENTOS DE GESTION DE CUMPLIMIENTO A LAS METAS ESTABLECIDAS</t>
  </si>
  <si>
    <t>ADMINISTRADORA DE EMPREA-DIPLOMADO EN GERENCIA DE MERCADEO</t>
  </si>
  <si>
    <t>LAURA XIMENA</t>
  </si>
  <si>
    <t>TRIANA QUINTERO</t>
  </si>
  <si>
    <t>davidhiguita08@gmail.com</t>
  </si>
  <si>
    <t>PRESTACION DE SERVICIOS PROFESIONALES Y DE APOYO A LA GESTION DE LA DTAO PARA CONSTRUCCION DE LA ESTRATEGIA DE PARTICIPACION EN EL MARCO DEL ENFOQUE TERRITORIAL Y LA ARTICULACIÓN Y COORDINACIÓN EFECTIVA Y ADECUADA CON LOS GRUPOS ETNICOS EN LAS AREAS PROTEGIDAS Y SU RELACIÓN CON OTRAS ESTRATEGIAS DE CONSERVACIONCOMUNITARIOS O ETNICAS, Y APOYO A LOS PROCESOS DE CONSULTA PREVIA</t>
  </si>
  <si>
    <t>15 AÑOS, 3 MESES Y 29 DIAS</t>
  </si>
  <si>
    <t>ANTROPOLOGO</t>
  </si>
  <si>
    <t>PEQUE</t>
  </si>
  <si>
    <t>SABANALARGA</t>
  </si>
  <si>
    <t>JORGE ELIECER</t>
  </si>
  <si>
    <t>DAVID HIGUITA</t>
  </si>
  <si>
    <t>anaimm30@hotmail.com</t>
  </si>
  <si>
    <t>PRESTAR LOS SERVICIOS PROFESIONALES Y DE APOYO A LA GESTIÓN EN EL AREA JURIDICA DE LA DTAO DE PNN DE COLOMBIA, CON LA FINALIDAD DE DAR CUMPLIMIENTO A LAS METAS Y OBJETIVOS INSTITUCIONALES Y FORTALECER LA GESTIÓN JURIDICA DE LA NETIDAD</t>
  </si>
  <si>
    <t>8 AÑOS, 10 MESES Y 19 DIAS</t>
  </si>
  <si>
    <t>ANA ISABEL</t>
  </si>
  <si>
    <t>MESA MUÑOZ</t>
  </si>
  <si>
    <t>juridico.ortiza@gmail.com</t>
  </si>
  <si>
    <t>PRESTAR LOS SERVICIOS PROFESIONALES Y DE APOYO A LA GESTIÓN EN AREA DE CONTRATOS DE LA DTAO DE PNN DE COLOMBIA, CON LA FINALIDAD DE DAR CUMPLIMIENTO A LAS METAS Y OBJETIVOS INSTITUCIONALE SY FORTALECER LA GESTION JURIDICA ADMINISTRATIVA DE LA ENTIDAD</t>
  </si>
  <si>
    <t>1 AÑO, 6 MESES, 23 DIAS</t>
  </si>
  <si>
    <t>LA ESTRELLA</t>
  </si>
  <si>
    <t>ORTIZ ALVAREZ</t>
  </si>
  <si>
    <t>lorep1231@gmail.com</t>
  </si>
  <si>
    <t>PRESTACION DE SERVICIOS TECNICOS Y DE APOYO A LA GESTION PARA REALIZAR LA EJECUCION PRESUPUESTAL DEL AREA PROTEGIDA, ASI COMO DINAMIZAR LA IMPLEMENTACION DE LOS PROCESOS ADMINISTRATIVOS, FUNDAMENTALES PARA EL CUMPLIMIENTO DE LAS ACCIONES DEFINIDAS EN EL PLAN DE MANEJO Y EN EL PLAN DE ACCION ANUAL DEL PNN LOS NEVADOS</t>
  </si>
  <si>
    <t>16 AÑOS, 8 MESES Y 22 DIAS</t>
  </si>
  <si>
    <t>TECNICO PROFESIONAL EN AGENCIAS DE VIAJES Y TURISMO</t>
  </si>
  <si>
    <t>NARDA LORENA</t>
  </si>
  <si>
    <t>PALTA</t>
  </si>
  <si>
    <t>fabioagudelo1990@gmail.com</t>
  </si>
  <si>
    <t>PRESTACION DE SERCICIOS OPERATIVOS Y DE APOYO ALA GESTION DEL PNN TATAMA PARA LA REALIZCAION DE ACTIVIDADES ENCAMINADAS AL MONITOREO DE ESPECIES, ECOTURISMO, A LA IMPLEMENTACION DEL PLAN LOCAL DE PREVENCION, VIGILANCIA Y CONTROL, ORDENAMIENTO TERRITORIAL, EN COORDINACION CON LAS AUTORIDADES COMPETENTES CUANDO HAYA LUGAR, CON LA FINALIDAD DE FORTALECER LA GESTION EN ESTOS MUNICIPIOS Y ASI REDUCIR LAS PRESIONES SOBRE LOS RECURSOS NATURALES Y MEJORAR EL CONOCIMIENTO DE LOS VALORES OBJETO DE CONSERVACION EN CUMPLIMIENTO DEL POA 2020</t>
  </si>
  <si>
    <t>1 AÑO, 6 MESES, 4 DIAS</t>
  </si>
  <si>
    <t>BACHILLER TECNICO COMERCIAL</t>
  </si>
  <si>
    <t>APIA</t>
  </si>
  <si>
    <t>FABIO ALBERTO</t>
  </si>
  <si>
    <t>AGUDELO ZAPATA</t>
  </si>
  <si>
    <t>usugariverajulioana@gmail.com</t>
  </si>
  <si>
    <t>PRESTACION DE SERVICIOS OPERATIVOS DE APOYO AL PNN TATAMA PARA LA REALIZACION DE ACTIVIDADES ENMARCADAS DENTRO DE LA POLITICA DE UOT INPLEMENTADA EN EL AREA PROTEGIDA Y SU ZONA DE INFLUENCIA RELACIONADAS CON MONITOREO DE LA BIODIVERSIDAD , PREVENCION, VIGILANCIA Y CONTROL, SEGUIMIENTO A LOS ACUERDOS VOLUNTARIOS DE CONSERVACION DEL PROYECTO CONSERVAMOS LA VIDA Y EDUCACION AMBIENTAL, QUE CONTRIBUYA A REDUCIR LAS PRESIONES Y AMENAZAS QUE PUEDAN AFECTAR LA BASE NATURAL DEL AREA PROTEGIDA EN LOS MUNICIPIOS DE LA CELIA-RISARALDA-Y EL AGUILA-VALLE DEL CAUCA, EN CUMPLIMIENTO DEL POA 2020</t>
  </si>
  <si>
    <t>5 MESES Y 26 DIAS</t>
  </si>
  <si>
    <t>BACHILLER TECNICO ESPECIALIDAD AMBIENTAL</t>
  </si>
  <si>
    <t>EL AGUILA</t>
  </si>
  <si>
    <t>JULIANA</t>
  </si>
  <si>
    <t>USUGA RIVERA</t>
  </si>
  <si>
    <t>orquideas@parquesnacionales.gov.co</t>
  </si>
  <si>
    <t>silvia06escuderom@yahoo.es</t>
  </si>
  <si>
    <t>PRESTACION DE SERVICIOS TECNICOS Y DE APOYO A LA GESTION ADMINISTRATIVA DEL PNN LAS ORQUIDEAS PARA ADELANTAR LOS TRAMITES Y PROCESOS DE LA PLANEACION DEL AREA, LA EJECUCION PRESUPUESTAL, APOYO Y SEGUIMIENTO A LA CONTRATACION Y PROYECTOS CON LOS QUE CUENTA EL PARQUE</t>
  </si>
  <si>
    <t>6 AÑOS, 10 MESES Y 29 DIAS</t>
  </si>
  <si>
    <t>BELLO</t>
  </si>
  <si>
    <t>SILVIA ELENA</t>
  </si>
  <si>
    <t>ESCUDERO MONTOYA</t>
  </si>
  <si>
    <t>jlopezm2684@gmail.com</t>
  </si>
  <si>
    <t>PRESTACIÓN DE SERVICIOS OPERATIVOS Y DE APOYO EN LA GESTIÓN PARA EFECTUAR ACTIVIDADES PROPIAS DE LA AUTORIDAD AMBIENTAL( PREVENCIÓN, VIGILANCIA Y CONTROL) ERRADICACIÓN DE LA ESPECIE INVASORA CROCOSMIA X CROCOSMIFLORA, ATENCION DE VISITANTES, MANTENIMIENTO Y LIMPIEZA DE INFRAESTRUCTURA Y ACTIVIDADES DE MONITOREO EN EL SFF ISLA DE LA COROTA</t>
  </si>
  <si>
    <t>6 AÑOS 12 MESES Y 13 DIAS</t>
  </si>
  <si>
    <t>JOSE LUIS</t>
  </si>
  <si>
    <t>LOPEZ MESIAS</t>
  </si>
  <si>
    <t>jeroavestatama@gmail.com</t>
  </si>
  <si>
    <t>PRESTACIÓN DE SERVICIOS OPERATIVOS Y DE APOYO EN LA GESTIÓN DEL PARQUE NACIONAL NATURAL TATAMÁ PARA REALIZAR ACTIVIDADES RELACIONADAS CON EL CONOCIMIENTO DE LA BIODIVERSIDAD Y DE MONITOREO DE LOS VOC, PREVENCIÓN, CONTROL Y VIGILANCIA QUE PERMITA MEJORAR EL CONOCIMIENTO DE LA BASE NATURAL DEL ÁREA PROTEGIDA Y A MINIMIZAR LAS PRESIONES Y AMENAZAS, REGULANDO Y CONTROLANDO EL USO Y APROVECHAMIENTO DE LOS RECURSOS NATURALES TANTO AL INTERIOR DEL PARQUE COMO EN SU ZONA DE INFLUENCIA, EN CUMPLIMIENTO DEL POA 2020</t>
  </si>
  <si>
    <t>10 AÑOS, 6 MESES Y 25 DIAS</t>
  </si>
  <si>
    <t>SANTUARIO</t>
  </si>
  <si>
    <t>JHON EDUAR</t>
  </si>
  <si>
    <t>ROJAS OSORIO</t>
  </si>
  <si>
    <t>yangelayulietr@gmail.com</t>
  </si>
  <si>
    <t>PRESTAR SERVICIOS OPERATIVOS Y DE APOYO A LA GESTIÓN PARA DESARROLLAR DE MANERA EFICIENTE LAS ACTIVIDADES ASIGNADAS A LA ESTRATEGIA UOT EN TEMAS RELACIONADOS CON ECOTURISMO, EDUCACIÓN E INTERPRETACION AMBIENTAL Y PREVENCIÓN, VIGILANCIA Y CONTROL COMO SOPORTE A LA CONSERVACIÓN DEL ÁREA PROTEGIDA, EN CUMPLIMIENTO DEL POA 2020</t>
  </si>
  <si>
    <t>5 AÑOS, 1 MES Y 24 DIAS</t>
  </si>
  <si>
    <t>GUIA TURISMO LOCAL</t>
  </si>
  <si>
    <t>YANGELA YULIET</t>
  </si>
  <si>
    <t>RODRIGUEZ RIVERA</t>
  </si>
  <si>
    <t>mary.nar@hotmail.com</t>
  </si>
  <si>
    <t>PRESTACIÓN DE SERVICIOS OPERATIVOS Y DE APOYO A LA GESTION EN LABORES ADMINISTRATIVAS DE LOS SFF GALERAS Y SFF ISLA DE LA COROTA QUE CONTRIBUYAN AL FORTALECIMIENTO DE LA CAPACIDAD OPERATIVA DE LAS DOS AREAS</t>
  </si>
  <si>
    <t>12 AÑOS, 6 MESES Y 14 DIAS</t>
  </si>
  <si>
    <t>MARY RAQUEL</t>
  </si>
  <si>
    <t>NARVAEZ TABLA</t>
  </si>
  <si>
    <t>soporteit.dtao@parquesnacionales.gov.co</t>
  </si>
  <si>
    <t>farleygs@gmail.com</t>
  </si>
  <si>
    <t>PRESTACIÓN DE SERVICIOS PROFESIONALES Y DE APOYO A LA GESTIÓN EN EL FORTALECIMIENTO DE LA INFRAESTRUCTURA TECNOLÓGICA, ADMINISTRACIÓN Y USO DE LOS SISTEMAS DE INFORMACIÓN E INFRAESTRUCTURA TECNOLÓGICA, DE LA DIRECCIÓN TERRITORIAL ANDES OCCIDENTALES Y SUS ÁREAS PROTEGIDAS.</t>
  </si>
  <si>
    <t>6 AÑOS, 4 MESES Y 11 DIAS</t>
  </si>
  <si>
    <t>FARLEY DE JESUS</t>
  </si>
  <si>
    <t>GUZMAN SANTA</t>
  </si>
  <si>
    <t>ruthalcirapineda@gmail.com</t>
  </si>
  <si>
    <t>PRESTACIÓN DE SERVICIOS PROFESIONALES PARA REALIZAR PROCESOS DE RELACIONAMIENTO CON COMUNIDADES NEGRAS, INDÍGENAS Y CAMPESINAS DEL ÁREA DE INFLUENCIA DEL PARQUE NACIONAL NATURAL TATAMÁ, CON EL FIN DE ARTICULAR DIFERENTES VISIONES DE UN TERRITORIO COMÚN, PERMITIENDO EL LOGRO DE ACCIONES PARA LA CONSERVACIÓN DE LA BIODIVERSIDAD, DE ORDENAMIENTO Y EL RECONOCIMIENTO DE LA IMPORTANCIA DE LOS BIENES Y SERVICIOS ECOSISTÉMICOS PRESENTES EN EL PARQUE Y SU AREA DE INFLUENCIA, EN CUMPLIMIENTO DEL POA 2020</t>
  </si>
  <si>
    <t>11 AÑOS, 7 MESES Y 13 DIAS</t>
  </si>
  <si>
    <t>INGENIERO AGROFORESTAL-ESPECIALISTA EN GESTION AMBIENTAL LOCAL</t>
  </si>
  <si>
    <t>GUALMATAN</t>
  </si>
  <si>
    <t>RUTH ALCIRA</t>
  </si>
  <si>
    <t>PINEDA ZAMBRANO</t>
  </si>
  <si>
    <t>eguarin.dtao@gmail.com</t>
  </si>
  <si>
    <t>PRESTACIÓN DE SERVICIOS PROFESIONALES QUE APOYE LOS DIFERENTES PROCESOS QUE SE REQUIEREN PARA EL FORTALECIMIENTO Y CONSOLIDACIÓN DEL SUBSISTEMA ANDES OCCIDENTALES CON ENFASIS EN LA ARTICULACIÓN DE PROCESOS DE AREAS PROTEGIDAS PUBLICAS Y PRIVADAS, ASI OCMO ESTRATEGIAS COMPLEMENTARIAS DE CONSERVACION, ASI COMO, EL APOYO DENTRO DE LOS PROCESOS SANCIONATORIOS ESPECIFICAMENTE CON ACOMPAÑAMIENTO Y LA REVISION Y AJUSTES DE LOS CONCEPTOS TECNICOS GENERADOS POR LAS AREAS CUANDO SE PRESENTAN INFRACCIONES AMBIENTALES</t>
  </si>
  <si>
    <t>6 AÑOS, 10 MESES Y 19 DIAS</t>
  </si>
  <si>
    <t>EDWAR HENRY</t>
  </si>
  <si>
    <t>GUARIN GALEANO</t>
  </si>
  <si>
    <t>jackeosorno@gmail.com</t>
  </si>
  <si>
    <t>PRESTACIÓN DE SERVICIOS PROFESIONALES Y DE APOYO A LA GESTIÓN DE LA DIRECCIÓN TERRITORIAL ANDES OCCIDENTALES PARA APOYAR CON EL DISEÑO DE HERRAMIENTAS GRAFICAS, AUDIOVISUALES Y DOCUMENTALES QUE SIRVAN DE APOYO PARA EL POSICIONAMIENTO, DIVULGACION Y SISTEMATIZACION DE PROCESOS ESTRATEGICOS DE LA DTAO, SUS AREAS PROTEGIDAS Y SUBSISTEMA ANDES OCCIDENTALES, QUE APORTEN AL ENFOQUE ESTRATEGICO TERRITORIAL</t>
  </si>
  <si>
    <t>5 AÑOS, 4 MESES Y 20 DIAS</t>
  </si>
  <si>
    <t>COMUNICADORA GRAFICA PUBLICITARIA</t>
  </si>
  <si>
    <t>DON MATIAS</t>
  </si>
  <si>
    <t>JACKELINE</t>
  </si>
  <si>
    <t>OSORNO LOPEZ</t>
  </si>
  <si>
    <t>yccastanedacruz@gmail.com</t>
  </si>
  <si>
    <t>PRESTACION DE SERVICIOS PROFESIONALES PARA APOYAR LA GESTIÓN Y SEGUIMIENTO DE LOS PROYECTOS DE COOPERACIÓN EJECUTADOS EN LAS AREAS PROTEGIDAS ADSCRITAS A LA DTAO CON ENFASIS EN LA IMPLEMENTACIÓN ADMINISTRATIVA, TECNICA Y FINANCIERA DE LA FASE II DEL PROGRAMA AREAS PROTEGIDAS Y DIVERSIDDA BIOLOGICA</t>
  </si>
  <si>
    <t>7 AÑOS, 4 MES Y 27 DIAS</t>
  </si>
  <si>
    <t>INGENIERA GRONOMA</t>
  </si>
  <si>
    <t>YENNY CAROLINA</t>
  </si>
  <si>
    <t>CASTAÑEDA CRUZ</t>
  </si>
  <si>
    <t>lauravelez393@hotmail.com</t>
  </si>
  <si>
    <t>PRESTACION DE SERVICIOS PROFESIONALES Y DE APOYO A LA GESTIÓN PARA FORTALECER LOS PROCESOS DE MONITOREO E INVESTIGACION, APLICADOS A LA CONSERVACION DE LA BIODIVERSIDAD, PARA APOYAR LA IMPLEMENTACIÓN, ANALISIS Y RETROALIMENTACIÓN DE ACCIONES QUE PARTEN DESDE ESTAS ESTRATEGIAS, QUE PERMITAN MITIGAR PRESIONES SOBRE LOS VALORES OBJETO DE CONSERVACIÓN Y LOS SERVICIOS ECOSISTEMICOS DE LA DTAO Y SUS AREAS ADSCRITAS , EN COHERENCIA CON LOS LINEAMIENTOS REGIONALES Y NACIONALES DE LA INSTITUCION, EN EL MARCO DEL ENFOQUE ESTRATEGICO TERRITORIAL</t>
  </si>
  <si>
    <t>4 AÑOS</t>
  </si>
  <si>
    <t>LAURA ALEJANDRA</t>
  </si>
  <si>
    <t>VELEZ VANEGAS</t>
  </si>
  <si>
    <t>galeras@parquesnacionales.gov.co</t>
  </si>
  <si>
    <t>heidy.c16@hotmail.com</t>
  </si>
  <si>
    <t>PRESTACIÓN DE SERVICIOS TÉCNICOS QUE APORTE AL CUMPLIMIENTO DE LOS PROCESOS ADMINISTRATIVOS Y DE JECUCIÓN DEL PAC 2020 DEL SFFF GALERAS ACORDE CON EL SISTEMA INTEGRADO DE GESTIÓN DE LA ENTIDAD</t>
  </si>
  <si>
    <t>5 AÑOS, 4 MESES Y 24 DIAS</t>
  </si>
  <si>
    <t>BACHILLER ACADEMICA</t>
  </si>
  <si>
    <t>IPIALES</t>
  </si>
  <si>
    <t>HEIDY</t>
  </si>
  <si>
    <t>CIFUENTES CARVAJAL</t>
  </si>
  <si>
    <t>lmejia.pnn@gmail.com</t>
  </si>
  <si>
    <t>PRESTACIÓN DE SERVICIOS TÉCNICOS Y DE APOYO EN LA DIRECCIÓN TERRITORIAL ANDES OCCIDENTALES PARA EL SEGUIMIENTO Y EL APOYO A LA EJECUCION DE LOS ACUERDOS DE GESTIÓN, Y AL RELACIONAMIENTO CON ALIADOS EN EL MARCO DE LOS PROCESOS ESTRATEGICOS QUE SE DESARROLLAN DE ACUERDO AL ENFOQUE INSTITUCIONAL</t>
  </si>
  <si>
    <t>LAURA</t>
  </si>
  <si>
    <t>MEJIA TORO</t>
  </si>
  <si>
    <t>Sub-Sede Popayan</t>
  </si>
  <si>
    <t>glagys.rias@hotmail.com</t>
  </si>
  <si>
    <t>PRESTACIÓN DE SERVICIOS OPERATIVOS Y DE APOYO A LA GESTIÓN EN ACTIVIDADES ADMINISTRATIVAS EN LA SUBSEDE POPAYAN, COMO P ARTE DE LA IMPLEMENTACION DEL SISTEMA DE GESTIÓN DE LA DTAO</t>
  </si>
  <si>
    <t>7 AÑOS, 11 MESES Y 12 DIAS</t>
  </si>
  <si>
    <t>GLADYS MARINA</t>
  </si>
  <si>
    <t>RIASCOS GUACHETA</t>
  </si>
  <si>
    <t>guacharos@parquesnacionales.gov.co</t>
  </si>
  <si>
    <t>judithecheverryortega@gmail.com</t>
  </si>
  <si>
    <t>PRESTACIÓN DE SERVICIOS TÉCNICOS Y DE APOYO A LA GESTIÓN DEL PARQUE NACIONAL NATURAL CUEVA DE LOS GUÁCHAROS PARA EL DESARROLLO DE LOS PROCESOS ADMINISTRATIVOS, COADYUVANDO AL DESARROLLO DEL PLAN DE ACCION ANUAL EN EL MARCO DEL PLAN DE MANEJO Y DEMÁS HERRAMIENTAS DE PLANEACIÓN</t>
  </si>
  <si>
    <t>17 AÑOS, 1 MES Y 25 DIAS</t>
  </si>
  <si>
    <t>TECNICO PROFESIONAL EN PRODUCCION AGRICOLA</t>
  </si>
  <si>
    <t>PITALITO</t>
  </si>
  <si>
    <t>JUDITH</t>
  </si>
  <si>
    <t>ECHEVERRY ORTEGA</t>
  </si>
  <si>
    <t>sayaro.aya@gmail.com</t>
  </si>
  <si>
    <t>PRESTACIÓN DE SERVICIOS PROFESIONALES Y DE APOYO A LA DIRECCIÓN TERRITORIAL ANDES OCCIDENTALES PARA APORTAR TECNICA Y POLITICAMENTE EN LA GESTIÓN DE DIALOGOS INTERCULTURALES CON EL FIN DE ARTICULAR VISIONES SOBRE EL TERRITORIO COMUN,PERMITIENDO ACCIONES DE CONSERVACION DE LA BIODIVERSIDAD, EL ORDENAMIENTO AMBIENTAL Y EL RECONOCIMIENTO DE LOS BIENES Y SERVICIOS ECOSISTEMICOS DE LAS AREAS PROTEGIDAS DE LA DTAO;ALIENADOS CON EL ENFOQUE ESTRATEGICO TERRITORIAL. ADEMAS AVANZAR EN LA IMPLEMENTACIÓN DEL ENFOQUE TERRITORIAL Y LA VISION DE TERRITORIO QUE SE TIENE EN DESARROLLO DENTRO DEL SUBSISTEMA REGIONAL DE AREAS PROTEGIDAS DE ANDES OCCIDENTALES</t>
  </si>
  <si>
    <t>4 AÑOS, 11 MESES Y 17 DIAS</t>
  </si>
  <si>
    <t>INGENIERA AGRONOMA-MAGISTER EN SOCIEDADES RURALES</t>
  </si>
  <si>
    <t>AYA ROJAS</t>
  </si>
  <si>
    <t>almacen.dtao@parquesnacionales.gov.co</t>
  </si>
  <si>
    <t>joseerubiano@gmail.com</t>
  </si>
  <si>
    <t>PRESTACIÓN DE SERVICIOS TÉCNICOS Y DE APOYO A LA GESTIÓN DE LA DIRECCIÓN TERRITORIAL ANDES OCCIDENTALES, EN LO RELACIONADO A LA ADMINISTRACIÓN DE LOS PROCESOS Y GESTIÓN DE RECURSOS FÍSICOS EN EL ÁREA ADMINISTRATIVA Y FINANCIERA, ENMARCADO EN EL SISTEMA DE GESTIÓN DE CALIDAD, PARA EL DESARROLLO INSTITUCIONAL Y DE ESTA MANERA APUNTAR AL CUMPLIMIENTO DE LAS METAS INSTITUCIONALES.</t>
  </si>
  <si>
    <t>14 AÑOS, 8 MESES Y 7 DIAS</t>
  </si>
  <si>
    <t>BALBOA</t>
  </si>
  <si>
    <t>JOSE EDILBERTO</t>
  </si>
  <si>
    <t>RUBIANO ORTEGON</t>
  </si>
  <si>
    <t>donajuana@parquesnacionales.gov.co</t>
  </si>
  <si>
    <t>angelamartinez031@gmail.com</t>
  </si>
  <si>
    <t>PRESTACIÓN DE SERVICIOS TÉCNICOS Y DE APOYO A LA GESTIÓN DEL PNN CVDJC PARA REALIZAR LABORES ADMINISTRATIVAS DENTRO DE LA IMPLEMENTACION DEL MODELO INTEGRADO DE GESTION MIPG</t>
  </si>
  <si>
    <t>2 AÑOS, 4 MESES Y 15 DIAS</t>
  </si>
  <si>
    <t>ANGELA MARIA</t>
  </si>
  <si>
    <t>MARTINEZ CABRERA</t>
  </si>
  <si>
    <t>solanyibedoya@gmail.com</t>
  </si>
  <si>
    <t>PRESTACIÓN DE SERVICIOS ASISTENCIALES Y DE APOYO A LA GESTIÓN DEL PNN TATAMÁ PARA DESARROLLAR ACTIVIDADES DE SERVICIOS GENERALES, DE LOGÍSTICA PARA EL MANTENIMIENTO DE LA SEDE ADMINISTRATIVA Y DE APOYO A OTROS TEMAS MISIONALES QUE PERMITA MEJORAR EL CUMPLIMIENTO DE LAS FUNCIONES DEL EQUIPO DEL ÁREA PROTEGIDA Y SE MANTENGA UNA BUENA IMAGEN INSTITUCIONAL.</t>
  </si>
  <si>
    <t>4 AÑOS, 11 MESES Y 13 DIAS</t>
  </si>
  <si>
    <t>BACILLER ACADEMICO</t>
  </si>
  <si>
    <t>FRESNO</t>
  </si>
  <si>
    <t>CIRCASIA</t>
  </si>
  <si>
    <t>SOLANYI GIRALDO</t>
  </si>
  <si>
    <t>BEDOYA</t>
  </si>
  <si>
    <t>selvaflorencia@parquesnacionales.gov.co</t>
  </si>
  <si>
    <t>02.marcela@gmail.com</t>
  </si>
  <si>
    <t>PRESTAR SERVICIOS TÉCNICOS Y DE APOYO A LA GESTIÓN DEL PARQUE NACIONAL NATURAL SELVA DE FLORENCIA, EN ARMONIA CON EL SISTEMA DE GESTION DE LA CALIDAD ADOPTADO POR PNN, PARA ADELANTAR LOS PROCESOS Y PROCEDIMEINTOS ADMINISTRATIVOS INSTITUCIONALES COMO SON LA ATENCION AL USUARIO, GESTIÓN DOCUMNETAL Y EJECUCION DEL PRESUPUESTO ASIGNADO EN EL PLAN DE ACCION ANUELA PAA 2020, PARA EL CUMPLIMIENTO EFECTIVO DE SU MISIÓN</t>
  </si>
  <si>
    <t>23 MESES</t>
  </si>
  <si>
    <t>SAMANA CALDAS</t>
  </si>
  <si>
    <t>DIANA MARCELA</t>
  </si>
  <si>
    <t>PATIÑO SANCHEZ</t>
  </si>
  <si>
    <t>tatama@parquesnacionales.gov.co</t>
  </si>
  <si>
    <t>margaritaocampo53@gmail.com</t>
  </si>
  <si>
    <t>PRESTAR LOS SERVICIOS TÉCNICOS Y DE APOYO A LA GESTIÓN ADMINISTRATIVA, DE CONTRATACIÓN Y DE EJECUCIÓN DEL PRESUPUESTO 2020 ASIGNADO AL PNN TATAMA, DESARROLLANDO TRÁMITES Y PROCESOS ADMINISTRATIVOS INCLUIDA LA CONTRATACIÓN Y SEGUIMIENTO A LAS MISMAS, TENDENTES A CUMPLIR CON LA PLANEACIÓN INSTITUCIONAL, RELATIVOS A LOS SISTEMAS DE GESTIÓN Y MECANISMOS DE EVALUACIÓN Y PLANEACIÓN INTERNA.</t>
  </si>
  <si>
    <t>4 AÑOS Y 4 MESES</t>
  </si>
  <si>
    <t>ARAUCA</t>
  </si>
  <si>
    <t>MARGARITA MARIA</t>
  </si>
  <si>
    <t>OCAMPO RODRIGUEZ</t>
  </si>
  <si>
    <t>l.felipe.gp@hotmail.com</t>
  </si>
  <si>
    <t>PRESTACION DE SERVICIOS TECNICOS, ADMINISTRATIVOS Y DE APOYO A LA GESTION DE LOS PROCESOS MISIONALES DE LA COORDINACION SINAP Y LA ADMINISTARCION DE LAS AREAS PROTEGIDAS DE LA DTAO DE PNN</t>
  </si>
  <si>
    <t>5 AÑOS, 7 MESES Y 22 DIAS</t>
  </si>
  <si>
    <t>TECNOLOGIA EN ADMINISTRACION PUBLICA</t>
  </si>
  <si>
    <t>GIRARDOTA</t>
  </si>
  <si>
    <t>GOMEZ PEREZ</t>
  </si>
  <si>
    <t>purace@parquesnacionales.gov.co</t>
  </si>
  <si>
    <t>juanjosersag@hotmail.com</t>
  </si>
  <si>
    <t>PRESTACION DE SERVICIOS TECNICOS DE APOYO A LA GESTION ADMINISTRATIVA DEL PNN PURACE, CON EL OBJETIVO DE GARANTIZAR LA IMPLEMENTACION DEL SISTEMA DE GESTION DE LA CALIDAD DE LA ENTIDAD PARA LA VIGENCIA 2020, DEL SISTEMA DE PLANEACION INSTITUCIONAL, DEL SISTEMA DE GESTION Y DE LOS MECANISMOS DE EVALUACION DE LA DTAO Y DEL NIVEL NACIONAL DEL SPNN</t>
  </si>
  <si>
    <t>JUAN JOSE</t>
  </si>
  <si>
    <t>RODRIGUEZ SEPULVEDA</t>
  </si>
  <si>
    <t>corota@parquesnacionales.gov.co</t>
  </si>
  <si>
    <t>verdepoema@hotmail.com</t>
  </si>
  <si>
    <t>PRESTACIÓN DE SERVICIOS TÉCNICOS Y DE APOYO A LA GESTIÓN PARA APORTAR AL CUMPLIMIENTO DE LOS PROCESOS ADMINISTRATIVOS Y DE EJECUCIÓN DEL PAC 2020 DEL SFF ISLA DE LA COROTA ACORDE CON EL SISTEMA INTEGRADO DE GESTION DE LA ENTIDAD</t>
  </si>
  <si>
    <t>6 AÑOS, 4 MESES Y 18 DIAS</t>
  </si>
  <si>
    <t>ROSA MAGDALENA</t>
  </si>
  <si>
    <t>ORTIZ TOBON</t>
  </si>
  <si>
    <t>jtorres.dtao@gmail.com</t>
  </si>
  <si>
    <t>PRESTAR LOS SERVICIOS TÉCNICOS Y DE APOYO A LA GESTIÓN DE LA DIRECCIÓN TERRITORIAL ANDES OCCIDENTALES, EN EL ÁREA ADMINISTRATIVA Y FINANCIERA, EN EL PROCESO ESTRATÉGICO DE ADMINISTRACIÓN DE RECURSOS.</t>
  </si>
  <si>
    <t>19 AÑOS, 2 MESES Y 19 DIAS</t>
  </si>
  <si>
    <t>TECNICO PROFESIONAL EN SISTEMAS</t>
  </si>
  <si>
    <t>JULIETA</t>
  </si>
  <si>
    <t>TORRES DE SOLANO</t>
  </si>
  <si>
    <t>maria.camargo@parquesnacionales.gov.co</t>
  </si>
  <si>
    <t>mariaisabelcamargopardo@gmail.com</t>
  </si>
  <si>
    <t>PRESTACION DE SERVICIOS TECNICOS Y DE APOYO A LA GESTION A LA TERRITORIAL ANDES OCCIDENTALES , PARA ASISTIR, Y APOYAR AL AREA FINANCIERA EN LOS PROCESOS DE PAGADURIA Y TODO LO PERTINENTE AL SEGUIMIENTO, GESTION, EJECUCION Y CONTROL EFICAZ DE LOS PROCESOS DEL AREA ADMINISTRATIVA Y FINANCIERA</t>
  </si>
  <si>
    <t>2 AÑOS , 11 MESES Y 17 DIAS</t>
  </si>
  <si>
    <t>MARIA ISABEL</t>
  </si>
  <si>
    <t>CAMARGO PARDO</t>
  </si>
  <si>
    <t>susana.moreno@parquesnacionales.gov.co</t>
  </si>
  <si>
    <t>susana_323_8@hotmail.com</t>
  </si>
  <si>
    <t>PRESTACIÓN DE SERVICIOS TÉCNICOS Y DE APOYO A LA GESTIÓN ADMINISTRATIVA Y FINANCIERA DE LA DIRECCIÓN TERRITORIAL ANDES OCCIDENTALESPARA LA GESTIÓN, EJECUCION Y CONTROL DE ACTIVIDADES PROPIAS DE CONTABILIDAD Y APOYO EN LA ASESORIA TRIBUTARIA, CON EL FIN DE REALIZAR LAS GESTIONES CONTABLES, ADMINISTRATIVAS Y DE CONTROL DE CONFORMIDAD CON LAS NORMAS EMITIDAS POR LA CONTADURIA GENERAL EN ESPECIFICO CON EL MARCO NORMATIVO PARA ENTIDADES DE GOBIERNO Y DEMAS NORMAS RELACIONADAS CON EL SECTOR PUBLICO, A FIN DE GARANTIZAR LA PRESENTACION DE LOS ESTADOS FINANCIEROS EN FORMA OPORTUNA, CON CARACTERISTICAS DE CONFIABILIDAD Y SOSTENIBILIDAD DEL SISTEMA CONTABLE PARA LOGRAR UNA GESTIÓN EFICIENTE Y TRANSPARENTE EN LA RENDICIÓN DE CUENTAS A LOS ENTES DE CONTROL</t>
  </si>
  <si>
    <t>3 AÑOS, 2 MESES Y 15 DIAS</t>
  </si>
  <si>
    <t>CONTADORA</t>
  </si>
  <si>
    <t>SUSANA MELISSA</t>
  </si>
  <si>
    <t>MORENO ZAPATA</t>
  </si>
  <si>
    <t>tatiana.parra@parquesnacionales.gov.co</t>
  </si>
  <si>
    <t>tatianaparraherrera@gmail.com</t>
  </si>
  <si>
    <t>PRESTACIÓN DE SERVICIOS TÉCNICOS Y DE APOYO A LA GESTIÓN DE LA TERRITORIAL ANDES OCCIDENTALES, PARA ASISTIR, Y APOYAR A LA COORDINACIÓN DEL GRUPO INTERNO DE TRABAJO, EN TODO LO PERTINENTE AL SEGUIMIENTO, GESTIÓN, EJECUCIÓN Y CONTROL EFICAZ DE LOS PROCESOS DEL ÁREA ADMINISTRATIVA Y FINANCIERA, LABOR TRASVERSAL A TODA LA GESTIÓN DE LA TERRITORIAL EN ARAS DE MEJORAR LA EFICIENCIA INSTITUCIONAL.</t>
  </si>
  <si>
    <t>7 AÑOS, 5 MESES Y 19 DIAS</t>
  </si>
  <si>
    <t>TECNICO PROFESIONAL EN ADMINISTRACION EN SALUD</t>
  </si>
  <si>
    <t>TATIANA STEPHANY</t>
  </si>
  <si>
    <t>PARRA HERRERA</t>
  </si>
  <si>
    <t>psicologo.dtao@parquesnacionales.gov.co</t>
  </si>
  <si>
    <t>marcelagutval@hotmail.com</t>
  </si>
  <si>
    <t>PRESTACION DE SERVICIOS PROFESIONALES Y DE APOYO A LA GESTION, PARA LA ORIENTACIÓN A LA EVALUACIÓN DE RIESGO PSICOSOCIAL Y A LA IMPLEMENTACIÓN DEL PLAN DE BIENESTAR EN LA DTAO, EN ARAS DE IMPACTAR LA CALIDAD DE VIDA DE LOS FUNCIONARIOS DE LA ENTIDAD</t>
  </si>
  <si>
    <t>3 AÑOS Y 23 DIAS</t>
  </si>
  <si>
    <t>MARCELA</t>
  </si>
  <si>
    <t>GUTIERREZ VALENCIA</t>
  </si>
  <si>
    <t>luzdaryceballos@gmail.com</t>
  </si>
  <si>
    <t>PRESTACION DE SERVICIOS PROFESIONALE SY DE APOYO A LA GESTION PARA APOYAR JURIDICAMENTE LOS PROCESOS RELACIONADOS CON EL USO, REGULACION Y APROVECHAMIENTO DE LOS RECURSOS NATURALES DE LA DTAO Y SUS AREAS ADSCRITAS; ASI COMO LOS DEMAS PROCESOS Y PROCEDIMEINTOS DERIVADOS DE LA GESTION JURIDICA DE LA ENTIDAD</t>
  </si>
  <si>
    <t>7 AÑOS, 11 MESES Y 24 DIAS</t>
  </si>
  <si>
    <t>ABOGADA ESPECIALISTA EN GESTIÓN AMBIENTAL</t>
  </si>
  <si>
    <t>TARAZA</t>
  </si>
  <si>
    <t>CEBALLOS VELASQUEZ</t>
  </si>
  <si>
    <t>juanzcruz@hotmail.com</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</si>
  <si>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</si>
  <si>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5 AÑOS, 2 MESES Y 14 DIAS</t>
  </si>
  <si>
    <t>ABOGADO ESPECIALISTA EN CONTRATACION ESTATAL</t>
  </si>
  <si>
    <t>JUAN SEBASTIAN</t>
  </si>
  <si>
    <t>CRUZ FLOREZ</t>
  </si>
  <si>
    <t>CORREO INSTITUCIONAL</t>
  </si>
  <si>
    <t>GUZMAN VALENCIA</t>
  </si>
  <si>
    <t>SEVILLA</t>
  </si>
  <si>
    <t>3 AÑOS, 8 MESES Y 16 DIAS</t>
  </si>
  <si>
    <t>PRESTAR LOS SERVICIOS TECNICOS Y DE PAOYO A LA GESTION EN ACCIONES TENDIENTES AL CUMPLIMIENTO DE LOS PROCESOS DE PLANIFICACION PARA LA GESTION DEL PARQUE EN TEMAS RELACIONADOS CON EL CONOCIMIENTO DE LA BIODIVERSIDAD, RESTAURACION DE ECOSISTEMAS Y APLICACION DE LAS NORMAS QUE HAGAN CUMPLIMIENTO AL EJERCICIO DE LA AUTORIDAD AMBIENTAL</t>
  </si>
  <si>
    <t>dcarolinaguzman@gmail.com</t>
  </si>
  <si>
    <t>IMBACHI SAMBONI</t>
  </si>
  <si>
    <t>DEIVER</t>
  </si>
  <si>
    <t>TECNICO LABORAL POR COMPETENCIAS EN MANTENIMIENTO DE EQUIPOS DE COMPUTO</t>
  </si>
  <si>
    <t>8 AÑOS, 2 MESES Y 16 DIAS</t>
  </si>
  <si>
    <t>PRESTAR LOS SERVICIOS OPERATIVOS, DE ACOMPAÑAMIENTO Y DE APOYO A LA GESTIÓN, EN EL EJERCICIO DE LA AUTORIDAD AMBIENTAL PARA PREVENIR LAS PRESIONE SY AMENAZAS SOBRE LOS VALORES OBJETO DE CONSERVACION (VOC) DEL PNN GUA ,MEDIANTE ACCIONES DE PREVENCION, CONTROL Y VIGILANCIA (PVC) EN ARTICULACION CON EL PLAN DE MERGENCIAS Y CONTINGENCIAS (PEC), LA ESTRATEGIA NACIONAL DE EDUCACION AMBIENTAL Y DE COMUNICACION PARA LA CONSERVACION Y DE MONITOREO DE LOS VOC</t>
  </si>
  <si>
    <t>deiverisd03@gmail.com</t>
  </si>
  <si>
    <t>PIEDRAHITA BONILLA</t>
  </si>
  <si>
    <t>MARICELA</t>
  </si>
  <si>
    <t>CONCORDIA</t>
  </si>
  <si>
    <t>6 AÑOS, 3 MESES Y 16 DIAS</t>
  </si>
  <si>
    <t>PRESTACIÓN DE SERVICIOS PROFESIONALES Y DE APOYO A LA GESTIÓN COMO EDUCADORA AMBIENTAL PARA LA IMPLEMENTACIÓN DEL PLAN DE MANEJO, EL PLAN LOCAL DE EDUCACIÓN AMBIENTAL, EL PROGRAMA DE COMUNICACION COMUNITARIA Y EL COMPONENTE DE RESTAURACION ECOLOGICA PARTICIPATIVA REP AL INTERIOR Y EN ZONA ALEDAÑA DEL PARQUE NACIONAL NATURAL LAS ORQUÍDEAS CON ACTORES SOCIALES Y ESTRATÉGICOS EN LOS MUNICIPIOS URRAO, FRONTINO Y ABRIAQUÍ.</t>
  </si>
  <si>
    <t>maricelapiedrahita@gmail.com</t>
  </si>
  <si>
    <t>ACOSTA CASTAÑEDA</t>
  </si>
  <si>
    <t>AMILVIA</t>
  </si>
  <si>
    <t>3 AÑOS, 8 MESES Y 11 DIAS</t>
  </si>
  <si>
    <t>PRESTACIÓN DE SERVICIOS PROFESIONALES Y DE APOYO A LA GESTION DEL PNN SELVA DE FLORENCIA PARA PROMOVER ESTRATEGIAS ASOCIADAS AL ORDENAMIENTO AMBIENTAL DEL TERRITORIO AL INTERIOR DEL AP Y EN SU ZONA DE INFLUENCIA, QUE INCLUYEN ACUERDOS DE USO; PROCESOS DE RESTAURACION ECOLOGICA Y SANEAMIENTO PREDIAL; COORDINACION DEL PLAN LOCAL DE PREVENCION, VIGILANCIA Y CONTROL; ASI COMO EL APOYO AL PROGRAMA DE MONITOREO DE LOS VALORES OBJETOS DE CONSERVACION</t>
  </si>
  <si>
    <t>amilviaac@yahoo.es</t>
  </si>
  <si>
    <t>PAYA COPAQUE</t>
  </si>
  <si>
    <t>PABLO</t>
  </si>
  <si>
    <t>PLANADAS</t>
  </si>
  <si>
    <t>TECNICO EN DESARROLLO AGROPECUARIO SOSTENIBLE</t>
  </si>
  <si>
    <t>10 AÑOS, 4 MESES Y 22 DIAS</t>
  </si>
  <si>
    <t>PRESTACIÓN DE SERVICIOS TÉCNICOS Y DE APOYO A LA GESTIÓN PARA FACILITAR LA IMPLEMENTACIÓN DEL PLAN DE MANEJO DEL PARQUE NACIONAL NATURAL LAS HERMOSAS GLORIA VALENCIA DE CASTAÑO, Y LAS LÍNEAS ESTRATÉGICAS DEL CORREDOR DE CORDILLERA CENTRAL, ESPECIALMENTE EN LO RELACIONADO A LAS LÍNEAS DE USO, OCUPACIÓN Y TENENCIA Y PREVENCIÓN, VIGILANCIA Y CONTROL EN LOS CUATRO SECTORES DE MANEJO DEL ÁREA PROTEGIDA.</t>
  </si>
  <si>
    <t>tierranasa0527@gmail.com</t>
  </si>
  <si>
    <t>VILLAREAL ROMERO</t>
  </si>
  <si>
    <t>DIANA EUGENIA</t>
  </si>
  <si>
    <t>SAN PABLO</t>
  </si>
  <si>
    <t>INGENIERA AGROFORESTAL</t>
  </si>
  <si>
    <t>7 AÑOS, 11 MESES Y 7 DIAS</t>
  </si>
  <si>
    <t>PRESTACIÓN DE SERVICIOS PROFESIONALES PARA LA GESTIÓN DEL SFF GALERAS A TRAVÉS DE LA IMPLEMENTACIÓN Y SEGUIMIENTO DE LOS PROCESOS DE RESTAURACIÓN ECOLÓGICA –, USO, OCUPACIÓN Y TENENCIA Y APOYO EN LA EJECUCIÓN Y SEGUIMIENTO DEL PROYECTO DIVERSIDAD BIOLÓGICA FASE II KFW.</t>
  </si>
  <si>
    <t>dianavillarealr@gmail.com</t>
  </si>
  <si>
    <t>RESTREPO LOAIZA</t>
  </si>
  <si>
    <t>SALAMINA</t>
  </si>
  <si>
    <t>3 AÑOS, 7 MESES, 15 DIAS</t>
  </si>
  <si>
    <t>PRESTACION DE SERVICIOS OPERATIVOS Y DE APOYO A LA GESTION PARA REALIZAR ACTIVIDADES CONTEMPLADAS EN EL PORTAFOLIO DE PVC EN EL PLAN DE ORDENAMIENTO TURISTICO DEL PNN LOS NEVADOS, A TRAVES DE LAS ACCIONES ENCAMINADAS A PREVENIR, MITIGAR Y CORREGIR LAS PRESIONES QUE AFECTAN LA INTEGRIDAD ECOLOGICA Y LA REPRESENTATIVIDAD ECOSISTEMICA DEL AREA PROTEGIDA</t>
  </si>
  <si>
    <t>camiloloaizarr123@hotmail.com</t>
  </si>
  <si>
    <t>GOMEZ GIRALDO</t>
  </si>
  <si>
    <t>4 AÑOS, 1 MES Y 6 DIAS</t>
  </si>
  <si>
    <t>PRESTACIÓN DE SERVICIOS TÉCNICOS Y DE APOYO A LA GESTIÓN PARA LA ACTUALIZACIÓN Y GENERACIÓN DE LA INFORMACIÓN CARTOGRÁFICA ASOCIADA A LAS SITUACIONES DE MANEJO PRIORIZADAS EN LA IMPLEMENTACIÓN DEL PLAN DE MANEJO DEL PARQUE NACIONAL NATURAL LOS NEVADOS, ASÍ COMO EL APOYO EN LA IMPLEMENTACIÓN DE ACCIONES DERIVADAS DE LOS PROYECTOS DE GESTIÓN, APORTANDO EN LA CONSOLIDACIÓN DE LA INFORMACIÓN GEOGRÁFICA Y CARTOGRÁFICA DEL ÁREA PROTEGIDA.</t>
  </si>
  <si>
    <t>lucho600614@gmail.com</t>
  </si>
  <si>
    <t>VIVAS MUÑOZ</t>
  </si>
  <si>
    <t>GUILLERMO ALFONSO</t>
  </si>
  <si>
    <t>TECNICO PROFESIONAL EN CAFES ESPECIALES</t>
  </si>
  <si>
    <t>9 AÑOS, 10 MESES Y 18 DIAS</t>
  </si>
  <si>
    <t>PRESTACIÓN DE SERVICIOS TÉCNICOS PARA EL POSICIONAMIENTO Y RECONOCIMIENTO SOCIAL DEL ÁREA PROTEGIDA Y DEL SISTEMA NACIONAL AMBIENTAL- SINAP- EN EL CONTEXTO LOCAL Y REGIONAL A TRAVÉS DE LA IMPLEMENTACIÓN DE ESTRATEGIAS DE COMUNICACIÓN COMUNITARIA PARA LA CONSERVACIÓN, SOCIALIZACIÓN DE LOS RESULTADOS EN LA IMPLEMENTACIÓN DE PLAN DE MANEJO DEL PARQUE.</t>
  </si>
  <si>
    <t>alfonsovivas117@gmail.com</t>
  </si>
  <si>
    <t>CIFUENTES CALVACHE</t>
  </si>
  <si>
    <t>PATRICIA DANYELI</t>
  </si>
  <si>
    <t>2 AÑOS, 8 MESES</t>
  </si>
  <si>
    <t>PRESTAR LOS SERVICIOS TÉCNICOS PARA LA VALORACIÓN SOCIAL Y POSICIONAMIENTO DEL ÁREA PROTEGIDA EN LOS MUNICIPIOS DE SANTA ROSA Y BOLÍVAR EN EL DEPARTAMENTO DEL CAUCA POR INTERMEDIO DE LA IMPLEMENTACIÓN DE ESTRATEGIAS EDUCATIVAS Y DE COMUNICACIÓN PARA LAS COMUNIDADES ASENTADAS EN LA ZONA DE INFLUENCIA DEL PARQUE NACIONAL NATURAL COMPLEJO VOLCÁNICO DOÑA JUANA CASCABEL.</t>
  </si>
  <si>
    <t>patriciacifuentes@gmail.com</t>
  </si>
  <si>
    <t>LOPEZ GUTIERREZ</t>
  </si>
  <si>
    <t>CRISTIAN DAVID</t>
  </si>
  <si>
    <t>1 AÑO, 8 MESES Y 27 DIAS</t>
  </si>
  <si>
    <t>PRESTACIÓN DE SERVICIOS OPERATIVOS Y DE APOYO A LA GESTIÓN PARA REALIZAR ACTIVIDADES CONTEMPLADAS EN LA IMPLEMENTACIÓN DE LA ESTRATEGIA DE USO, OCUPACIÓN Y TENENCIA, PROTOCOLO DE PREVENCIÓN, VIGILANCIA Y CONTROL Y PLAN DE ORDENAMIENTO ECOTURÍSTICO, A TRAVÉS DE ACCIONES ENCAMINADAS A PREVENIR, MITIGAR Y CORREGIR LAS PRESIONES QUE AFECTAN LA INTEGRIDAD ECOLÓGICA Y LA REPRESENTATIVIDAD ECOSISTÉMICA DEL ÁREA PROTEGIDA</t>
  </si>
  <si>
    <t>kamuflakalaver@gmail.com</t>
  </si>
  <si>
    <t>JIMENEZ BARRERA</t>
  </si>
  <si>
    <t>WILMER ALFONSO</t>
  </si>
  <si>
    <t>NO REQUIERE EXPERIENCIA, ES EXPERTO LOCAL</t>
  </si>
  <si>
    <t>PRESTAR LOS SERVICIOS OPERATIVOS DE APOYO A LA GESTIÓN COMO EXPERTO LOCAL, PARA EL ACOMPAÑAMIENTO EN LA EJECUCIÓN DE LABORES DE MANTENIMIENTO CORRECTIVO Y PREVENTIVO DE LA INFRAESTRUCTURA DE PREVENCIÓN VIGILANCIA Y CONTROL, ASÍ COMO ACOMPAÑAR EL EJERCICIO DE LA AUTORIDAD AMBIENTAL PARA PREVENIR LAS PRESIONES Y AMENAZAS SOBRE LOS VALORES OBJETO DE CONSERVACIÓN (VOC) DEL PNN-GUA</t>
  </si>
  <si>
    <t>wilmergato.12@gmail.com</t>
  </si>
  <si>
    <t>BURBANO ORTIZ</t>
  </si>
  <si>
    <t>ELISA MARTHA</t>
  </si>
  <si>
    <t>ISNOS</t>
  </si>
  <si>
    <t>11 AÑOS, 4 MESES</t>
  </si>
  <si>
    <t>PRESTACION DE SERVICIOS OPERATIVOS Y DE APOYO A LA GESTION PARA REALIZAR ACCIONES QUE CONTRIBUYAN AL EJERCICIO DE LA AUTORIDAD AMBIENTAL EN LOS SECTORES DE MANEJO DEFINIDOS EN EL PNN PURACE PARA EL CUMPLIMIENTO DE LOS OBJETIVOS DE CONSERVACION DEL AREA PROTEGIDA, EN EL MARCO DEL PLAN OPERATIVO ANUAL PARA LA VIGENCIA 2020 Y DE LO PREVISTO EN EL PLAN DE MANEJO DEL AREA PROTEGIDA</t>
  </si>
  <si>
    <t>martik54@hotmail.com</t>
  </si>
  <si>
    <t>PAPAMIJA</t>
  </si>
  <si>
    <t>SAN AGUSTIN</t>
  </si>
  <si>
    <t>11 AÑOS, 3 MESES Y 21 DIAS</t>
  </si>
  <si>
    <t>PRESTACIÓN DE SERVICIOS OPERATIVOS Y DE APOYO A LA GESTIÓN PARA REALIZAR ACCIONES QUE CONTRIBUYAN AL EJERCICIO DE LA AUTORIDAD AMBIENTAL EN LOS SECTORES DE MANEJO DEFINIDOS EN EL PNN PURACÉ, PARA EL CUMPLIMIENTO DE LOS OBJETIVOS DEL CONSERVACIÓN DEL ÁREA PROTEGIDA, EN EL MARCO DEL PLAN OPERATIVO ANUAL PARA LA VIGENCIA 2020 Y DE LO PREVISTO EN EL PLAN DE MANEJO DEL ÁREA PROTEGIDA.</t>
  </si>
  <si>
    <t>gustavo.papamija@gmail.com</t>
  </si>
  <si>
    <t>HENAO OSPINA</t>
  </si>
  <si>
    <t>INGENIERO FORESTAL</t>
  </si>
  <si>
    <t>11 AÑOS, 1 MES</t>
  </si>
  <si>
    <t>PRESTACIÓN DE SERVICIOS TÉCNICOS Y DE APOYO A LA GESTIÓN EN LA IMPLEMENTACIÓN DEL PLAN DE EMERGENCIAS Y CONTINGENCIAS DEL PARQUE NACIONAL NATURAL LOS NEVADOS, IMPULSANDO ACCIONES QUE APORTEN A LA GESTIÓN INTEGRAL DEL RIESGO, EL ORDENAMIENTO AMBIENTAL DEL TERRITORIO, LA PREVENCIÓN VIGILANCIA Y CONTROL Y EL ORDENAMIENTO ECOTURÍSTICO, A PARTIR DEL TRABAJO ARTICULADO CON ORGANIZACIONES, RELACIONAMIENTO INTERINSTITUCIONAL Y COMUNITARIO CON PRESENCIA EN EL ÁREA DE INFLUENCIA DEL PARQUE NACIONAL NATURAL LOS NEVADOS.</t>
  </si>
  <si>
    <t>malejandina@gmail.com</t>
  </si>
  <si>
    <t>ARAGONEZ SUAREZ</t>
  </si>
  <si>
    <t>RONALD LEANDRO</t>
  </si>
  <si>
    <t>IQUIRA</t>
  </si>
  <si>
    <t>TECNOLO EN GESTION DE RECURSOS NATURALES</t>
  </si>
  <si>
    <t>6 AÑOS Y 8 MESES</t>
  </si>
  <si>
    <t>PRESTACIÓN DE SERVICIOS OPERATIVOS Y DE APOYO A LA GESTIÓN PARA REALIZAR ACTIVIDADES RELACIONADAS EN EL PLAN Y PROTOCOLO DE PREVENCIÓN, VIGILANCIA Y CONTROL DEL PARQUE NACIONAL NATURAL NEVADO DEL HUILA, A TRAVÉS DE ACCIONES ENCAMINADAS A PREVENIR, MITIGAR Y CORREGIR PRESIONES QUE AFECTAN LA INTEGRIDAD ECOLÓGICA Y LA REPRESENTATIVIDAD ECOSISTÉMICA DEL ÁREA PROTEGIDA EN SECTOR DE IQUIRA – HUILA.</t>
  </si>
  <si>
    <t>ronaldnico@hotmail.com</t>
  </si>
  <si>
    <t>JIMENEZ DELGADO</t>
  </si>
  <si>
    <t>IVETT CRISTINA</t>
  </si>
  <si>
    <t>5 AÑOS, 3 MESES Y 17 DIAS</t>
  </si>
  <si>
    <t>PRESTACIÓN DE SERVICIOS PROFESIONALES Y DE APOYO A LA GESTIÓN PARA FACILITAR LA IMPLEMENTACIÓN DEL PLAN DE MANEJO DEL PARQUE NACIONAL NATURAL LAS HERMOSAS – GLORIA VALENCIA DE CASTAÑO, Y LAS LÍNEAS ESTRATÉGICAS DEL CORREDOR DE CORDILLERA CENTRAL, HACIENDO ÉNFASIS EN LOS TEMAS DE USO, OCUPACIÓN Y TENENCIA – UOT Y RELACIONAMIENTO COMUNITARIO CON DIFERENTES ACTORES SOCIALES PRESENTES AL INTERIOR DEL ÁREA PROTEGIDA.</t>
  </si>
  <si>
    <t>icjimenezd@unal.edu.co</t>
  </si>
  <si>
    <t>FRANCO PADILLA</t>
  </si>
  <si>
    <t>JHON ALEXIS</t>
  </si>
  <si>
    <t>NECOCLI</t>
  </si>
  <si>
    <t>7 MESES Y 5 DIAS</t>
  </si>
  <si>
    <t>PRESTACION DE SERVICIOS OPERATIVOS Y DE APOYO A LA GESTIÓN PARA ADELANTAR ACTIVIDADES RELACIONADAS CPN LOS TEMAS DE PVC Y ZONAS DE INFLUENCIA EN LOS CUATRO SECTORES DE MANEJO DEL PNN LAS HERMOSAS, FACILITANDO ASI LA IMPLEMENTACION DEL PLAN DE MANEJO DEL AREA PROTEGIDA Y DE LAS LINEAS ESTRATEGICAS DEL CORREDOR DE CORDILLERA CENTRAL</t>
  </si>
  <si>
    <t>jhonalexfran@hotmail.com</t>
  </si>
  <si>
    <t>MURILLO NIEVES</t>
  </si>
  <si>
    <t>OSCAR HUMBERTO</t>
  </si>
  <si>
    <t>9 AÑOS, 11 MESES Y 25 DIAS</t>
  </si>
  <si>
    <t>IMPLEMENTAR EL PROGRAMA DE RESTAURACIÓN DEL SFF OTÚN QUIMBAYA A PARTIR DE LOS ANÁLISIS Y LÍNEA DE BASE QUE SE CONSTRUYÓ Y CON EL ALCANCE QUE SE DEFINA PARA EL AÑO 2020.</t>
  </si>
  <si>
    <t>ohmurillon@gmail.com</t>
  </si>
  <si>
    <t>FIGUERA SERNA</t>
  </si>
  <si>
    <t>ANGIE PAOLA</t>
  </si>
  <si>
    <t>PROFESIONAL EN ADMINISTRACION DEL TURISMO SOTENIBLE</t>
  </si>
  <si>
    <t>2 AÑOS, 5 MESES Y 22 DIAS</t>
  </si>
  <si>
    <t>IMPLEMENTAR EL PLAN DE ORDENAMIENTO ECOTURISTICO Y EL PLAN DE INTERPRETACIÓN AMBIENTAL Y CULTURAL DEL SANTUARIO DE FAUNA Y FLORA OTÚN QUIMBAYA, DE ACUERDO A LAS METAS Y ALCANCES DEFINIDOS PARA EL AÑO 2020, COMO TAMBIÉN A LAS ORIENTACIONES DE LA JEFATURA DEL ÁREA PROTEGIDA.</t>
  </si>
  <si>
    <t>angiepao129414@gmail.com</t>
  </si>
  <si>
    <t>FAJARDO CAÑON</t>
  </si>
  <si>
    <t>1,099,709,691</t>
  </si>
  <si>
    <t>PIJAO</t>
  </si>
  <si>
    <t>INGENIERA GEOGRAFA Y AMBIENTAL</t>
  </si>
  <si>
    <t>2 AÑOS, 1 MES Y 17 DIAS</t>
  </si>
  <si>
    <t>GENERAR LA INFORMACIÓN (CARTOGRAFÍA Y DE ESTADO/PRESIÓN) NECESARIA PARA EL SEGUIMIENTO PERMANENTE DE LAS ACCIONES DE PVC, RESTAURACIÓN, UOT Y OTRAS MEDIDAS DE MANEJO, PROPONIENDO E IMPLEMENTANDO EL DESARROLLO DE ESTRATEGIAS DE RESPUESTA, DE MANERA OPORTUNA Y AJUSTADA A LA NECESIDAD Y CAPACIDAD DEL SANTUARIO DE FAUNA Y FLORA OTÚN QUIMBAYA.</t>
  </si>
  <si>
    <t>jafaca96@gmail.com</t>
  </si>
  <si>
    <t>3,565,146</t>
  </si>
  <si>
    <t>GALINDEZ</t>
  </si>
  <si>
    <t>DAIRO GIRALDO</t>
  </si>
  <si>
    <t>1,113,649,727</t>
  </si>
  <si>
    <t>TECNICO EN CONSTRUCCIONES LIVIANAS EN SECO</t>
  </si>
  <si>
    <t>11 MESES Y 17 DIAS</t>
  </si>
  <si>
    <t>PRESTACIÓN DE SERVICIOS OPERATIVOS Y DE APOYO A LA GESTIÓN PARA ADELANTAR ACTIVIDADES RELACIONADAS CON LOS TEMAS DE PREVENCIÓN, VIGILANCIA Y CONTROL Y ZONAS DE INFLUENCIA EN LOS CUATRO SECTORES DE MANEJO DEL PARQUE NACIONAL NATURAL LAS HERMOSAS, FACILITANDO ASÍ LA IMPLEMENTACIÓN DEL PLAN DE MANEJO DEL ÁREA PROTEGIDA Y DE LAS LÍNEAS ESTRATÉGICAS DEL CORREDOR DE CORDILLERA CENTRAL.</t>
  </si>
  <si>
    <t>dairogalindez@gmail.com</t>
  </si>
  <si>
    <t>1,337,498</t>
  </si>
  <si>
    <t>MOLINA LOZANO</t>
  </si>
  <si>
    <t>GERMAN EDUARDO</t>
  </si>
  <si>
    <t>1,110,541,827</t>
  </si>
  <si>
    <t>1 AÑO, 10 MESES Y 23 DIAS</t>
  </si>
  <si>
    <t>PRESTACION DE SERVICIOS TECNICOS Y DE APOYO A LA GESTION PARA EL DESARROLLO DE ACTIVIDADES QUE PERMITAN AVANZAR EN LA IMPLEMENTACION DE LAS LINEAS ESTRATEGICAS DE PREVENCION, VIGILANCIA Y CONTROL; Y USO, OCUPACION Y TENENCIA EN LOS CUATRO (4) SECTORES DE GESTIÓN DEL PNN LAS HERMOSAS, FACILITANDO ASI LA IMPLEMENTACON DEL PLAN DE MANEJO DEL AREA PROTEGIDA Y DE LAS LINEAS ESTRATEGICAS DEL CORREDOR DE CORDILLERA CENTRAL</t>
  </si>
  <si>
    <t>gevir_93@hotmail.com</t>
  </si>
  <si>
    <t>2,206,872</t>
  </si>
  <si>
    <t xml:space="preserve">RODRIGUEZ GARZON </t>
  </si>
  <si>
    <t>93,299,123</t>
  </si>
  <si>
    <t>6 MESES, 28 DIAS</t>
  </si>
  <si>
    <t>PRESTACIÓN DE SERVICIOS OPERATIVOS Y DE APOYO A LA GESTIÓN PARA REALIZAR ACTIVIDADES CONTEMPLADAS EN LA IMPLEMENTACIÓN DE LA ESTRATEGIA DE USO, OCUPACIÓN Y TENENCIA, PROTOCOLO DE PREVENCIÓN, VIGILANCIA Y CONTROL Y PLAN DE ORDENAMIENTO ECOTURÍSTICO, A TRAVÉS DE ACCIONES ENCAMINADAS A PREVENIR, MITIGAR Y CORREGIR LAS PRESIONES QUE AFECTAN LA INTEGRIDAD ECOLÓGICA Y LA REPRESENTATIVIDAD ECOSISTÉMICA DEL ÁREA PROTEGIDA.</t>
  </si>
  <si>
    <t>7aimerodriguez@gmail.com</t>
  </si>
  <si>
    <t>BOLAÑOS NARVAEZ</t>
  </si>
  <si>
    <t>JUAN BAUTISTA</t>
  </si>
  <si>
    <t>76,296,659</t>
  </si>
  <si>
    <t>TIMBIO</t>
  </si>
  <si>
    <t>TECNICO EN CONSERVACION DE RECURSOS NATURALES</t>
  </si>
  <si>
    <t>3 AÑOS</t>
  </si>
  <si>
    <t>PRESTACIÓN DE SERVICIOS OPERATIVOS Y DE APOYO DE GESTIÓN PARA REALIZAR ACCIONES QUE CONTRIBUYAN AL EJERCICIO DE LA AUTORIDAD AMBIENTAL EN LOS SECTORES DE MANEJO DEFINI-DOS EN EL PNN PURACÉ, PARA EL CUMPLIMIENTO DE LOS OBJETIVOS DE CONSERVACIÓN DEL ÁREA PROTEGIDA, EN EL MARCO DEL PLAN OPERATIVO ANUAL PARA LA VIGENCIA 2020 Y DE LO PREVISTO EN EL PLAN DE MANEJO DEL ÁREA PROTEGIDA.</t>
  </si>
  <si>
    <t>juanbautista74b@gmail.com</t>
  </si>
  <si>
    <t>DE LA CRUZ DUQUE</t>
  </si>
  <si>
    <t>JUAN BERNARDO</t>
  </si>
  <si>
    <t>16,071,421</t>
  </si>
  <si>
    <t>JUNIN-VENEZUELA</t>
  </si>
  <si>
    <t>TECNICO EN PROMOCION PARA EL DESARROLLOEMPRESARIAL RURAL</t>
  </si>
  <si>
    <t>13 AÑOS, 10 MESES Y 22 DIAS</t>
  </si>
  <si>
    <t>PRESTACION DE SERVICIOS OPERATIVOS Y DE APOYO A LA GESTIÓN PARA REALIZAR ACTIVIDADES CONTEMPALDAS EN EL PROTOCOLO DE PVC Y PROGRAMA DE RESTAURACION ECOLOGICA DEL PNN LOS NEVADOS, A TRAVES DE ACCIONES ENCAMINADAS A PREVENIR, MITIGAR Y CORREGIR LAS PRESIONES QUE AFECTAN LA INTEGRIDAD ECOLOGICA Y LA REPRESENTATIVIDAD ECOSISTEMICA DE LA CUENCA DEL RIO OTUN</t>
  </si>
  <si>
    <t>juandelacruz_18@hotmail.com</t>
  </si>
  <si>
    <t>SUAREZ DEIVA</t>
  </si>
  <si>
    <t>FRANCISCO JAVIER</t>
  </si>
  <si>
    <t>5,988,955</t>
  </si>
  <si>
    <t>ROCENVALLES</t>
  </si>
  <si>
    <t>CHAPARRAL</t>
  </si>
  <si>
    <t>5TO GRADO</t>
  </si>
  <si>
    <t>5 MESES, 7 DIAS</t>
  </si>
  <si>
    <t>PRESTACION DE SERVICIOS OPERATIVOS Y DE APOYO A LA GESTION PAR ADELANTAR ACTIVIDADES RELACIONADAS CON LOS TEMAS DE PVC Y EN LA ZONA DE INFLUENCIA EN LOS CUATRO SECTORES DE MANEJO DEL PNN LAS HERMOSAS-GLORIA VALENCIA DE CASTAÑO, FACILITANDO ASI LA IMPLEMENTACIÓN DEL PLAN DE MANEJO DEL AREA PROTEGIDA Y LAS LINEAS ESTRATEGICAS DEL CORREDOR DE CORDIELLERA CENTRAL</t>
  </si>
  <si>
    <t>fransualeman66@gmail.com</t>
  </si>
  <si>
    <t>GUAPACHA QUINTERO</t>
  </si>
  <si>
    <t>NATALY</t>
  </si>
  <si>
    <t>11 AÑOS, 15 DIAS</t>
  </si>
  <si>
    <t xml:space="preserve">PRESTACIÓN DE SERVICIOS OPERATIVOS Y DE APOYO A LA GESTIÓN PARA ADELANTAR ACTIVIDADES RELACIONADAS CON LOS TEMAS DE PREVENCIÓN, VIGILANCIA Y CONTROL Y ZONAS DE INFLUENCIA EN LOS CUATRO SECTORES DE MANEJO DEL PARQUE NACIONAL NATURAL LAS HERMOSAS, FACILITANDO ASÍ LA IMPLEMENTACIÓN DEL PLAN DE MANEJO DEL ÁREA PROTEGIDA Y DE LAS LÍNEAS ESTRATÉGICAS DEL CORREDOR DE CORDILLERA CENTRAL.  
</t>
  </si>
  <si>
    <t>nguapacha@utp.edu.co</t>
  </si>
  <si>
    <t>DTAO-CPS-001-F-2020</t>
  </si>
  <si>
    <t>DTAO-CPS-002-F-2020</t>
  </si>
  <si>
    <t>DTAO-CPS-003-F-2020</t>
  </si>
  <si>
    <t>DTAO-CPS-004-F-2020</t>
  </si>
  <si>
    <t>DTAO-CPS-005-F-2020</t>
  </si>
  <si>
    <t>DTAO-CPS-006-F-2020</t>
  </si>
  <si>
    <t>DTAO-CPS-007-F-2020</t>
  </si>
  <si>
    <t>DTAO-CPS-008-F-2020</t>
  </si>
  <si>
    <t>DTAO-CPS-009-F-2020</t>
  </si>
  <si>
    <t>DTAO-CPS-010-F-2020</t>
  </si>
  <si>
    <t>DTAO-CPS-011-F-2020</t>
  </si>
  <si>
    <t>DTAO-CPS-012-F-2020</t>
  </si>
  <si>
    <t>DTAO-CPS-013-F-2020</t>
  </si>
  <si>
    <t>DTAO-CPS-014-F-2020</t>
  </si>
  <si>
    <t>DTAO-CPS-015-F-2020</t>
  </si>
  <si>
    <t>DTAO-CPS-016-F-2020</t>
  </si>
  <si>
    <t>DTAO-CPS-017-F-2020</t>
  </si>
  <si>
    <t>DTAO-CPS-018-F-2020</t>
  </si>
  <si>
    <t>DTAO-CPS-019-F-2020</t>
  </si>
  <si>
    <t>DTAO-CPS-020-F-2020</t>
  </si>
  <si>
    <t>DTAO-CPS-021-F-2020</t>
  </si>
  <si>
    <t>DTAO-CPS-022-F-2020</t>
  </si>
  <si>
    <t>DTAO-CPS-023-F-2020</t>
  </si>
  <si>
    <t>DTAO-CPS-024-F-2020</t>
  </si>
  <si>
    <t>DTAO-CPS-025-F-2020</t>
  </si>
  <si>
    <t>DTAO-CPS-026-F-2020</t>
  </si>
  <si>
    <t>DTAO-CPS-027-F-2020</t>
  </si>
  <si>
    <t>DTAO-CPS-028-F-2020</t>
  </si>
  <si>
    <t>DTAO-CPS-001-N-2020</t>
  </si>
  <si>
    <t>DTAO-CPS-002-N-2020</t>
  </si>
  <si>
    <t>DTAO-CPS-003-N-2020</t>
  </si>
  <si>
    <t>DTAO-CPS-004-N-2020</t>
  </si>
  <si>
    <t>DTAO-CPS-005-N-2020</t>
  </si>
  <si>
    <t>DTAO-CPS-006-N-2020</t>
  </si>
  <si>
    <t>DTAO-CPS-007-N-2020</t>
  </si>
  <si>
    <t>DTAO-CPS-008-N-2020</t>
  </si>
  <si>
    <t>DTAO-CPS-009-N-2020</t>
  </si>
  <si>
    <t>DTAO-CPS-010-N-2020</t>
  </si>
  <si>
    <t>DTAO-CPS-011-N-2020</t>
  </si>
  <si>
    <t>DTAO-CPS-012-N-2020</t>
  </si>
  <si>
    <t>DTAO-CPS-013-N-2020</t>
  </si>
  <si>
    <t>DTAO-CPS-014-N-2020</t>
  </si>
  <si>
    <t>DTAO-CPS-015-N-2020</t>
  </si>
  <si>
    <t>DTAO-CPS-016-N-2020</t>
  </si>
  <si>
    <t>DTAO-CPS-017-N-2020</t>
  </si>
  <si>
    <t>DTAO-CPS-018-N-2020</t>
  </si>
  <si>
    <t>DTAO-CPS-019-N-2020</t>
  </si>
  <si>
    <t>DTAO-CPS-020-N-2020</t>
  </si>
  <si>
    <t>DTAO-CPS-021-N-2020</t>
  </si>
  <si>
    <t>DTAO-CPS-022-N-2020</t>
  </si>
  <si>
    <t>DTAO-CPS-023-N-2020</t>
  </si>
  <si>
    <t>DTAO-CPS-024-N-2020</t>
  </si>
  <si>
    <t>DTAO-CPS-026-N-2020</t>
  </si>
  <si>
    <t>DTAO-CPS-027-N-2020</t>
  </si>
  <si>
    <t>DTAO-CPS-028-N-2020</t>
  </si>
  <si>
    <t>DTAO-CPS-029-N-2020</t>
  </si>
  <si>
    <t>DTAO-CPS-030-N-2020</t>
  </si>
  <si>
    <t>DTAO-CPS-031-N-2020</t>
  </si>
  <si>
    <t>DTAO-CPS-032-N-2020</t>
  </si>
  <si>
    <t>DTAO-CPS-033-N-2020</t>
  </si>
  <si>
    <t>DTAO-CPS-034-N-2020</t>
  </si>
  <si>
    <t>DTAO-CPS-035-N-2020</t>
  </si>
  <si>
    <t>DTAO-CPS-036-N-2020</t>
  </si>
  <si>
    <t>DTAO-CPS-037-N-2020</t>
  </si>
  <si>
    <t>DTAO-CPS-038-N-2020</t>
  </si>
  <si>
    <t>DTAO-CPS-039-N-2020</t>
  </si>
  <si>
    <t>DTAO-CPS-040-N-2020</t>
  </si>
  <si>
    <t>DTAO-CPS-041-N-2020</t>
  </si>
  <si>
    <t>DTAO-CPS-042-N-2020</t>
  </si>
  <si>
    <t>DTAO-CPS-043-N-2020</t>
  </si>
  <si>
    <t>DTAO-CPS-044-N-2020</t>
  </si>
  <si>
    <t>DTAO-CPS-045-N-2020</t>
  </si>
  <si>
    <t>DTAO-CPS-046-N-2020</t>
  </si>
  <si>
    <t>DTAO-CPS-047-N-2020</t>
  </si>
  <si>
    <t>DTAO-CPS-048-N-2020</t>
  </si>
  <si>
    <t>DTAO-CPS-049-N-2020</t>
  </si>
  <si>
    <t>DTAO-CPS-050-N-2020</t>
  </si>
  <si>
    <t>DTAO-CPS-051-N-2020</t>
  </si>
  <si>
    <t>DTAO-CPS-052-N-2020</t>
  </si>
  <si>
    <t>DTAO-CPS-053-N-2020</t>
  </si>
  <si>
    <t>DTAO-CPS-054-N-2020</t>
  </si>
  <si>
    <t>DTAO-CPS-055-N-2020</t>
  </si>
  <si>
    <t>DTAO-CPS-056-N-2020</t>
  </si>
  <si>
    <t>DTAO-CPS-057-N-2020</t>
  </si>
  <si>
    <t>DTAO-CPS-058-N-2020</t>
  </si>
  <si>
    <t>DTAO-CPS-059-N-2020</t>
  </si>
  <si>
    <t>DTAO-CPS-060-N-2020</t>
  </si>
  <si>
    <t>DTAO-CPS-062-N-2020</t>
  </si>
  <si>
    <t>DTAO-CPS-063-N-2020</t>
  </si>
  <si>
    <t>DTAO-CPS-064-N-2020</t>
  </si>
  <si>
    <t>DTAO-CPS-065-N-2020</t>
  </si>
  <si>
    <t>DTAO-CPS-066-N-2020</t>
  </si>
  <si>
    <t>DTAO-CPS-067-N-2020</t>
  </si>
  <si>
    <t>DTAO-CPS-068-N-2020</t>
  </si>
  <si>
    <t>DTAO-CPS-069-N-2020</t>
  </si>
  <si>
    <t>DTAO-CPS-070-N-2020</t>
  </si>
  <si>
    <t>DTAO-CPS-071-N-2020</t>
  </si>
  <si>
    <t>DTAO-CPS-072-N-2020</t>
  </si>
  <si>
    <t>DTAO-CPS-073-N-2020</t>
  </si>
  <si>
    <t>DTAO-CPS-074-N-2020</t>
  </si>
  <si>
    <t>DTAO-CPS-075-N-2020</t>
  </si>
  <si>
    <t>DTAO-CPS-076-N-2020</t>
  </si>
  <si>
    <t>DTAO-CPS-077-N-2020</t>
  </si>
  <si>
    <t>DTAO-CPS-078-N-2020</t>
  </si>
  <si>
    <t>DTAO-CPS-079-N-2020</t>
  </si>
  <si>
    <t>DTAO-CPS-080-N-2020</t>
  </si>
  <si>
    <t>DTAO-CPS-081-N-2020</t>
  </si>
  <si>
    <t>DTAO-CPS-082-N-2020</t>
  </si>
  <si>
    <t>DTAO-CPS-083-N-2020</t>
  </si>
  <si>
    <t>DTAO-CPS-084-N-2020</t>
  </si>
  <si>
    <t>DTAO-CPS-085-N-2020</t>
  </si>
  <si>
    <t>DTAO-CPS-086-N-2020</t>
  </si>
  <si>
    <t>DTAO-CPS-087-N-2020</t>
  </si>
  <si>
    <t>DTAO-CPS-088-N-2020</t>
  </si>
  <si>
    <t>DTAO-CPS-089-N-2020</t>
  </si>
  <si>
    <t>DTAO-CPS-090-N-2020</t>
  </si>
  <si>
    <t>DTAO-CPS-091-N-2020</t>
  </si>
  <si>
    <t>DTAO-CPS-092-N-2020</t>
  </si>
  <si>
    <t>DTAO-CPS-094-N-2020</t>
  </si>
  <si>
    <t>DTAO-CPS-095-N-2020</t>
  </si>
  <si>
    <t>DTAO-CPS-096-N-2020</t>
  </si>
  <si>
    <t>DTAO-CPS-097-N-2020</t>
  </si>
  <si>
    <t>DTAO-CPS-098-N-2020</t>
  </si>
  <si>
    <t>DTAO-CPS-099-N-2020</t>
  </si>
  <si>
    <t>DTAO-CPS-100-N-2020</t>
  </si>
  <si>
    <t>DTAO-CPS-0101-N-2020</t>
  </si>
  <si>
    <t>DTAO-CPS-102-N-2020</t>
  </si>
  <si>
    <t>DTAO-CPS-103-N-2020</t>
  </si>
  <si>
    <t>DTAO-CPS-104-N-2020</t>
  </si>
  <si>
    <t>DTAO-CPS-105-N-2020</t>
  </si>
  <si>
    <t>DTAO-CPS-106-N-2020</t>
  </si>
  <si>
    <t>DTAO-CPS-107-N-2020</t>
  </si>
  <si>
    <t>DTAO-CPS-108-N-2020</t>
  </si>
  <si>
    <t>INGENIERA DE SISTEMAS</t>
  </si>
  <si>
    <t>NC</t>
  </si>
  <si>
    <t>CPS-227-2020</t>
  </si>
  <si>
    <t xml:space="preserve">ABOGADO </t>
  </si>
  <si>
    <t>11M-21D</t>
  </si>
  <si>
    <t>CPS-226-2020</t>
  </si>
  <si>
    <t>DISEÑADORA GRÁFICA</t>
  </si>
  <si>
    <t>8A-1M-27D</t>
  </si>
  <si>
    <t>CPS-225-2020</t>
  </si>
  <si>
    <t>3017545229 - 4609047</t>
  </si>
  <si>
    <t>10A-7M-18D</t>
  </si>
  <si>
    <t>CPS-224-2020</t>
  </si>
  <si>
    <t>INGENIERO TOPOGRAFO</t>
  </si>
  <si>
    <t>13A-21D</t>
  </si>
  <si>
    <t>CPS-223-2020</t>
  </si>
  <si>
    <t>3A-3M-15D</t>
  </si>
  <si>
    <t>CPS-222-2020</t>
  </si>
  <si>
    <t>5A-3M-4D</t>
  </si>
  <si>
    <t>CPS-221-2020</t>
  </si>
  <si>
    <t>CPS-220-2020</t>
  </si>
  <si>
    <t>1A-2M-14D</t>
  </si>
  <si>
    <t>CPS-219-2020</t>
  </si>
  <si>
    <t>84M</t>
  </si>
  <si>
    <t>CPS-218-2020</t>
  </si>
  <si>
    <t>18A-7M-1D</t>
  </si>
  <si>
    <t>CPS-217-2020</t>
  </si>
  <si>
    <t>18A-10D</t>
  </si>
  <si>
    <t>CPS-216-2020</t>
  </si>
  <si>
    <t>16A-4M-26D</t>
  </si>
  <si>
    <t>CPS-215-2020</t>
  </si>
  <si>
    <t>2A-3M-20D</t>
  </si>
  <si>
    <t>CPS-214-2020</t>
  </si>
  <si>
    <t>10A-5M-25D</t>
  </si>
  <si>
    <t>CPS-213-2020</t>
  </si>
  <si>
    <t>14A-6M-7D</t>
  </si>
  <si>
    <t>CPS-212-2020</t>
  </si>
  <si>
    <t>11A-4M-9D</t>
  </si>
  <si>
    <t>CPS-211-2020</t>
  </si>
  <si>
    <t>9A-7M-6D</t>
  </si>
  <si>
    <t>CPS-210-2020</t>
  </si>
  <si>
    <t>42M-17D</t>
  </si>
  <si>
    <t>CPS-209-2020</t>
  </si>
  <si>
    <t>13A-5M-29D</t>
  </si>
  <si>
    <t>CPS-208-2020</t>
  </si>
  <si>
    <t>3A-6M-5D</t>
  </si>
  <si>
    <t>CPS-207-2020</t>
  </si>
  <si>
    <t>6A-5D</t>
  </si>
  <si>
    <t>CPS-206-2020</t>
  </si>
  <si>
    <t>CPS-205-2020</t>
  </si>
  <si>
    <t>INGENIERO DE SISTEMAS Y COMPUTACION</t>
  </si>
  <si>
    <t>5A-5M-17D</t>
  </si>
  <si>
    <t>CPS-204-2020</t>
  </si>
  <si>
    <t>INGENIERO CATASTRAL Y GEODESTA</t>
  </si>
  <si>
    <t>13A-6M-4D</t>
  </si>
  <si>
    <t>CPS-203-2020</t>
  </si>
  <si>
    <t>MEDICA VETERINARIA</t>
  </si>
  <si>
    <t>16A-4M-25D</t>
  </si>
  <si>
    <t>CPS-202-2020</t>
  </si>
  <si>
    <t>12A-3M-26D</t>
  </si>
  <si>
    <t>CPS-200-2020</t>
  </si>
  <si>
    <t>12A-2M-13D</t>
  </si>
  <si>
    <t>CPS-199-2020</t>
  </si>
  <si>
    <t>14A-2M-14D</t>
  </si>
  <si>
    <t>CPS-198-2020</t>
  </si>
  <si>
    <t>12A-3M-13D</t>
  </si>
  <si>
    <t>CPS-197-2020</t>
  </si>
  <si>
    <t>17A-3M-9D</t>
  </si>
  <si>
    <t>CPS-196-2020</t>
  </si>
  <si>
    <t>4A-2M</t>
  </si>
  <si>
    <t>CPS-195-2020</t>
  </si>
  <si>
    <t>TECNOLOGO EN CARTOGRAFIA</t>
  </si>
  <si>
    <t>CPS-194-2020</t>
  </si>
  <si>
    <t>15A-9M-9D</t>
  </si>
  <si>
    <t>CPS-193-2020</t>
  </si>
  <si>
    <t>INGENIERA SANITARIA Y AMBIENTAL</t>
  </si>
  <si>
    <t>13A-1M-23D</t>
  </si>
  <si>
    <t>CPS-192-2020</t>
  </si>
  <si>
    <t>TECNICO EN ELECTRONICA Y TELECOMUNICACIONES</t>
  </si>
  <si>
    <t>CPS-191-2020</t>
  </si>
  <si>
    <t>CPS-190-2020</t>
  </si>
  <si>
    <t>9A-7M-8D</t>
  </si>
  <si>
    <t>CPS-189-2020</t>
  </si>
  <si>
    <t>15A-8M-2D</t>
  </si>
  <si>
    <t>CPS-188-2020</t>
  </si>
  <si>
    <t>19A-6M-10D</t>
  </si>
  <si>
    <t>CPS-187-2020</t>
  </si>
  <si>
    <t>23A-1M-26D</t>
  </si>
  <si>
    <t>CPS-186-2020</t>
  </si>
  <si>
    <t>edicion@parquesnacionales.gov.co</t>
  </si>
  <si>
    <t>POLITOLOGO</t>
  </si>
  <si>
    <t>14A-6M-16D</t>
  </si>
  <si>
    <t>CPS-185-2020</t>
  </si>
  <si>
    <t>41M-17D</t>
  </si>
  <si>
    <t>CPS-184-2020</t>
  </si>
  <si>
    <t>17A-2M</t>
  </si>
  <si>
    <t>CPS-183-2020</t>
  </si>
  <si>
    <t>19A-6M-11D</t>
  </si>
  <si>
    <t>CPS-182-2020</t>
  </si>
  <si>
    <t>28A-9M-24D</t>
  </si>
  <si>
    <t>CPS-181-2020</t>
  </si>
  <si>
    <t>Prestación de servicios profesionales y de apoyo a la gestión para orientar técnicamente a las áreas protegidas con vocación ecoturística en el diseño e implementación de metodologías para el análisis del monitoreo de impactos, definición de la capacidad de carga y reglamentación de actividades.</t>
  </si>
  <si>
    <t>11A-4M-1D</t>
  </si>
  <si>
    <t>CPS-180-2020</t>
  </si>
  <si>
    <t>Prestación de servicios profesionales y de apoyo a la gestión para la orientación técnica en la formulación de los Planes Ordenamiento ecoturístico, seguimiento a los planes de acción de los ejercicios de planeación ecoturística aprobados y apoyo al monitoreo de impactos asociados al ecoturismo.</t>
  </si>
  <si>
    <t>13A-1M-21D</t>
  </si>
  <si>
    <t>CPS-179-2020</t>
  </si>
  <si>
    <t>Prestar servicios profesionales especializados para la realización de Auditorías Internas con enfoque financiero que le sean asignadas a los tres niveles de decisión de Parques Nacionales Naturales de Colombia y apoyo con orientación financiera a la Coordinación del Grupo de Control Interno y al Grupo de Control Interno y en el desarrollo y cumplimiento del Plan Anual de Auditorías 2020 y demás obligaciones asignadas.</t>
  </si>
  <si>
    <t>28A-5M</t>
  </si>
  <si>
    <t>CPS-178-2020</t>
  </si>
  <si>
    <t>MEDICA VETERINARIA Y ZOOTECNISTA</t>
  </si>
  <si>
    <t>12A-4M-2D</t>
  </si>
  <si>
    <t>CPS-177-2020</t>
  </si>
  <si>
    <t>INGENIERA TOPOGRAFICA</t>
  </si>
  <si>
    <t>7A-7M-8D</t>
  </si>
  <si>
    <t>CPS-176-2020</t>
  </si>
  <si>
    <t>16A-3M</t>
  </si>
  <si>
    <t>CPS-175-2020</t>
  </si>
  <si>
    <t>17A-11M-23D</t>
  </si>
  <si>
    <t>CPS-174-2020</t>
  </si>
  <si>
    <t>CPS-173-2020</t>
  </si>
  <si>
    <t>7A-1M-19D</t>
  </si>
  <si>
    <t>CPS-172-2020</t>
  </si>
  <si>
    <t>TECNICO PROFESIONAL EN SISTEMAS E INFORMATICA</t>
  </si>
  <si>
    <t>CPS-171-2020</t>
  </si>
  <si>
    <t>ADMINISTRADORA HOTELERA</t>
  </si>
  <si>
    <t>21A-8M-15D</t>
  </si>
  <si>
    <t>CPS-170-2020</t>
  </si>
  <si>
    <t>7A-6M-8D</t>
  </si>
  <si>
    <t>CPS-169-2020</t>
  </si>
  <si>
    <t>18A-11M-9D</t>
  </si>
  <si>
    <t>CPS-168-2020</t>
  </si>
  <si>
    <t>BIOLOGO CON ENFANSIS EN MARINA</t>
  </si>
  <si>
    <t>19A-10M</t>
  </si>
  <si>
    <t>CPS-167-2020</t>
  </si>
  <si>
    <t>ADMINISTRADORA DE EMPRESAS TURISTICAS Y HOTELERAS</t>
  </si>
  <si>
    <t>Prestación de servicios profesionales y de apoyo a la gestión para orientar técnicamente a las áreas protegidas del Sistema de Parques Nacionales Naturales con vocación ecoturística, en la implementación de los lineamientos del ecoturismo así como en la definición de lineamientos de turismo de naturaleza en las áreas del SINAP</t>
  </si>
  <si>
    <t>22A-1M-12D</t>
  </si>
  <si>
    <t>CPS-166-2020</t>
  </si>
  <si>
    <t>INGENIERO DE PRODUCCION</t>
  </si>
  <si>
    <t>12A-12M</t>
  </si>
  <si>
    <t>CPS-165-2020</t>
  </si>
  <si>
    <t>27A-10M-29D</t>
  </si>
  <si>
    <t>CPS-164-2020</t>
  </si>
  <si>
    <t>13A-5M</t>
  </si>
  <si>
    <t>CPS-163-2020</t>
  </si>
  <si>
    <t>CPS-162-2020</t>
  </si>
  <si>
    <t>Prestación de servicios profesionales y de apoyo a la gestión para orientar la formulación e implementación de los programas de conservación para los VOC de Sistema y la aplicación de lineamientos para el manejo de la vida silvestre.</t>
  </si>
  <si>
    <t>7A-10M-6D</t>
  </si>
  <si>
    <t>CPS-161-2020</t>
  </si>
  <si>
    <t>Prestación de servicios profesionales y de apoyo a la gestión para orientar la implementación de acciones dirigidas a la rehabilitación de áreas degradadas y/o alteradas y a la generación de alternativas de usos compatibles con los objetivos de conservación de las áreas protegidas</t>
  </si>
  <si>
    <t>30A-8M-25D</t>
  </si>
  <si>
    <t>CPS-160-2020</t>
  </si>
  <si>
    <t>15A-3M</t>
  </si>
  <si>
    <t>CPS-159-2020</t>
  </si>
  <si>
    <t>BIOLOGA MARINA</t>
  </si>
  <si>
    <t>Prestación de servicios profesionales y de apoyo para orientar técnicamente a las áreas protegidas en el ordenamiento y monitoreo de los recursos hidrobiológicos y pesqueros, así como en la suscripción y seguimiento de acuerdos para su aprovechamiento</t>
  </si>
  <si>
    <t>16A-1M-16D</t>
  </si>
  <si>
    <t>CPS-158-2020</t>
  </si>
  <si>
    <t>TECNICO PROFESIONAL EN SISTEMAS Y TELECOMUNICACIONES</t>
  </si>
  <si>
    <t>CPS-157-2020</t>
  </si>
  <si>
    <t>11A-4M-8D</t>
  </si>
  <si>
    <t>CPS-156-2020</t>
  </si>
  <si>
    <t>12A-5M-2D</t>
  </si>
  <si>
    <t>CPS-155-2020</t>
  </si>
  <si>
    <t>INGENIERA CATASTRAL Y GEODESTA</t>
  </si>
  <si>
    <t>CPS-154-2020</t>
  </si>
  <si>
    <t>22A-1M-9D</t>
  </si>
  <si>
    <t>CPS-153-2020</t>
  </si>
  <si>
    <t>INTERNACIONALISTA</t>
  </si>
  <si>
    <t>3A-9M-13D</t>
  </si>
  <si>
    <t>CPS-152-2020</t>
  </si>
  <si>
    <t>LICENCIADA EN CIENCIAS NATURALES</t>
  </si>
  <si>
    <t>CPS-151-2020</t>
  </si>
  <si>
    <t>INGENIERO AGRONOMICO</t>
  </si>
  <si>
    <t>Prestación de servicios profesionales y de apoyo a la gestión para acompañar los procesos locales de relacionamiento encaminados a la suscripción e implementación de acuerdos que contribuyan a la solución de conflictos socioambientales derivados de situaciones de uso, ocupación y tenencia</t>
  </si>
  <si>
    <t>26A-6M-7D</t>
  </si>
  <si>
    <t>CPS-150-2020</t>
  </si>
  <si>
    <t>10A-1M-14D</t>
  </si>
  <si>
    <t>CPS-149-2020</t>
  </si>
  <si>
    <t>13A-6M-8D</t>
  </si>
  <si>
    <t>CPS-148-2020</t>
  </si>
  <si>
    <t>Prestación de servicios profesionales y de apoyo a la gestión para caracterizar los servicios ecosistémicos de las áreas protegidas, definir una metodología unificada para su monitoreo y acompañar a las áreas en el análisis y procesamiento de la información.</t>
  </si>
  <si>
    <t>6A-11M-6D</t>
  </si>
  <si>
    <t>CPS-147-2020</t>
  </si>
  <si>
    <t>12A-11M-8D</t>
  </si>
  <si>
    <t>CPS-146-2020</t>
  </si>
  <si>
    <t>COMUNICADOR SOCIAL PERIODISTA</t>
  </si>
  <si>
    <t>24A-8M</t>
  </si>
  <si>
    <t>CPS-145-2020</t>
  </si>
  <si>
    <t>Prestar servicios profesionales especializados para la realización de Auditorías Internas con enfoque estratégico, calidad y el Sistema Integrado de Gestión que le sean asignadas a los tres niveles de decisión de Parques Nacionales Naturales de Colombia y soporte en temas transversales del SIG al Grupo de Control Interno, así como apoyar a la Coordinación del Grupo de Control Interno en el desarrollo y cumplimiento del Plan Anual de Auditorías 2020 y demás obligaciones asignadas</t>
  </si>
  <si>
    <t>35A-8M-6D</t>
  </si>
  <si>
    <t>CPS-144-2020</t>
  </si>
  <si>
    <t>Prestar servicios profesionales especializados para la realización de Auditorías Internas con enfoque misional, ambiental y estratégico a los tres niveles de decisión de Parques Nacionales Naturales de Colombia y soporte en temas transversales misionales al Grupo de Control Interno, así como apoyar a la Coordinación del Grupo de Control Interno en el desarrollo y cumplimiento del Plan Anual de Auditorías 2020 y demás obligaciones asignadas</t>
  </si>
  <si>
    <t>11A-6M-6D</t>
  </si>
  <si>
    <t>CPS-143-2020</t>
  </si>
  <si>
    <t>7A-3M-9D</t>
  </si>
  <si>
    <t>CPS-142-2020</t>
  </si>
  <si>
    <t>2A-7M-4D</t>
  </si>
  <si>
    <t>CPS-141-2020</t>
  </si>
  <si>
    <t>33A-6M-2D</t>
  </si>
  <si>
    <t>CPS-140-2020</t>
  </si>
  <si>
    <t>PROFESIONAL EN MEDIOS AUDIOVISUALES</t>
  </si>
  <si>
    <t>8A-10M-26D</t>
  </si>
  <si>
    <t>CPS-139-2020</t>
  </si>
  <si>
    <t>6A-9M-3D</t>
  </si>
  <si>
    <t>CPS-138-2020</t>
  </si>
  <si>
    <t>CPS-137-2020</t>
  </si>
  <si>
    <t>6A-5M-7D</t>
  </si>
  <si>
    <t>CPS-136-2020</t>
  </si>
  <si>
    <t>ARQUITECTO</t>
  </si>
  <si>
    <t>13A-1M-7D</t>
  </si>
  <si>
    <t>CPS-135-2020</t>
  </si>
  <si>
    <t>PROFESIONAL EN SALUD OCUPACIONAL</t>
  </si>
  <si>
    <t>14A-9M-9D</t>
  </si>
  <si>
    <t>CPS-134-2020</t>
  </si>
  <si>
    <t>Prestación de servicios profesionales y de apoyo a la gestión para acompañar a las áreas protegidas en los procesos participativos de planeación y manejo así como en el fortalecimiento y generación de mecanismos de coordinación con comunidades étnicas.</t>
  </si>
  <si>
    <t>16A-2M-26D</t>
  </si>
  <si>
    <t>CPS-133-2020</t>
  </si>
  <si>
    <t>interpretacion@parquesnacionales.gov.co</t>
  </si>
  <si>
    <t>13A-10M-12D</t>
  </si>
  <si>
    <t>CPS-132-2020</t>
  </si>
  <si>
    <t>PUBLICISTA</t>
  </si>
  <si>
    <t>14A-4M-14D</t>
  </si>
  <si>
    <t>CPS-131-2020</t>
  </si>
  <si>
    <t>10A-3M</t>
  </si>
  <si>
    <t>CPS-130-2020</t>
  </si>
  <si>
    <t>3A-4M-8D</t>
  </si>
  <si>
    <t>CPS-129-2020</t>
  </si>
  <si>
    <t>24A-7M-20D</t>
  </si>
  <si>
    <t>CPS-128-2020</t>
  </si>
  <si>
    <t>2A-6M-24D</t>
  </si>
  <si>
    <t>CPS-127-2020</t>
  </si>
  <si>
    <t>ECOLOGO</t>
  </si>
  <si>
    <t>15A-10M-7D</t>
  </si>
  <si>
    <t>CPS-126-2020</t>
  </si>
  <si>
    <t>20A-10M</t>
  </si>
  <si>
    <t>CPS-125-2020</t>
  </si>
  <si>
    <t>16A-15D</t>
  </si>
  <si>
    <t>CPS-124-2020</t>
  </si>
  <si>
    <t>8A-4M-6D</t>
  </si>
  <si>
    <t>CPS-123-2020</t>
  </si>
  <si>
    <t>19A-6M</t>
  </si>
  <si>
    <t>CPS-122-2020</t>
  </si>
  <si>
    <t>ADMINISTRADOR DE EMPRESAS AGROPECUARIAS</t>
  </si>
  <si>
    <t>21A-2M-8D</t>
  </si>
  <si>
    <t>CPS-121-2020</t>
  </si>
  <si>
    <t>INGENIERA INDUSTRIAL</t>
  </si>
  <si>
    <t>18A-4M</t>
  </si>
  <si>
    <t>CPS-120-2020</t>
  </si>
  <si>
    <t>18A-6M-2D</t>
  </si>
  <si>
    <t>CPS-119-2020</t>
  </si>
  <si>
    <t>5M-16D</t>
  </si>
  <si>
    <t>CPS-118-2020</t>
  </si>
  <si>
    <t>7A-10M-27D</t>
  </si>
  <si>
    <t>CPS-117-2020</t>
  </si>
  <si>
    <t>28A-2M-12D</t>
  </si>
  <si>
    <t>CPS-116-2020</t>
  </si>
  <si>
    <t>Prestación de servicios profesionales y de apoyo a la gestión para liderar la orientación técnica del componente de Emprendimientos económicos - Estrategias Especial de Manejo, requerido por el Apoyo Presupuestario de Desarrollo Local Sostenible financiado por la Unión Europea en el Sistema de Parques Nacionales Naturales de Colombia durante el año 2020</t>
  </si>
  <si>
    <t>18A-6M-22D</t>
  </si>
  <si>
    <t>CPS-115-2020</t>
  </si>
  <si>
    <t>3A-5M-2D</t>
  </si>
  <si>
    <t>CPS-114-2020</t>
  </si>
  <si>
    <t>Prestación de servicios profesionales y de apoyo a la gestión para acompañar a los equipos de trabajo y a los actores vinculados en el ajuste y seguimiento a la implementación de los instrumentos de planificación, así como en el análisis de la percepción de los beneficios derivados de la conservación de las áreas protegidas</t>
  </si>
  <si>
    <t>9A-9M-25D</t>
  </si>
  <si>
    <t>CPS-113-2020</t>
  </si>
  <si>
    <t>CPS-112-2020</t>
  </si>
  <si>
    <t>ARQUITECTA</t>
  </si>
  <si>
    <t>17A-9M-14D</t>
  </si>
  <si>
    <t>CPS-111-2020</t>
  </si>
  <si>
    <t>3A-7M-25D</t>
  </si>
  <si>
    <t>CPS-110-2020</t>
  </si>
  <si>
    <t>19A-4M-9D</t>
  </si>
  <si>
    <t>CPS-109-2020</t>
  </si>
  <si>
    <t>5A-4M</t>
  </si>
  <si>
    <t>CPS-108-2020</t>
  </si>
  <si>
    <t>4A-5M-14D</t>
  </si>
  <si>
    <t>CPS-107-2020</t>
  </si>
  <si>
    <t>COMUNICACION SOCIAL Y PERIODISMO</t>
  </si>
  <si>
    <t>CPS-106-2020</t>
  </si>
  <si>
    <t>22A-5M-25D</t>
  </si>
  <si>
    <t>CPS-105-2020</t>
  </si>
  <si>
    <t>insituradio@parquesnacionales.gov.co</t>
  </si>
  <si>
    <t>TECNICO PROFESIONAL EN COMUNICACION SOCIAL Y AUDIOVISUAL</t>
  </si>
  <si>
    <t>CPS-104-2020</t>
  </si>
  <si>
    <t>14A-7M</t>
  </si>
  <si>
    <t>CPS-103-2020</t>
  </si>
  <si>
    <t xml:space="preserve">PROFESIONAL EN RELACIONES INTERNACIONALES </t>
  </si>
  <si>
    <t>48M-2D</t>
  </si>
  <si>
    <t>CPS-102-2020</t>
  </si>
  <si>
    <t>PROFESIONAL EN RELACIONES INTERNACIONALES Y ESTUDIOS POLITICOS</t>
  </si>
  <si>
    <t>6A-3M-29D</t>
  </si>
  <si>
    <t>CPS-101-2020</t>
  </si>
  <si>
    <t>TECNICO EN NEGOCIACION Y VENTA DE PRODUCTOS Y SERVICIOS</t>
  </si>
  <si>
    <t>9A-7M-4D</t>
  </si>
  <si>
    <t>6A-10M-2D</t>
  </si>
  <si>
    <t>11A-10M-19D</t>
  </si>
  <si>
    <t>PROFESIONAL EN ADMINISTRACIÓN DEL MEDIO AMBIENTE</t>
  </si>
  <si>
    <t>10A-10M</t>
  </si>
  <si>
    <t>5A-7M-16D</t>
  </si>
  <si>
    <t>13A-11M-9D</t>
  </si>
  <si>
    <t>26A-9M-21D</t>
  </si>
  <si>
    <t>11A-8M-28D</t>
  </si>
  <si>
    <t>10A-2M-21D</t>
  </si>
  <si>
    <t>10A-6M-20D</t>
  </si>
  <si>
    <t>produccion.video@parquesnacionales.gov.co</t>
  </si>
  <si>
    <t>PROFESIONAL EN PUBLICIDAD Y MERCADEO</t>
  </si>
  <si>
    <t>11A-10M-13D</t>
  </si>
  <si>
    <t>10A-23M-24D</t>
  </si>
  <si>
    <t>13A-10D</t>
  </si>
  <si>
    <t>TECNOLOGO EN MANTENIMIENTO ELECTRICO INDUSTRIAL</t>
  </si>
  <si>
    <t>INGENIERO ELECTRICISTA</t>
  </si>
  <si>
    <t>14A-1M-11D</t>
  </si>
  <si>
    <t>6A-3M-5D</t>
  </si>
  <si>
    <t>cristian.garcia@parquesnacionales.gov.co</t>
  </si>
  <si>
    <t>31M-25D</t>
  </si>
  <si>
    <t>24A-10M-10D</t>
  </si>
  <si>
    <t xml:space="preserve">Prestación de servicios técnicos y de apoyo a la gestión de procesos a cargo de la Subdirección de Gestión y Manejo de Áreas Protegidas del Grupo de Planeación y Manejo. </t>
  </si>
  <si>
    <t>14A-7M-7D</t>
  </si>
  <si>
    <t>TECNICO EN ARCHIVISTICA</t>
  </si>
  <si>
    <t>6A-7M-10D</t>
  </si>
  <si>
    <t>10A-5M-20D</t>
  </si>
  <si>
    <t>MICROBIOLOGA</t>
  </si>
  <si>
    <t>12A-1M-27D</t>
  </si>
  <si>
    <t>6A-7M</t>
  </si>
  <si>
    <t>14A-7M-5D</t>
  </si>
  <si>
    <t>7A-10M-5D</t>
  </si>
  <si>
    <t>13A-5M-16D</t>
  </si>
  <si>
    <t>fanny.suarez@parquesnacionales.gov.co</t>
  </si>
  <si>
    <t>COMUNICADORA SOCIAL PERIODISTA</t>
  </si>
  <si>
    <t>22A-7M</t>
  </si>
  <si>
    <t>9A-9M-23D</t>
  </si>
  <si>
    <t>9A-16D</t>
  </si>
  <si>
    <t>17A-8D</t>
  </si>
  <si>
    <t>ADMINSTRADORA AMBIENTAL Y DE LOS RECURSOS NATURALES</t>
  </si>
  <si>
    <t>12M-24D</t>
  </si>
  <si>
    <t>7A-2M-15D</t>
  </si>
  <si>
    <t>11A-2M</t>
  </si>
  <si>
    <t>CPS-061-2020</t>
  </si>
  <si>
    <t>15A-4M-26D</t>
  </si>
  <si>
    <t>INGENIERIO DE SISTEMAS Y COMPUTACION</t>
  </si>
  <si>
    <t>16A-10M-7D</t>
  </si>
  <si>
    <t>48A-4M-24D</t>
  </si>
  <si>
    <t>51M-5D</t>
  </si>
  <si>
    <t>11A-10M-14D</t>
  </si>
  <si>
    <t>COSNTRUCTOR Y GESTOR EN ARQUITECTURA</t>
  </si>
  <si>
    <t>6A-1M-10D</t>
  </si>
  <si>
    <t>16A-10M-20D</t>
  </si>
  <si>
    <t>14A-5M-23D</t>
  </si>
  <si>
    <t>medios.escolares@parquesnacionales.gov.co</t>
  </si>
  <si>
    <t>8A-7M</t>
  </si>
  <si>
    <t>prensa@parquesnacionales.gov.co</t>
  </si>
  <si>
    <t>8A-9M-2D</t>
  </si>
  <si>
    <t>comunicacion.comunitaria@parquesnacionales.gov.co</t>
  </si>
  <si>
    <t>4A-22D</t>
  </si>
  <si>
    <t>14A-9M-8D</t>
  </si>
  <si>
    <t>DERECHO - No Graduado</t>
  </si>
  <si>
    <t>5A-3M-12D</t>
  </si>
  <si>
    <t>2A-10M-11D</t>
  </si>
  <si>
    <t>pilar.lemus@parquesnacionales.gov.co</t>
  </si>
  <si>
    <t>25A</t>
  </si>
  <si>
    <t>Prestación de servicios profesionales y de apoyo a la gestión para liderar la gestión juridica, administrativa y financiera en el proceso de ejecución y seguimiento de la implementación de la segunda fase del Programa Desarrollo Local Sostenible financiado por la Unión Europea para la vigencia 2020</t>
  </si>
  <si>
    <t>8A-15D</t>
  </si>
  <si>
    <t>9A-11M-5D</t>
  </si>
  <si>
    <t>7A-1M-21D</t>
  </si>
  <si>
    <t>disenoeilustraciones.central@parquesnacionales.gov.co</t>
  </si>
  <si>
    <t>DISEÑORA GRAFICA</t>
  </si>
  <si>
    <t>4A-9M</t>
  </si>
  <si>
    <t>TECNICO EN NEGOCIOS INTERNACIONALES</t>
  </si>
  <si>
    <t>alejandro.tamayo@parquesnacionales.gov.co</t>
  </si>
  <si>
    <t>COMINICADOR SOCIAL Y PERIODISTA</t>
  </si>
  <si>
    <t>8A-5M-24D</t>
  </si>
  <si>
    <t>18A-8M-8D</t>
  </si>
  <si>
    <t>18A-6M-19D</t>
  </si>
  <si>
    <t>6A-10M-8D</t>
  </si>
  <si>
    <t>juan.cuervo@parquesnacionales.gov.co</t>
  </si>
  <si>
    <t>DISEÑADOR INDUSTRIAL</t>
  </si>
  <si>
    <t>25A-3M-10D</t>
  </si>
  <si>
    <t>9A-11M-16D</t>
  </si>
  <si>
    <t>18A-3M-12D</t>
  </si>
  <si>
    <t>31A-15D</t>
  </si>
  <si>
    <t>OFICINA DE GESTION DEL RIESGO</t>
  </si>
  <si>
    <t>$5.397.388</t>
  </si>
  <si>
    <t>Prestación de servicios profesionales de apoyo ala gestión de la Oficina de Gestión del Riesgo de la Dirección General para la atención de los asuntos relacionados es aspectos técnicos de presiones y amenazas en las áreas protegidas del Sistema de Parques Nacionales Naturales y en la gestión del riesgo de desastres naturales y contribuir en los análisis técnicos necesarios para la ejecución de acciones interagenciales.</t>
  </si>
  <si>
    <t>13A-27D</t>
  </si>
  <si>
    <t>CPS-025-2020</t>
  </si>
  <si>
    <t>9A-8M-5D</t>
  </si>
  <si>
    <t>TENICO EN SISTEMAS</t>
  </si>
  <si>
    <t>17A-10M-15D</t>
  </si>
  <si>
    <t>9A-1M-18D</t>
  </si>
  <si>
    <t>centro.documentacioncentral@parquesnacionales.gov.co</t>
  </si>
  <si>
    <t>TECNICO LABORAL EN SECRETARIADO ASISTENCIAL DE GERENCIA</t>
  </si>
  <si>
    <t>25A-2M-3D</t>
  </si>
  <si>
    <t xml:space="preserve">TECNICO PROFESIONAL EN CIENCIAS DE LA COMPUTACION </t>
  </si>
  <si>
    <t>9M-5D</t>
  </si>
  <si>
    <t>4A-10M-15D</t>
  </si>
  <si>
    <t>Prestación de servicios profesionales y de apoyo a la gestión para el mantenimiento y mejora de los instrumentos de evaluación y control adoptados por Parques Nacionales Naturales de Colombia en la Subdirección Administrativa y Financiera.</t>
  </si>
  <si>
    <t>13A-8M-24D</t>
  </si>
  <si>
    <t>TECNICO PROFESIONAL EN MERCADEO</t>
  </si>
  <si>
    <t>1A-1M-28D</t>
  </si>
  <si>
    <t>14A-1M-6D</t>
  </si>
  <si>
    <t>SISTEMAS DE INFORMACION BIBLIOTECOLOGIA Y ARCHIVISTICA</t>
  </si>
  <si>
    <t>8A-7M-11D</t>
  </si>
  <si>
    <t>8A-3M-18D</t>
  </si>
  <si>
    <t>4A-1M-15D</t>
  </si>
  <si>
    <t>3A-3M-8D</t>
  </si>
  <si>
    <t>76M-27D</t>
  </si>
  <si>
    <t>25A-29D</t>
  </si>
  <si>
    <t>2A-24D</t>
  </si>
  <si>
    <t>28A-8M-11D</t>
  </si>
  <si>
    <t>5A-9M-17D</t>
  </si>
  <si>
    <t>14A-4M</t>
  </si>
  <si>
    <t>TECNICO EN RECURSOS HUMANOS</t>
  </si>
  <si>
    <t xml:space="preserve">CPS-FONAM-001-2020	</t>
  </si>
  <si>
    <t>3A-9M-11D</t>
  </si>
  <si>
    <t>CPS-FONAM-002-2020</t>
  </si>
  <si>
    <t>7A-10M-28D</t>
  </si>
  <si>
    <t>CPS-FONAM-003-2020</t>
  </si>
  <si>
    <t>3A - 10 M</t>
  </si>
  <si>
    <t>CPS-FONAM-004-2020</t>
  </si>
  <si>
    <t>11A-1M-14D</t>
  </si>
  <si>
    <t>CPS-FONAM-005-2020</t>
  </si>
  <si>
    <t>11A-1M-2D</t>
  </si>
  <si>
    <t>CPS-FONAM-006-2020</t>
  </si>
  <si>
    <t>11A-1M-9D</t>
  </si>
  <si>
    <t>abogadokfw@parquesnacionales.gov.co</t>
  </si>
  <si>
    <t>profesionalkfwcentral@parquesnacionales.gov.co</t>
  </si>
  <si>
    <t>seguimientokfwcentral@parquesnacionales.gov.co</t>
  </si>
  <si>
    <t>tecnicokfwcentral@parquesnacionales.gov.co</t>
  </si>
  <si>
    <t>andres.villegas@parquesnacionales.gov.co</t>
  </si>
  <si>
    <t>fabian.acosta@parquesnacionales.gov.co</t>
  </si>
  <si>
    <t>martha.fernandez@parquesnacionales.gov.co</t>
  </si>
  <si>
    <t>yolanda.bernal@parquesnacionales.gov.co</t>
  </si>
  <si>
    <t>ana.quintero@parquesnacionales.gov.co</t>
  </si>
  <si>
    <t>kimberly.morris@parquesnacionales.gov.co</t>
  </si>
  <si>
    <t>Experiencia laboral y profesional.</t>
  </si>
  <si>
    <t>valor mensual</t>
  </si>
  <si>
    <t>Valor total de los honorarios,</t>
  </si>
  <si>
    <t>Fecha de inicio</t>
  </si>
  <si>
    <t>Fecha de terminación</t>
  </si>
  <si>
    <t>Estado - a 30 de junio</t>
  </si>
  <si>
    <t>OBS</t>
  </si>
  <si>
    <t>CHAVES CLAVIJO SANDRA LILIANA</t>
  </si>
  <si>
    <t>VILLALBA SUAREZ LUZ JANETH</t>
  </si>
  <si>
    <t>CADENA GARCIA NELSON</t>
  </si>
  <si>
    <t>MURILLO MURILLO LILIANA ESPERANZA</t>
  </si>
  <si>
    <t>BARRANTES REYES YURY CAMILA</t>
  </si>
  <si>
    <t>LOPEZ PEREZ MARTHA PATRICIA</t>
  </si>
  <si>
    <t>VILLEGAS NAVARRO ANDRES MAURICIO</t>
  </si>
  <si>
    <t>GAMBA HURTADO DANIEL ANDRES</t>
  </si>
  <si>
    <t>AGUILAR CORTES KAREN STEPHANY</t>
  </si>
  <si>
    <t>MARTINEZ AHUMADA JUAN ESTEBAN</t>
  </si>
  <si>
    <t>CASTRO VARGAS FABIAN ENRIQUE</t>
  </si>
  <si>
    <t>LOZANO OYUELA SANDRA CECILIA</t>
  </si>
  <si>
    <t>MOSQUERA QUILINDO NUBIA STELLA</t>
  </si>
  <si>
    <t>RIVERA HERNANDEZ YOLANDA</t>
  </si>
  <si>
    <t>GONZALEZ MUÑOZ LUZ DARY</t>
  </si>
  <si>
    <t>PEREZ RUBIANO LEONARDO ALEXANDER</t>
  </si>
  <si>
    <t>AVILA PUENTES NICOLAS</t>
  </si>
  <si>
    <t>BUITRAGO MARTINEZ LIBIA ANDREA</t>
  </si>
  <si>
    <t>ROJAS MEJIA LILIAN BIBIAN</t>
  </si>
  <si>
    <t>MORA CASTRO  CLAUDIA MARCELA</t>
  </si>
  <si>
    <t>VELASCO RIVERA ANDRES FELIPE</t>
  </si>
  <si>
    <t>MARTINEZ CORTES JENNY ALEJANDRA</t>
  </si>
  <si>
    <t>PINTO CHACON  CLAUDIA CECILIA</t>
  </si>
  <si>
    <t>ARENAS PONCE JUAN CLAUDIO</t>
  </si>
  <si>
    <t>OCAMPO TELLEZ EDWARD DEYVID</t>
  </si>
  <si>
    <t>MARQUEZ DIAZ MARTHA CECILIA</t>
  </si>
  <si>
    <t>VELASQUEZ RODRIGUEZ  ANDRES EDUARDO</t>
  </si>
  <si>
    <t>CLAVIJO TELLEZ DIANA MARCELA</t>
  </si>
  <si>
    <t>CUERVO LEON JUAN CARLOS</t>
  </si>
  <si>
    <t>IBAÑEZ ELAM  ADOLFO LEOON</t>
  </si>
  <si>
    <t>PEREZ SALAZAR SANDRA YANETH</t>
  </si>
  <si>
    <t>OCAMPO OSORIO GEILER JHAMS</t>
  </si>
  <si>
    <t>TAMAYO MONTOYA ALEJANDRO</t>
  </si>
  <si>
    <t>AGUILAR MARULANDA JINETH FERNANDA</t>
  </si>
  <si>
    <t>MATEUS CASTRO YILBERT STEVEN</t>
  </si>
  <si>
    <t>GARZON RINCON MONICA MARCELA</t>
  </si>
  <si>
    <t>CASTRO MURILLO JEAMMY GUSTAVO</t>
  </si>
  <si>
    <t>ARENAS RINCON YURY MERCEDES</t>
  </si>
  <si>
    <t>DEVIA WILCHES GINA XIMENA</t>
  </si>
  <si>
    <t>OLMOS CUESTO CLAUDIA PATRICIA</t>
  </si>
  <si>
    <t>MOLANO VARGAS EFRAIN</t>
  </si>
  <si>
    <t xml:space="preserve">LEMUS ESPINOSA PILAR </t>
  </si>
  <si>
    <t>CABRERA LEIVA BRIANA LIZETH</t>
  </si>
  <si>
    <t>PUENTES AGUILAR JOHANNA MARIA</t>
  </si>
  <si>
    <t>BEDOYA PANIGUA MIGUEL ANGEL</t>
  </si>
  <si>
    <t>CASALLAS ROJAS KAREN YADIRA</t>
  </si>
  <si>
    <t>ROMERO CHICA CAMILA</t>
  </si>
  <si>
    <t>MATEUS GUTIERREZ CAROLINA</t>
  </si>
  <si>
    <t>ROJAS SANCHEZ AMALYN CAROLINA</t>
  </si>
  <si>
    <t>OLAYA AGUDELO  STEFANY ELIZABETH</t>
  </si>
  <si>
    <t>ROCHA PACHECO ANA MARIA</t>
  </si>
  <si>
    <t>DIAZ MENDOZA YIRA NATALI</t>
  </si>
  <si>
    <t>BOLIVAR BUITRAGO FERNANDO</t>
  </si>
  <si>
    <t>BARRERO RAMIREZ ROCIO ANDREA</t>
  </si>
  <si>
    <t>BENAVIDES PENAGOS MIGUEL ORLANDO</t>
  </si>
  <si>
    <t>URRUTIA RAMIREZ WILLIAM GIOVANNY</t>
  </si>
  <si>
    <t>LIEVANO NAVERRETE IVONNE LUCELLY</t>
  </si>
  <si>
    <t>MORALES DE ALCALA ELSSYE MARIETH</t>
  </si>
  <si>
    <t>AGUIA AGUDELO ALAN</t>
  </si>
  <si>
    <t>ARDILA VARGAS DIANA STELLA</t>
  </si>
  <si>
    <t>PEÑA BAQUERO SANDRA CATALINA</t>
  </si>
  <si>
    <t>SOTELO CRUZ YURY NATALI</t>
  </si>
  <si>
    <t>MORRIS RODRIGUEZ KIMBERLY JOHANNA</t>
  </si>
  <si>
    <t>VELASQUEZ MENDEZ SHIARA VANESSA</t>
  </si>
  <si>
    <t>LOSADA VILLARREAL MARIA FERNANDA</t>
  </si>
  <si>
    <t>PINILLOS COLLAZOS LAURA PATRICIA</t>
  </si>
  <si>
    <t>SUAREZ VELASQUEZ  FANNY</t>
  </si>
  <si>
    <t>VIVAS ZAPATA STHER ALICIA CAROLINA</t>
  </si>
  <si>
    <t>CAMACHO JARAMILLO LAURA CAROLINA</t>
  </si>
  <si>
    <t>CARAMILLO RESTREPO CAROLINA</t>
  </si>
  <si>
    <t>ISOZA VELASQUEZ PAOLA CATALINA</t>
  </si>
  <si>
    <t>SANDOVAL ARAQUE  MONICA ROSANIA</t>
  </si>
  <si>
    <t>BENAVIDES ARRIETA JOSE JOAQUIN</t>
  </si>
  <si>
    <t>BRIÑEZ SABOGAL RUBEN DARIO</t>
  </si>
  <si>
    <t>VELASCO ULLOA CINDY LORENA</t>
  </si>
  <si>
    <t>RICO HERNANDEZ JAZMIN ANGELICA</t>
  </si>
  <si>
    <t>BARBOSA CAMARGO HERNAN YECID</t>
  </si>
  <si>
    <t>ROZO SOCHA HECTOR DAVID</t>
  </si>
  <si>
    <t>RINCON SOLER  ANGELA SOFIA</t>
  </si>
  <si>
    <t>BERROCAL CONDE  CLAUDIA PATRICIA</t>
  </si>
  <si>
    <t>GARCIA TORRES CRISTIAM JOSUE</t>
  </si>
  <si>
    <t>GUERRA BAQUERO FELIPE</t>
  </si>
  <si>
    <t>RONCANCIO RONCANCIO JUAN CARLOS</t>
  </si>
  <si>
    <t>MUÑOZ OSCAR</t>
  </si>
  <si>
    <t>GUIOTT RIANO NURY JEANNETH</t>
  </si>
  <si>
    <t>PRIETO CASTAÑEDA DAVID MAURICIO</t>
  </si>
  <si>
    <t>GONZALEZ LOPEZ GLORIA JOHANNA</t>
  </si>
  <si>
    <t>MONTEALEGRE GALEANO JAMES AUGUSTO</t>
  </si>
  <si>
    <t>CORTES ZUBIETA EDUARDO</t>
  </si>
  <si>
    <t>CHALAPUD NOGUERA AMELIA CAROLINA</t>
  </si>
  <si>
    <t>MONGE ROMERO AMERICA YADIRA</t>
  </si>
  <si>
    <t>DIAZ LEGUIZAMON MARTA CECILIA</t>
  </si>
  <si>
    <t>DUARTE CUBILLOS HEIMUNTH ALEXANDER</t>
  </si>
  <si>
    <t>CRUZ HERNANDEZ OSCAR CAMILO</t>
  </si>
  <si>
    <t>PINEDA CASTRO STEFANIA</t>
  </si>
  <si>
    <t>MEDINA CHAVARRO MANUEL JESUS</t>
  </si>
  <si>
    <t>VIRZI EMANUELE</t>
  </si>
  <si>
    <t>LUNA GELVEZ MAYRA ALEJANDRA</t>
  </si>
  <si>
    <t>POVEDA AVILA INGRY JOHANA</t>
  </si>
  <si>
    <t>SANCHEZ GARCIA KAREN PAOLA</t>
  </si>
  <si>
    <t>QUIROGA LUGO LAURA CAMILA</t>
  </si>
  <si>
    <t>GARZON ROMERO WILLIAM ALBERTO</t>
  </si>
  <si>
    <t>LOZADA RODRIGUEZ RICARDO ANDRES</t>
  </si>
  <si>
    <t>CEDIEL PEDRAZA FRANCISCO ANDRES</t>
  </si>
  <si>
    <t>FUENTES BACA ANAMARIA</t>
  </si>
  <si>
    <t>CONDIA GODOY JENNIFER LEONELA</t>
  </si>
  <si>
    <t>RAMIREZ RIVERO LAURA SOFIA</t>
  </si>
  <si>
    <t>TORRES MARTINEZ DAVID SANTIAGO</t>
  </si>
  <si>
    <t>ALVEAR PACHECO DALIA MARCELA</t>
  </si>
  <si>
    <t>CRUZ ALDANA EMERSON</t>
  </si>
  <si>
    <t>MOJICA MEDELLIN PAULA ANDREA</t>
  </si>
  <si>
    <t>CANO MORENO ENRIQUE HARLEY</t>
  </si>
  <si>
    <t>MORENO QUINTERO VIVIANA</t>
  </si>
  <si>
    <t>BOTERO GARCIA ELIAS</t>
  </si>
  <si>
    <t>MORENO NIETO EVELYN PAOLA</t>
  </si>
  <si>
    <t>MALDONADO DUEÑAS MANUEL ANTONIO</t>
  </si>
  <si>
    <t>CUBILLOS VARGAS XIMENA CAROLINA</t>
  </si>
  <si>
    <t>TORRES SUAREZ ANDREA JOHANNA</t>
  </si>
  <si>
    <t>ATUESTA CARMEN CONSTANZA</t>
  </si>
  <si>
    <t>CHAVARRO VASQUEZ OLGA LUCIA</t>
  </si>
  <si>
    <t>VINCHIRA CAMILO ERNESTO</t>
  </si>
  <si>
    <t>CHAVES GARCIA ALEJANDRA MILENA</t>
  </si>
  <si>
    <t>QIOROGA PACHECO JOSE LUIS</t>
  </si>
  <si>
    <t>RECALDE RODRIGUEZ DAIRA EMILCE</t>
  </si>
  <si>
    <t>DUARTE TRIVIÑO MARIA CAROLINA</t>
  </si>
  <si>
    <t>OYOLA VERGEL ANDRES FELIPE</t>
  </si>
  <si>
    <t>LOPEZ LUCERO YOHAN ANDRES</t>
  </si>
  <si>
    <t>LIZARAZO LOPEZ ANDRES FERNANDO</t>
  </si>
  <si>
    <t>CUCUNUBA MORENO PAOLA ANDREA</t>
  </si>
  <si>
    <t>ARIAS VARGAS DIEGO ALEXANDER</t>
  </si>
  <si>
    <t>HOYOS MONCAYO  MARIA JULIANA</t>
  </si>
  <si>
    <t>DEL PINO BUSTOS DIANA FERNANDA</t>
  </si>
  <si>
    <t>VALBUENA VELANDIA JOHANA MILENA</t>
  </si>
  <si>
    <t>GARCIA ARDILA HERMES ORLANDO</t>
  </si>
  <si>
    <t>AHUMADA VILORA LEONARDO FABIO</t>
  </si>
  <si>
    <t>GARCIA BURBANO ISABEL CRISTINA</t>
  </si>
  <si>
    <t>LOPEZ CHAPARRO JOSE AGUSTIN</t>
  </si>
  <si>
    <t>ROJAS SANCHEZ JORGE ENRIQUE</t>
  </si>
  <si>
    <t>OROZCO CHAPARRO SERGIO HERNANDO</t>
  </si>
  <si>
    <t>MURILLO BOHORQUEZ CESAR</t>
  </si>
  <si>
    <t>SANCHEZ CARVAJAL PAOLA ANDREA</t>
  </si>
  <si>
    <t>DUARTE TORRES JORGE ANDRES</t>
  </si>
  <si>
    <t>ALVARINO CAIPA NATALIA</t>
  </si>
  <si>
    <t>FERNANDEZ PACHECO MARTHA INES</t>
  </si>
  <si>
    <t>DURAN BAHAMON RODRIGO ALEJANDRO</t>
  </si>
  <si>
    <t>DIAZ CASAS MARIO ALFONSO</t>
  </si>
  <si>
    <t>URREA MINOTA VIVIANA</t>
  </si>
  <si>
    <t>RODRIGUEZ CABEZA BETSY VIVIANA</t>
  </si>
  <si>
    <t>DIAZ POVEDA JOHANNA LIZETH</t>
  </si>
  <si>
    <t>GARCIA RUIZ JAIRO</t>
  </si>
  <si>
    <t>NOPIA MACHADO LIDA NATALIA</t>
  </si>
  <si>
    <t>SANTAMARIA ROJAS KELLY JOHANNA</t>
  </si>
  <si>
    <t>PIÑERO AMIN OLGA LUCIA</t>
  </si>
  <si>
    <t>CARDONA MARIN LINA MARIA</t>
  </si>
  <si>
    <t>ROJAS GUTIERREZ MARLEY</t>
  </si>
  <si>
    <t>JIMENEZ GALINDO NATALIA</t>
  </si>
  <si>
    <t>MONCADA ROSERO LEIDY</t>
  </si>
  <si>
    <t>MALDONADO MORALES LUISA FERNANDA</t>
  </si>
  <si>
    <t>CORREDOR GIL LUISA PATRICIA</t>
  </si>
  <si>
    <t>ANGEL BERRIO GERMAN ALBERTO</t>
  </si>
  <si>
    <t>PARRA  MORENO ANGELA PATRICIA</t>
  </si>
  <si>
    <t>VISQUEZ CERQUERA FABIAN ANDRES</t>
  </si>
  <si>
    <t>MORALES SALAZAR ALBA KARINA</t>
  </si>
  <si>
    <t>REINA QUIROGA RICARDO ALFONSO</t>
  </si>
  <si>
    <t>ROCIASCO MENDEZ CHARLY ALEXANDER</t>
  </si>
  <si>
    <t>CUBILLOS ORTIZ CAROLINA DEL ROSARIO</t>
  </si>
  <si>
    <t>VASQUEZ RUIZ  JAIME</t>
  </si>
  <si>
    <t>ESTRADA GARZON DORA ELENA</t>
  </si>
  <si>
    <t>RINCON BUSTOS KATERYN</t>
  </si>
  <si>
    <t>BURGOS VALENCIA CLARA ROCIO</t>
  </si>
  <si>
    <t>FONSECA MOSQUERA ANDRES FELIPE</t>
  </si>
  <si>
    <t>BATISTA MORALES MARIA FERNANDA</t>
  </si>
  <si>
    <t>GONZALEZ ARCHILA MAYRA ALEJANDRA</t>
  </si>
  <si>
    <t>CASAÑAS SUAREZ OLGA LUCIA</t>
  </si>
  <si>
    <t>PACHECHO ZABALA PAULO ANDRES</t>
  </si>
  <si>
    <t>CASTAÑEDA IBAÑEZ ANGELA MARIA</t>
  </si>
  <si>
    <t>DUARTE ROJAS AURA MARIA</t>
  </si>
  <si>
    <t>BERNAL JIMENEZ YOLANDA BERNAL</t>
  </si>
  <si>
    <t>CASTRO TRIANA LUZ AYDA</t>
  </si>
  <si>
    <t xml:space="preserve">QUIROGA VILLADA LILIANA </t>
  </si>
  <si>
    <t>LOPEZ SILVA JUAN ANDRES</t>
  </si>
  <si>
    <t>JARAMILLO RODRIGUEZ OMAR</t>
  </si>
  <si>
    <t>ERAZO OBANDO CAMILO ERNESTO</t>
  </si>
  <si>
    <t>MEIRELES GUERRERO PAMELA</t>
  </si>
  <si>
    <t>OBANDO OROZCO ANDRES ERNESTO</t>
  </si>
  <si>
    <t>OVIEDO LEON DIANA CAROLINA</t>
  </si>
  <si>
    <t>JARAMILLO JORGE WILLIAM</t>
  </si>
  <si>
    <t>ACOSTA PARDO FABIAN GUILLERMO</t>
  </si>
  <si>
    <t>HERNANDEZ ANZOLA ANA MARIA</t>
  </si>
  <si>
    <t>GUALDRON DIAZ ALBA LILIANA</t>
  </si>
  <si>
    <t>PARGA CERON LUIS ERNESTO</t>
  </si>
  <si>
    <t>BERNAL FONSECA ADRIANA LORENA</t>
  </si>
  <si>
    <t>GOMEZ LANDINEZ MANUEL FERNANDO</t>
  </si>
  <si>
    <t>ORTIZ VANEGAS JEAN ALEXIS</t>
  </si>
  <si>
    <t>DIAZ GOMEZ SANDRA MILENA</t>
  </si>
  <si>
    <t>CASTELLANOS QUIROZ HENRY OMAR AUGUSTO</t>
  </si>
  <si>
    <t>POSADA CESPEDES IVAN ANDRES</t>
  </si>
  <si>
    <t>RIVERA URIBE MARIANA</t>
  </si>
  <si>
    <t>QUINTERO GALVIS ANA LIZETH</t>
  </si>
  <si>
    <t>GUTIERREZ MENDEZ CAMILO ERNESTO</t>
  </si>
  <si>
    <t xml:space="preserve">PELAEZ CORTES LINA MARIA </t>
  </si>
  <si>
    <t>MEJIA RAMIREZ JULIAN ANDRES</t>
  </si>
  <si>
    <t>VACCA BUENAVENTURA DAVID ALFONSO</t>
  </si>
  <si>
    <t>MALDONADO MORENO LEIDY VANESSA</t>
  </si>
  <si>
    <t>PRIETO GONZALEZ LIZETH ALEXANDRA</t>
  </si>
  <si>
    <t>MARTINEZ MARTINEZ LESLIE JOHANNA</t>
  </si>
  <si>
    <t>CAMPO SANCHEZ ADRIANA MARIA</t>
  </si>
  <si>
    <t>MONCADA ROSERO MARIA DEL CARMEN</t>
  </si>
  <si>
    <t>GUZMAN PARRA DORIS JOHANNA</t>
  </si>
  <si>
    <t>GONZALEZ JIMENEZ CESAR AUGUSTO</t>
  </si>
  <si>
    <t>GARCIA CAMPO JUAN MANUEL</t>
  </si>
  <si>
    <t>RAMOS CUELLAR HOOVER EDISON</t>
  </si>
  <si>
    <t>BARRANTES ARDILA JUAN PABLO</t>
  </si>
  <si>
    <t>GARCIA DUARTE HERLY</t>
  </si>
  <si>
    <t>TORRES TORRES CLAUDIA MARCELA</t>
  </si>
  <si>
    <t>HERRERA TOVAR JOSE DEL CARMEN</t>
  </si>
  <si>
    <t>BECERRA CASTIBLANCO YULI ANDREA</t>
  </si>
  <si>
    <t>ANGULO ALONSO KATHERINNE JULIETH</t>
  </si>
  <si>
    <t>QUIÑONEZ ALVAREZ NURY MAYERLIN</t>
  </si>
  <si>
    <t>RODRIGUEZ CARDENAS DANIEL HUMBERTO</t>
  </si>
  <si>
    <t>SUAREZ QUIJANO JEYSSON ARMANDO</t>
  </si>
  <si>
    <t>LOMABA JEREZ DIEGO LOMBANA</t>
  </si>
  <si>
    <t>MONROY JINETE IVAN JAVIER</t>
  </si>
  <si>
    <t>CEDEÑO GRACIA NATHALI</t>
  </si>
  <si>
    <t>NEGRETE CASANOVA RAFAEL ANTONIO</t>
  </si>
  <si>
    <t>GOMEZ  SANDRA MILENA</t>
  </si>
  <si>
    <t>GIRALDO ARANGO LEYDI YOHANNA</t>
  </si>
  <si>
    <t>REY CORAL CARLOS ANDRES</t>
  </si>
  <si>
    <t>NEGRO MORENO MARIA ANGELICA</t>
  </si>
  <si>
    <t>ESPEJO DELGADO NORMA CATALINA</t>
  </si>
  <si>
    <t>RAMIREZ HERNANDEZ  MARIA CAMILA</t>
  </si>
  <si>
    <t>HERNANDEZ ORTIZ JENNY ASTRID</t>
  </si>
  <si>
    <t>Colombia</t>
  </si>
  <si>
    <t>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</si>
</sst>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0_-;\-* #,##0_-;_-* &quot;-&quot;_-;_-@_-"/>
    <numFmt numFmtId="164" formatCode="_-&quot;$&quot;\ * #,##0.00_-;\-&quot;$&quot;\ * #,##0.00_-;_-&quot;$&quot;\ * &quot;-&quot;??_-;_-@_-"/>
    <numFmt numFmtId="165" formatCode="[$$]#,##0"/>
    <numFmt numFmtId="166" formatCode="#,##0\ _€"/>
    <numFmt numFmtId="167" formatCode="_-[$$-240A]\ * #,##0_-;\-[$$-240A]\ * #,##0_-;_-[$$-240A]\ * &quot;-&quot;??_-;_-@_-"/>
    <numFmt numFmtId="168" formatCode="_-* #,##0.00\ _€_-;\-* #,##0.00\ _€_-;_-* &quot;-&quot;??\ _€_-;_-@_-"/>
    <numFmt numFmtId="169" formatCode="[$-C0A]d\-mmm\-yyyy;@"/>
    <numFmt numFmtId="170" formatCode="yyyy/mm/dd"/>
    <numFmt numFmtId="171" formatCode="yyyy&quot;/&quot;mm&quot;/&quot;dd"/>
    <numFmt numFmtId="172" formatCode="dd/mm/yyyy"/>
    <numFmt numFmtId="173" formatCode="d/m/yyyy"/>
    <numFmt numFmtId="174" formatCode="_-&quot;$&quot;* #,##0.00_-;\-&quot;$&quot;* #,##0.00_-;_-&quot;$&quot;* &quot;-&quot;??_-;_-@"/>
  </numFmts>
  <fonts count="38">
    <font>
      <sz val="10"/>
      <color rgb="FF000000"/>
      <name val="Arial"/>
    </font>
    <font>
      <sz val="11"/>
      <color theme="1"/>
      <name val="Calibri"/>
      <family val="2"/>
      <scheme val="minor"/>
    </font>
    <font>
      <sz val="11"/>
      <color theme="1"/>
      <name val="Calibri"/>
      <family val="2"/>
      <scheme val="minor"/>
    </font>
    <font>
      <sz val="10"/>
      <color rgb="FF000000"/>
      <name val="Arial"/>
    </font>
    <font>
      <sz val="11"/>
      <color theme="1"/>
      <name val="Arial Narrow"/>
      <family val="2"/>
    </font>
    <font>
      <sz val="11"/>
      <name val="Arial Narrow"/>
      <family val="2"/>
    </font>
    <font>
      <u/>
      <sz val="10"/>
      <color theme="10"/>
      <name val="Arial"/>
    </font>
    <font>
      <u/>
      <sz val="11"/>
      <color theme="10"/>
      <name val="Arial Narrow"/>
      <family val="2"/>
    </font>
    <font>
      <sz val="11"/>
      <color rgb="FFFFFF99"/>
      <name val="Arial Narrow"/>
      <family val="2"/>
    </font>
    <font>
      <sz val="11"/>
      <color rgb="FF000000"/>
      <name val="Arial Narrow"/>
      <family val="2"/>
    </font>
    <font>
      <b/>
      <sz val="11"/>
      <color theme="1"/>
      <name val="Calibri"/>
      <family val="2"/>
      <scheme val="minor"/>
    </font>
    <font>
      <u/>
      <sz val="11"/>
      <color theme="10"/>
      <name val="Calibri"/>
      <family val="2"/>
      <scheme val="minor"/>
    </font>
    <font>
      <sz val="10"/>
      <color rgb="FF000000"/>
      <name val="Arial"/>
      <family val="2"/>
    </font>
    <font>
      <sz val="10"/>
      <name val="Arial"/>
      <family val="2"/>
    </font>
    <font>
      <sz val="11"/>
      <color rgb="FF000000"/>
      <name val="Calibri"/>
      <family val="2"/>
      <scheme val="minor"/>
    </font>
    <font>
      <sz val="11"/>
      <color rgb="FFFFFF99"/>
      <name val="Calibri"/>
      <family val="2"/>
      <scheme val="minor"/>
    </font>
    <font>
      <b/>
      <sz val="11"/>
      <color rgb="FFFFFF99"/>
      <name val="Calibri"/>
      <family val="2"/>
      <scheme val="minor"/>
    </font>
    <font>
      <b/>
      <sz val="11"/>
      <color rgb="FFFFFF99"/>
      <name val="Calibri"/>
      <family val="2"/>
    </font>
    <font>
      <sz val="11"/>
      <color rgb="FFFFFF99"/>
      <name val="Calibri"/>
      <family val="2"/>
    </font>
    <font>
      <sz val="10"/>
      <color rgb="FFFFFF99"/>
      <name val="Arial"/>
      <family val="2"/>
    </font>
    <font>
      <sz val="11"/>
      <color rgb="FF000000"/>
      <name val="Calibri"/>
      <family val="2"/>
    </font>
    <font>
      <sz val="11"/>
      <color rgb="FF000000"/>
      <name val="Inconsolata"/>
    </font>
    <font>
      <sz val="11"/>
      <color rgb="FF000000"/>
      <name val="Arial"/>
      <family val="2"/>
    </font>
    <font>
      <sz val="11"/>
      <color rgb="FF000000"/>
      <name val="Calibri"/>
    </font>
    <font>
      <b/>
      <sz val="11"/>
      <color rgb="FFFFFF99"/>
      <name val="Calibri"/>
    </font>
    <font>
      <sz val="11"/>
      <color rgb="FFFFFF99"/>
      <name val="Calibri"/>
    </font>
    <font>
      <b/>
      <sz val="11"/>
      <color rgb="FF000000"/>
      <name val="Calibri"/>
    </font>
    <font>
      <sz val="10"/>
      <name val="Arial"/>
    </font>
    <font>
      <sz val="11"/>
      <color rgb="FF0563C1"/>
      <name val="Calibri"/>
    </font>
    <font>
      <sz val="10"/>
      <color rgb="FF000000"/>
      <name val="Calibri"/>
    </font>
    <font>
      <u/>
      <sz val="11"/>
      <color rgb="FF0563C1"/>
      <name val="Calibri"/>
    </font>
    <font>
      <sz val="10"/>
      <color theme="1"/>
      <name val="Arial"/>
    </font>
    <font>
      <sz val="10"/>
      <color rgb="FFFFFF99"/>
      <name val="Arial"/>
    </font>
    <font>
      <sz val="11"/>
      <color rgb="FF000000"/>
      <name val="Arial"/>
    </font>
    <font>
      <b/>
      <sz val="10"/>
      <name val="Arial"/>
    </font>
    <font>
      <sz val="9"/>
      <color rgb="FF000000"/>
      <name val="Arial"/>
      <family val="2"/>
    </font>
    <font>
      <sz val="11"/>
      <color theme="5" tint="0.59999389629810485"/>
      <name val="Calibri"/>
      <family val="2"/>
      <scheme val="minor"/>
    </font>
    <font>
      <sz val="11"/>
      <name val="Arial"/>
      <family val="2"/>
    </font>
  </fonts>
  <fills count="14">
    <fill>
      <patternFill patternType="none"/>
    </fill>
    <fill>
      <patternFill patternType="gray125"/>
    </fill>
    <fill>
      <patternFill patternType="solid">
        <fgColor rgb="FFF3F3F3"/>
        <bgColor rgb="FFF3F3F3"/>
      </patternFill>
    </fill>
    <fill>
      <patternFill patternType="solid">
        <fgColor rgb="FF366092"/>
        <bgColor rgb="FF366092"/>
      </patternFill>
    </fill>
    <fill>
      <patternFill patternType="solid">
        <fgColor theme="0"/>
        <bgColor indexed="64"/>
      </patternFill>
    </fill>
    <fill>
      <patternFill patternType="solid">
        <fgColor theme="0"/>
        <bgColor rgb="FF366092"/>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rgb="FFFFFFFF"/>
        <bgColor rgb="FFFFFFFF"/>
      </patternFill>
    </fill>
    <fill>
      <patternFill patternType="solid">
        <fgColor rgb="FFFFFFFF"/>
        <bgColor indexed="64"/>
      </patternFill>
    </fill>
    <fill>
      <patternFill patternType="solid">
        <fgColor rgb="FFC9DAF8"/>
        <bgColor rgb="FFC9DAF8"/>
      </patternFill>
    </fill>
    <fill>
      <patternFill patternType="solid">
        <fgColor rgb="FFFFF2CC"/>
        <bgColor rgb="FFFFF2C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indexed="64"/>
      </left>
      <right style="thin">
        <color indexed="64"/>
      </right>
      <top/>
      <bottom style="thin">
        <color indexed="64"/>
      </bottom>
      <diagonal/>
    </border>
    <border>
      <left style="thin">
        <color theme="1"/>
      </left>
      <right style="thin">
        <color theme="1"/>
      </right>
      <top/>
      <bottom style="thin">
        <color theme="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CCCCCC"/>
      </left>
      <right style="medium">
        <color rgb="FF000000"/>
      </right>
      <top style="medium">
        <color rgb="FFCCCCCC"/>
      </top>
      <bottom style="medium">
        <color rgb="FF000000"/>
      </bottom>
      <diagonal/>
    </border>
  </borders>
  <cellStyleXfs count="8">
    <xf numFmtId="0" fontId="0" fillId="0" borderId="0"/>
    <xf numFmtId="164" fontId="3" fillId="0" borderId="0" applyFont="0" applyFill="0" applyBorder="0" applyAlignment="0" applyProtection="0"/>
    <xf numFmtId="0" fontId="6" fillId="0" borderId="0" applyNumberFormat="0" applyFill="0" applyBorder="0" applyAlignment="0" applyProtection="0"/>
    <xf numFmtId="168" fontId="2" fillId="0" borderId="0" applyFont="0" applyFill="0" applyBorder="0" applyAlignment="0" applyProtection="0"/>
    <xf numFmtId="41" fontId="3" fillId="0" borderId="0" applyFont="0" applyFill="0" applyBorder="0" applyAlignment="0" applyProtection="0"/>
    <xf numFmtId="0" fontId="1" fillId="0" borderId="0"/>
    <xf numFmtId="0" fontId="11" fillId="0" borderId="0" applyNumberFormat="0" applyFill="0" applyBorder="0" applyAlignment="0" applyProtection="0"/>
    <xf numFmtId="0" fontId="23" fillId="0" borderId="0"/>
  </cellStyleXfs>
  <cellXfs count="195">
    <xf numFmtId="0" fontId="0" fillId="0" borderId="0" xfId="0"/>
    <xf numFmtId="0" fontId="4" fillId="0" borderId="1" xfId="0" applyFont="1" applyBorder="1"/>
    <xf numFmtId="166" fontId="5" fillId="0" borderId="2" xfId="0" applyNumberFormat="1" applyFont="1" applyBorder="1" applyAlignment="1" applyProtection="1">
      <alignment horizontal="center"/>
      <protection locked="0"/>
    </xf>
    <xf numFmtId="0" fontId="7" fillId="0" borderId="1" xfId="2" applyFont="1" applyFill="1" applyBorder="1"/>
    <xf numFmtId="0" fontId="5" fillId="0" borderId="1" xfId="2" applyFont="1" applyFill="1" applyBorder="1"/>
    <xf numFmtId="0" fontId="4" fillId="0" borderId="1" xfId="0" applyFont="1" applyBorder="1" applyAlignment="1">
      <alignment horizontal="right"/>
    </xf>
    <xf numFmtId="167" fontId="4" fillId="0" borderId="1" xfId="1" applyNumberFormat="1" applyFont="1" applyBorder="1"/>
    <xf numFmtId="169" fontId="5" fillId="0" borderId="1" xfId="0" applyNumberFormat="1" applyFont="1" applyBorder="1" applyAlignment="1">
      <alignment horizontal="center"/>
    </xf>
    <xf numFmtId="169" fontId="4" fillId="0" borderId="1" xfId="0" applyNumberFormat="1" applyFont="1" applyBorder="1" applyAlignment="1">
      <alignment horizontal="center"/>
    </xf>
    <xf numFmtId="0" fontId="5" fillId="4" borderId="2" xfId="0" applyFont="1" applyFill="1" applyBorder="1" applyProtection="1">
      <protection locked="0"/>
    </xf>
    <xf numFmtId="0" fontId="4" fillId="4" borderId="2" xfId="0" applyFont="1" applyFill="1" applyBorder="1"/>
    <xf numFmtId="0" fontId="5" fillId="4" borderId="3" xfId="0" applyFont="1" applyFill="1" applyBorder="1" applyProtection="1">
      <protection locked="0"/>
    </xf>
    <xf numFmtId="0" fontId="5" fillId="4" borderId="1" xfId="0" applyFont="1" applyFill="1" applyBorder="1" applyProtection="1">
      <protection locked="0"/>
    </xf>
    <xf numFmtId="0" fontId="5" fillId="4" borderId="4" xfId="0" applyFont="1" applyFill="1" applyBorder="1" applyProtection="1">
      <protection locked="0"/>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xf numFmtId="0" fontId="5" fillId="2" borderId="1" xfId="0" applyFont="1" applyFill="1" applyBorder="1"/>
    <xf numFmtId="0" fontId="5" fillId="0" borderId="0" xfId="0" applyFont="1"/>
    <xf numFmtId="0" fontId="5" fillId="0" borderId="1" xfId="0" applyFont="1" applyBorder="1"/>
    <xf numFmtId="0" fontId="5" fillId="0" borderId="1" xfId="0" applyFont="1" applyBorder="1" applyAlignment="1">
      <alignment horizontal="left"/>
    </xf>
    <xf numFmtId="3" fontId="4" fillId="4" borderId="1" xfId="0" applyNumberFormat="1" applyFont="1" applyFill="1" applyBorder="1" applyAlignment="1">
      <alignment horizontal="center"/>
    </xf>
    <xf numFmtId="0" fontId="4" fillId="4" borderId="1" xfId="0" applyFont="1" applyFill="1" applyBorder="1"/>
    <xf numFmtId="169" fontId="4" fillId="4" borderId="1" xfId="0" applyNumberFormat="1" applyFont="1" applyFill="1" applyBorder="1" applyAlignment="1">
      <alignment horizontal="center"/>
    </xf>
    <xf numFmtId="0" fontId="5" fillId="0" borderId="1" xfId="0" applyFont="1" applyBorder="1" applyAlignment="1">
      <alignment horizontal="center"/>
    </xf>
    <xf numFmtId="165" fontId="5" fillId="2" borderId="1" xfId="0" applyNumberFormat="1" applyFont="1" applyFill="1" applyBorder="1"/>
    <xf numFmtId="0" fontId="9" fillId="0" borderId="1" xfId="0" applyFont="1" applyBorder="1" applyAlignment="1">
      <alignment horizontal="left"/>
    </xf>
    <xf numFmtId="0" fontId="9" fillId="0" borderId="1" xfId="0" applyFont="1" applyBorder="1" applyAlignment="1">
      <alignment horizontal="center"/>
    </xf>
    <xf numFmtId="0" fontId="9" fillId="0" borderId="1" xfId="0" applyFont="1" applyBorder="1" applyAlignment="1">
      <alignment horizontal="right"/>
    </xf>
    <xf numFmtId="0" fontId="5" fillId="0" borderId="1" xfId="0" applyFont="1" applyBorder="1" applyAlignment="1">
      <alignment horizontal="right"/>
    </xf>
    <xf numFmtId="0" fontId="8" fillId="5"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4" borderId="1" xfId="0" applyFont="1" applyFill="1" applyBorder="1"/>
    <xf numFmtId="0" fontId="5" fillId="2" borderId="5" xfId="0" applyFont="1" applyFill="1" applyBorder="1"/>
    <xf numFmtId="0" fontId="4" fillId="0" borderId="5" xfId="0" applyFont="1" applyBorder="1"/>
    <xf numFmtId="166" fontId="5" fillId="0" borderId="6" xfId="0" applyNumberFormat="1" applyFont="1" applyBorder="1" applyAlignment="1" applyProtection="1">
      <alignment horizontal="center"/>
      <protection locked="0"/>
    </xf>
    <xf numFmtId="0" fontId="5" fillId="4" borderId="6" xfId="0" applyFont="1" applyFill="1" applyBorder="1" applyProtection="1">
      <protection locked="0"/>
    </xf>
    <xf numFmtId="0" fontId="9" fillId="0" borderId="5" xfId="0" applyFont="1" applyBorder="1"/>
    <xf numFmtId="0" fontId="7" fillId="0" borderId="5" xfId="2" applyFont="1" applyFill="1" applyBorder="1"/>
    <xf numFmtId="0" fontId="4" fillId="0" borderId="5" xfId="0" applyFont="1" applyBorder="1" applyAlignment="1">
      <alignment horizontal="right"/>
    </xf>
    <xf numFmtId="167" fontId="4" fillId="0" borderId="5" xfId="1" applyNumberFormat="1" applyFont="1" applyBorder="1"/>
    <xf numFmtId="169" fontId="5" fillId="0" borderId="5" xfId="0" applyNumberFormat="1" applyFont="1" applyBorder="1" applyAlignment="1">
      <alignment horizontal="center"/>
    </xf>
    <xf numFmtId="0" fontId="5" fillId="0" borderId="2" xfId="0" applyFont="1" applyBorder="1"/>
    <xf numFmtId="0" fontId="5" fillId="5" borderId="1" xfId="0" applyFont="1" applyFill="1" applyBorder="1" applyAlignment="1">
      <alignment horizontal="left" vertical="center" wrapText="1"/>
    </xf>
    <xf numFmtId="0" fontId="5" fillId="5" borderId="1" xfId="0" applyFont="1" applyFill="1" applyBorder="1" applyAlignment="1">
      <alignment horizontal="left" wrapText="1"/>
    </xf>
    <xf numFmtId="0" fontId="5" fillId="0" borderId="1" xfId="2" applyFont="1" applyFill="1" applyBorder="1" applyAlignment="1">
      <alignment horizontal="right"/>
    </xf>
    <xf numFmtId="0" fontId="1" fillId="0" borderId="0" xfId="5"/>
    <xf numFmtId="0" fontId="1" fillId="0" borderId="0" xfId="5" applyAlignment="1">
      <alignment wrapText="1"/>
    </xf>
    <xf numFmtId="1" fontId="1" fillId="0" borderId="0" xfId="5" applyNumberFormat="1"/>
    <xf numFmtId="0" fontId="1" fillId="0" borderId="7" xfId="5" applyBorder="1" applyAlignment="1">
      <alignment horizontal="center" vertical="center" wrapText="1"/>
    </xf>
    <xf numFmtId="0" fontId="1" fillId="0" borderId="1" xfId="5" applyBorder="1" applyAlignment="1">
      <alignment horizontal="center" vertical="center" wrapText="1"/>
    </xf>
    <xf numFmtId="0" fontId="1" fillId="0" borderId="5" xfId="5" applyBorder="1" applyAlignment="1">
      <alignment horizontal="center" vertical="center" wrapText="1"/>
    </xf>
    <xf numFmtId="0" fontId="11" fillId="0" borderId="1" xfId="6" applyFill="1" applyBorder="1" applyAlignment="1">
      <alignment horizontal="center" vertical="center" wrapText="1"/>
    </xf>
    <xf numFmtId="0" fontId="1" fillId="0" borderId="8" xfId="5" applyBorder="1" applyAlignment="1">
      <alignment horizontal="center" vertical="center" wrapText="1"/>
    </xf>
    <xf numFmtId="0" fontId="9" fillId="0" borderId="0" xfId="5" applyFont="1" applyAlignment="1">
      <alignment horizontal="center" vertical="center" wrapText="1"/>
    </xf>
    <xf numFmtId="1" fontId="1" fillId="0" borderId="1" xfId="5" applyNumberFormat="1" applyBorder="1" applyAlignment="1">
      <alignment horizontal="center" vertical="center" wrapText="1"/>
    </xf>
    <xf numFmtId="0" fontId="10" fillId="6" borderId="1" xfId="5" applyFont="1" applyFill="1" applyBorder="1" applyAlignment="1">
      <alignment horizontal="center" vertical="center" wrapText="1"/>
    </xf>
    <xf numFmtId="0" fontId="10" fillId="7" borderId="1" xfId="5" applyFont="1" applyFill="1" applyBorder="1" applyAlignment="1">
      <alignment horizontal="center" vertical="center" wrapText="1"/>
    </xf>
    <xf numFmtId="0" fontId="10" fillId="8" borderId="1" xfId="5" applyFont="1" applyFill="1" applyBorder="1" applyAlignment="1">
      <alignment horizontal="center" vertical="center" wrapText="1"/>
    </xf>
    <xf numFmtId="1" fontId="10" fillId="7" borderId="1" xfId="5" applyNumberFormat="1" applyFont="1" applyFill="1" applyBorder="1" applyAlignment="1">
      <alignment horizontal="center" vertical="center" wrapText="1"/>
    </xf>
    <xf numFmtId="0" fontId="12" fillId="0" borderId="0" xfId="0" applyFont="1"/>
    <xf numFmtId="0" fontId="12" fillId="0" borderId="0" xfId="0" applyFont="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left"/>
    </xf>
    <xf numFmtId="0" fontId="12" fillId="0" borderId="0" xfId="0" applyFont="1" applyAlignment="1">
      <alignment horizontal="center"/>
    </xf>
    <xf numFmtId="0" fontId="13" fillId="0" borderId="0" xfId="0" applyFont="1" applyAlignment="1">
      <alignment horizontal="center" vertical="center"/>
    </xf>
    <xf numFmtId="0" fontId="13" fillId="0" borderId="0" xfId="0" applyFont="1" applyAlignment="1">
      <alignment horizontal="left"/>
    </xf>
    <xf numFmtId="0" fontId="13" fillId="0" borderId="0" xfId="0" applyFont="1" applyAlignment="1">
      <alignment horizontal="center"/>
    </xf>
    <xf numFmtId="165" fontId="13" fillId="0" borderId="0" xfId="0" applyNumberFormat="1" applyFont="1"/>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vertical="center"/>
    </xf>
    <xf numFmtId="0" fontId="13" fillId="0" borderId="0" xfId="0" applyFont="1"/>
    <xf numFmtId="170" fontId="13" fillId="0" borderId="0" xfId="0" applyNumberFormat="1" applyFont="1" applyAlignment="1">
      <alignment horizontal="center" vertical="center"/>
    </xf>
    <xf numFmtId="4" fontId="12" fillId="0" borderId="0" xfId="0" applyNumberFormat="1" applyFont="1"/>
    <xf numFmtId="3" fontId="12" fillId="0" borderId="0" xfId="0" applyNumberFormat="1" applyFont="1"/>
    <xf numFmtId="41" fontId="12" fillId="0" borderId="0" xfId="4" applyFont="1" applyFill="1" applyAlignment="1">
      <alignment vertical="center"/>
    </xf>
    <xf numFmtId="0" fontId="13" fillId="0" borderId="0" xfId="2" applyFont="1" applyFill="1" applyAlignment="1"/>
    <xf numFmtId="165" fontId="13" fillId="0" borderId="0" xfId="0" applyNumberFormat="1" applyFont="1" applyAlignment="1">
      <alignment horizontal="right"/>
    </xf>
    <xf numFmtId="41" fontId="13" fillId="0" borderId="0" xfId="4" applyFont="1" applyFill="1" applyAlignment="1">
      <alignment vertical="center"/>
    </xf>
    <xf numFmtId="171" fontId="13" fillId="0" borderId="0" xfId="0" applyNumberFormat="1" applyFont="1" applyAlignment="1">
      <alignment horizontal="center" vertical="center"/>
    </xf>
    <xf numFmtId="3" fontId="13" fillId="0" borderId="0" xfId="0" applyNumberFormat="1" applyFont="1" applyAlignment="1">
      <alignment vertical="center"/>
    </xf>
    <xf numFmtId="0" fontId="13" fillId="0" borderId="0" xfId="2" applyFont="1" applyFill="1" applyAlignment="1">
      <alignment horizontal="left" vertical="center"/>
    </xf>
    <xf numFmtId="0" fontId="14" fillId="0" borderId="0" xfId="0" applyFont="1" applyAlignment="1">
      <alignment vertical="center"/>
    </xf>
    <xf numFmtId="0" fontId="15" fillId="0" borderId="0" xfId="0" applyFont="1" applyAlignment="1">
      <alignment horizontal="center" vertical="center" wrapText="1"/>
    </xf>
    <xf numFmtId="0" fontId="15" fillId="9" borderId="9" xfId="0" applyFont="1" applyFill="1" applyBorder="1" applyAlignment="1">
      <alignment horizontal="center" vertical="center" wrapText="1"/>
    </xf>
    <xf numFmtId="0" fontId="15" fillId="9" borderId="9" xfId="0" applyFont="1" applyFill="1" applyBorder="1" applyAlignment="1">
      <alignment horizontal="right" vertical="center" wrapText="1"/>
    </xf>
    <xf numFmtId="0" fontId="15" fillId="9" borderId="9" xfId="0" applyFont="1" applyFill="1" applyBorder="1" applyAlignment="1">
      <alignment horizontal="left" vertical="center" wrapText="1"/>
    </xf>
    <xf numFmtId="0" fontId="16" fillId="9" borderId="9" xfId="0" applyFont="1" applyFill="1" applyBorder="1" applyAlignment="1">
      <alignment horizontal="center" vertical="center" wrapText="1"/>
    </xf>
    <xf numFmtId="0" fontId="16" fillId="9" borderId="9" xfId="0" applyFont="1" applyFill="1" applyBorder="1" applyAlignment="1">
      <alignment vertical="center" wrapText="1"/>
    </xf>
    <xf numFmtId="0" fontId="16" fillId="9" borderId="10" xfId="0" applyFont="1" applyFill="1" applyBorder="1" applyAlignment="1">
      <alignment horizontal="center" vertical="center" wrapText="1"/>
    </xf>
    <xf numFmtId="0" fontId="16" fillId="9" borderId="0" xfId="0" applyFont="1" applyFill="1" applyAlignment="1">
      <alignment horizontal="center" vertical="center" wrapText="1"/>
    </xf>
    <xf numFmtId="0" fontId="17" fillId="3" borderId="0" xfId="0" applyFont="1" applyFill="1" applyAlignment="1">
      <alignment horizontal="center" vertical="center" wrapText="1"/>
    </xf>
    <xf numFmtId="0" fontId="17" fillId="3" borderId="10"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9" fillId="0" borderId="0" xfId="0" applyFont="1" applyAlignment="1">
      <alignment horizontal="center" vertical="center" wrapText="1"/>
    </xf>
    <xf numFmtId="0" fontId="13" fillId="2" borderId="0" xfId="0" applyFont="1" applyFill="1"/>
    <xf numFmtId="3" fontId="13" fillId="2" borderId="0" xfId="0" applyNumberFormat="1" applyFont="1" applyFill="1"/>
    <xf numFmtId="172" fontId="12" fillId="0" borderId="0" xfId="0" applyNumberFormat="1" applyFont="1"/>
    <xf numFmtId="0" fontId="20" fillId="0" borderId="0" xfId="0" applyFont="1" applyAlignment="1">
      <alignment horizontal="center"/>
    </xf>
    <xf numFmtId="165" fontId="13" fillId="2" borderId="0" xfId="0" applyNumberFormat="1" applyFont="1" applyFill="1"/>
    <xf numFmtId="173" fontId="12" fillId="0" borderId="0" xfId="0" applyNumberFormat="1" applyFont="1"/>
    <xf numFmtId="0" fontId="12" fillId="0" borderId="0" xfId="0" applyFont="1" applyAlignment="1">
      <alignment horizontal="right"/>
    </xf>
    <xf numFmtId="172" fontId="12" fillId="0" borderId="0" xfId="0" applyNumberFormat="1" applyFont="1" applyAlignment="1">
      <alignment horizontal="right"/>
    </xf>
    <xf numFmtId="173" fontId="12" fillId="0" borderId="0" xfId="0" applyNumberFormat="1" applyFont="1" applyAlignment="1">
      <alignment horizontal="right"/>
    </xf>
    <xf numFmtId="172" fontId="13" fillId="0" borderId="0" xfId="0" applyNumberFormat="1" applyFont="1"/>
    <xf numFmtId="0" fontId="13" fillId="10" borderId="0" xfId="0" applyFont="1" applyFill="1"/>
    <xf numFmtId="0" fontId="21" fillId="10" borderId="0" xfId="0" applyFont="1" applyFill="1"/>
    <xf numFmtId="165" fontId="13" fillId="2" borderId="0" xfId="0" applyNumberFormat="1" applyFont="1" applyFill="1" applyAlignment="1">
      <alignment horizontal="right"/>
    </xf>
    <xf numFmtId="0" fontId="22" fillId="10" borderId="0" xfId="0" applyFont="1" applyFill="1"/>
    <xf numFmtId="0" fontId="24" fillId="3" borderId="0" xfId="7" applyFont="1" applyFill="1" applyAlignment="1">
      <alignment horizontal="center" vertical="center"/>
    </xf>
    <xf numFmtId="0" fontId="24" fillId="3" borderId="11" xfId="7" applyFont="1" applyFill="1" applyBorder="1" applyAlignment="1">
      <alignment horizontal="center" vertical="center"/>
    </xf>
    <xf numFmtId="0" fontId="25" fillId="3" borderId="11" xfId="7" applyFont="1" applyFill="1" applyBorder="1" applyAlignment="1">
      <alignment horizontal="center" vertical="center"/>
    </xf>
    <xf numFmtId="0" fontId="25" fillId="3" borderId="12" xfId="7" applyFont="1" applyFill="1" applyBorder="1" applyAlignment="1">
      <alignment horizontal="center" vertical="center"/>
    </xf>
    <xf numFmtId="0" fontId="23" fillId="0" borderId="0" xfId="7"/>
    <xf numFmtId="0" fontId="23" fillId="0" borderId="10" xfId="7" applyBorder="1" applyAlignment="1">
      <alignment horizontal="center"/>
    </xf>
    <xf numFmtId="0" fontId="26" fillId="0" borderId="10" xfId="7" applyFont="1" applyBorder="1" applyAlignment="1">
      <alignment vertical="center"/>
    </xf>
    <xf numFmtId="0" fontId="23" fillId="0" borderId="10" xfId="7" applyBorder="1" applyAlignment="1">
      <alignment horizontal="center" vertical="center"/>
    </xf>
    <xf numFmtId="173" fontId="23" fillId="0" borderId="10" xfId="7" applyNumberFormat="1" applyBorder="1" applyAlignment="1">
      <alignment horizontal="center" vertical="center"/>
    </xf>
    <xf numFmtId="0" fontId="27" fillId="2" borderId="10" xfId="7" applyFont="1" applyFill="1" applyBorder="1"/>
    <xf numFmtId="0" fontId="28" fillId="0" borderId="10" xfId="7" applyFont="1" applyBorder="1" applyAlignment="1">
      <alignment horizontal="center" vertical="center"/>
    </xf>
    <xf numFmtId="174" fontId="23" fillId="0" borderId="10" xfId="7" applyNumberFormat="1" applyBorder="1" applyAlignment="1">
      <alignment horizontal="center" vertical="center"/>
    </xf>
    <xf numFmtId="0" fontId="29" fillId="0" borderId="10" xfId="7" applyFont="1" applyBorder="1" applyAlignment="1">
      <alignment horizontal="center" vertical="center"/>
    </xf>
    <xf numFmtId="0" fontId="23" fillId="0" borderId="10" xfId="7" applyBorder="1"/>
    <xf numFmtId="0" fontId="30" fillId="0" borderId="10" xfId="7" applyFont="1" applyBorder="1" applyAlignment="1">
      <alignment horizontal="center" vertical="center"/>
    </xf>
    <xf numFmtId="0" fontId="31" fillId="2" borderId="10" xfId="7" applyFont="1" applyFill="1" applyBorder="1"/>
    <xf numFmtId="0" fontId="27" fillId="0" borderId="0" xfId="0" applyFont="1" applyAlignment="1">
      <alignment horizontal="center"/>
    </xf>
    <xf numFmtId="0" fontId="27" fillId="0" borderId="0" xfId="0" applyFont="1" applyAlignment="1">
      <alignment horizontal="left"/>
    </xf>
    <xf numFmtId="0" fontId="27" fillId="2" borderId="0" xfId="0" applyFont="1" applyFill="1"/>
    <xf numFmtId="3" fontId="23" fillId="10" borderId="0" xfId="0" applyNumberFormat="1" applyFont="1" applyFill="1" applyAlignment="1">
      <alignment horizontal="center"/>
    </xf>
    <xf numFmtId="0" fontId="23" fillId="0" borderId="0" xfId="0" applyFont="1" applyAlignment="1">
      <alignment horizontal="right"/>
    </xf>
    <xf numFmtId="0" fontId="30" fillId="0" borderId="0" xfId="0" applyFont="1"/>
    <xf numFmtId="0" fontId="23" fillId="10" borderId="0" xfId="0" applyFont="1" applyFill="1"/>
    <xf numFmtId="0" fontId="23" fillId="0" borderId="0" xfId="0" applyFont="1"/>
    <xf numFmtId="0" fontId="3" fillId="0" borderId="0" xfId="0" applyFont="1"/>
    <xf numFmtId="0" fontId="27" fillId="0" borderId="0" xfId="0" applyFont="1"/>
    <xf numFmtId="0" fontId="27" fillId="10" borderId="0" xfId="0" applyFont="1" applyFill="1"/>
    <xf numFmtId="0" fontId="30" fillId="0" borderId="0" xfId="0" applyFont="1" applyAlignment="1">
      <alignment horizontal="left"/>
    </xf>
    <xf numFmtId="0" fontId="23" fillId="0" borderId="0" xfId="0" applyFont="1" applyAlignment="1">
      <alignment horizontal="left"/>
    </xf>
    <xf numFmtId="14" fontId="23" fillId="0" borderId="0" xfId="0" applyNumberFormat="1" applyFont="1" applyAlignment="1">
      <alignment horizontal="center"/>
    </xf>
    <xf numFmtId="3" fontId="23" fillId="10" borderId="0" xfId="0" applyNumberFormat="1" applyFont="1" applyFill="1" applyAlignment="1">
      <alignment horizontal="right"/>
    </xf>
    <xf numFmtId="172" fontId="23" fillId="0" borderId="0" xfId="0" applyNumberFormat="1" applyFont="1" applyAlignment="1">
      <alignment horizontal="center"/>
    </xf>
    <xf numFmtId="3" fontId="23" fillId="2" borderId="0" xfId="0" applyNumberFormat="1" applyFont="1" applyFill="1" applyAlignment="1">
      <alignment horizontal="center"/>
    </xf>
    <xf numFmtId="0" fontId="23" fillId="2" borderId="0" xfId="0" applyFont="1" applyFill="1" applyAlignment="1">
      <alignment horizontal="right"/>
    </xf>
    <xf numFmtId="0" fontId="30" fillId="2" borderId="0" xfId="0" applyFont="1" applyFill="1" applyAlignment="1">
      <alignment horizontal="left"/>
    </xf>
    <xf numFmtId="0" fontId="23" fillId="2" borderId="0" xfId="0" applyFont="1" applyFill="1"/>
    <xf numFmtId="0" fontId="23" fillId="2" borderId="0" xfId="0" applyFont="1" applyFill="1" applyAlignment="1">
      <alignment horizontal="left"/>
    </xf>
    <xf numFmtId="14" fontId="23" fillId="2" borderId="0" xfId="0" applyNumberFormat="1" applyFont="1" applyFill="1" applyAlignment="1">
      <alignment horizontal="center"/>
    </xf>
    <xf numFmtId="3" fontId="23" fillId="2" borderId="0" xfId="0" applyNumberFormat="1" applyFont="1" applyFill="1" applyAlignment="1">
      <alignment horizontal="right"/>
    </xf>
    <xf numFmtId="0" fontId="23" fillId="10" borderId="0" xfId="0" applyFont="1" applyFill="1" applyAlignment="1">
      <alignment horizontal="right"/>
    </xf>
    <xf numFmtId="0" fontId="30" fillId="10" borderId="0" xfId="0" applyFont="1" applyFill="1" applyAlignment="1">
      <alignment horizontal="left"/>
    </xf>
    <xf numFmtId="0" fontId="23" fillId="10" borderId="0" xfId="0" applyFont="1" applyFill="1" applyAlignment="1">
      <alignment horizontal="left"/>
    </xf>
    <xf numFmtId="172" fontId="23" fillId="10" borderId="0" xfId="0" applyNumberFormat="1" applyFont="1" applyFill="1" applyAlignment="1">
      <alignment horizontal="center"/>
    </xf>
    <xf numFmtId="172" fontId="23" fillId="2" borderId="0" xfId="0" applyNumberFormat="1" applyFont="1" applyFill="1" applyAlignment="1">
      <alignment horizontal="center"/>
    </xf>
    <xf numFmtId="14" fontId="23" fillId="10" borderId="0" xfId="0" applyNumberFormat="1" applyFont="1" applyFill="1" applyAlignment="1">
      <alignment horizontal="center"/>
    </xf>
    <xf numFmtId="0" fontId="32" fillId="0" borderId="0" xfId="0" applyFont="1" applyAlignment="1">
      <alignment horizontal="center" vertical="center" wrapText="1"/>
    </xf>
    <xf numFmtId="0" fontId="25" fillId="3" borderId="9"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5" fillId="3" borderId="9" xfId="0" applyFont="1" applyFill="1" applyBorder="1" applyAlignment="1">
      <alignment horizontal="left" vertical="center" wrapText="1"/>
    </xf>
    <xf numFmtId="0" fontId="24" fillId="3" borderId="10" xfId="0" applyFont="1" applyFill="1" applyBorder="1" applyAlignment="1">
      <alignment horizontal="center" vertical="center" wrapText="1"/>
    </xf>
    <xf numFmtId="0" fontId="24" fillId="3" borderId="0" xfId="0" applyFont="1" applyFill="1" applyAlignment="1">
      <alignment horizontal="center" vertical="center" wrapText="1"/>
    </xf>
    <xf numFmtId="0" fontId="30" fillId="0" borderId="0" xfId="0" applyFont="1" applyAlignment="1">
      <alignment horizontal="center"/>
    </xf>
    <xf numFmtId="0" fontId="30" fillId="0" borderId="0" xfId="0" applyFont="1" applyAlignment="1">
      <alignment horizontal="right"/>
    </xf>
    <xf numFmtId="0" fontId="30" fillId="10" borderId="0" xfId="0" applyFont="1" applyFill="1"/>
    <xf numFmtId="0" fontId="23" fillId="0" borderId="0" xfId="0" applyFont="1" applyAlignment="1">
      <alignment horizontal="center"/>
    </xf>
    <xf numFmtId="0" fontId="27" fillId="0" borderId="0" xfId="0" applyFont="1" applyAlignment="1">
      <alignment horizontal="right"/>
    </xf>
    <xf numFmtId="172" fontId="3" fillId="0" borderId="0" xfId="0" applyNumberFormat="1" applyFont="1" applyAlignment="1">
      <alignment horizontal="right"/>
    </xf>
    <xf numFmtId="165" fontId="27" fillId="2" borderId="0" xfId="0" applyNumberFormat="1" applyFont="1" applyFill="1"/>
    <xf numFmtId="3" fontId="27" fillId="2" borderId="0" xfId="0" applyNumberFormat="1" applyFont="1" applyFill="1"/>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33" fillId="0" borderId="0" xfId="0" applyFont="1" applyAlignment="1">
      <alignment horizontal="center"/>
    </xf>
    <xf numFmtId="165" fontId="27" fillId="2" borderId="0" xfId="0" applyNumberFormat="1" applyFont="1" applyFill="1" applyAlignment="1">
      <alignment horizontal="right"/>
    </xf>
    <xf numFmtId="0" fontId="34" fillId="2" borderId="0" xfId="0" applyFont="1" applyFill="1"/>
    <xf numFmtId="172" fontId="27" fillId="0" borderId="0" xfId="0" applyNumberFormat="1" applyFont="1"/>
    <xf numFmtId="173" fontId="27" fillId="0" borderId="0" xfId="0" applyNumberFormat="1" applyFont="1"/>
    <xf numFmtId="0" fontId="12" fillId="11" borderId="13" xfId="0" applyFont="1" applyFill="1" applyBorder="1" applyAlignment="1">
      <alignment horizontal="center"/>
    </xf>
    <xf numFmtId="0" fontId="35" fillId="11" borderId="13" xfId="0" applyFont="1" applyFill="1" applyBorder="1" applyAlignment="1">
      <alignment horizontal="center" vertical="center"/>
    </xf>
    <xf numFmtId="0" fontId="35" fillId="11" borderId="13" xfId="0" applyFont="1" applyFill="1" applyBorder="1" applyAlignment="1">
      <alignment horizontal="center"/>
    </xf>
    <xf numFmtId="0" fontId="6" fillId="0" borderId="0" xfId="2"/>
    <xf numFmtId="0" fontId="14" fillId="11" borderId="13" xfId="0" applyFont="1" applyFill="1" applyBorder="1" applyAlignment="1">
      <alignment horizontal="center"/>
    </xf>
    <xf numFmtId="0" fontId="10"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36" fillId="9" borderId="0" xfId="0" applyFont="1" applyFill="1" applyAlignment="1">
      <alignment horizontal="center" vertical="center" wrapText="1"/>
    </xf>
    <xf numFmtId="0" fontId="0" fillId="0" borderId="0" xfId="0" applyAlignment="1">
      <alignment wrapText="1"/>
    </xf>
    <xf numFmtId="14" fontId="3" fillId="0" borderId="0" xfId="0" applyNumberFormat="1" applyFont="1"/>
    <xf numFmtId="165" fontId="37" fillId="0" borderId="0" xfId="0" applyNumberFormat="1" applyFont="1" applyAlignment="1">
      <alignment horizontal="right"/>
    </xf>
    <xf numFmtId="170" fontId="37" fillId="13" borderId="0" xfId="0" applyNumberFormat="1" applyFont="1" applyFill="1"/>
    <xf numFmtId="170" fontId="37" fillId="12" borderId="0" xfId="0" applyNumberFormat="1" applyFont="1" applyFill="1"/>
    <xf numFmtId="172" fontId="37" fillId="13" borderId="0" xfId="0" applyNumberFormat="1" applyFont="1" applyFill="1"/>
  </cellXfs>
  <cellStyles count="8">
    <cellStyle name="Hipervínculo" xfId="2" builtinId="8"/>
    <cellStyle name="Hipervínculo 2" xfId="6" xr:uid="{B0030DB6-B5DE-42EC-9988-4D10DE44ACEA}"/>
    <cellStyle name="Millares [0]" xfId="4" builtinId="6"/>
    <cellStyle name="Millares 3" xfId="3" xr:uid="{13F12455-C9C2-4A1B-B889-33AF69E45B3C}"/>
    <cellStyle name="Moneda" xfId="1" builtinId="4"/>
    <cellStyle name="Normal" xfId="0" builtinId="0"/>
    <cellStyle name="Normal 2" xfId="5" xr:uid="{9F87534E-0C89-4340-BF24-150A370E899B}"/>
    <cellStyle name="Normal 3" xfId="7" xr:uid="{FF5CEB5B-33F2-4423-9EAD-3511625386BB}"/>
  </cellStyles>
  <dxfs count="12">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6" defaultTableStyle="TableStyleMedium2" defaultPivotStyle="PivotStyleLight16">
    <tableStyle name="bdd_contratistas FONAM-style" pivot="0" count="2" xr9:uid="{8B7909BB-0B43-4B5B-A9D1-FA63EB7F83F5}">
      <tableStyleElement type="firstRowStripe" dxfId="11"/>
      <tableStyleElement type="secondRowStripe" dxfId="10"/>
    </tableStyle>
    <tableStyle name="bdd_contratistas FONAM-style 2" pivot="0" count="2" xr9:uid="{1E4A39D0-0FFF-4C5A-8966-CFB27FF966E6}">
      <tableStyleElement type="firstRowStripe" dxfId="9"/>
      <tableStyleElement type="secondRowStripe" dxfId="8"/>
    </tableStyle>
    <tableStyle name="bdd_contratistas FONAM-style 3" pivot="0" count="2" xr9:uid="{4E4A28EA-7488-4C7A-904C-D84752E0ECD3}">
      <tableStyleElement type="firstRowStripe" dxfId="7"/>
      <tableStyleElement type="secondRowStripe" dxfId="6"/>
    </tableStyle>
    <tableStyle name="bdd_contratistas FONAM-style 4" pivot="0" count="2" xr9:uid="{F39881BB-FDA5-4945-B182-C09D6BCDC1CA}">
      <tableStyleElement type="firstRowStripe" dxfId="5"/>
      <tableStyleElement type="secondRowStripe" dxfId="4"/>
    </tableStyle>
    <tableStyle name="bdd_contratistas FONAM-style 5" pivot="0" count="2" xr9:uid="{58603A72-AAF4-464E-953A-C4204D1A39A9}">
      <tableStyleElement type="firstRowStripe" dxfId="3"/>
      <tableStyleElement type="secondRowStripe" dxfId="2"/>
    </tableStyle>
    <tableStyle name="bdd_contratistas FONAM-style 6" pivot="0" count="2" xr9:uid="{DC4B4D45-D044-4FAF-A1C9-701399ACCB7C}">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DD2020%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RATISTAS-2019-I%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rectorio_contratistas_TrimestreII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rectorio-contratistas-Junio-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NACIONAL"/>
      <sheetName val="lista chequeo"/>
      <sheetName val="PAGOS-NACION"/>
      <sheetName val="1. FONAM"/>
      <sheetName val="PAGOS-FONAM"/>
      <sheetName val="bdd_contratistasNACION"/>
      <sheetName val="bdd_contratistasFONAM"/>
      <sheetName val="seg_adiciones"/>
      <sheetName val="opciones"/>
      <sheetName val="CONVENIOS"/>
      <sheetName val="PAGOS-CONV"/>
      <sheetName val="SIRECI"/>
    </sheetNames>
    <sheetDataSet>
      <sheetData sheetId="0">
        <row r="1">
          <cell r="A1" t="str">
            <v>ID</v>
          </cell>
          <cell r="B1" t="str">
            <v>FUENTE</v>
          </cell>
          <cell r="C1" t="str">
            <v>SECOP II</v>
          </cell>
          <cell r="D1" t="str">
            <v>NÚMERO DE CONTRATO</v>
          </cell>
          <cell r="E1" t="str">
            <v>NOMBRE CONTRATISTA</v>
          </cell>
          <cell r="F1" t="str">
            <v>FECHA SUSCRIPCION
(aaaa/mm/dd)</v>
          </cell>
          <cell r="G1" t="str">
            <v>OBJETO DEL CONTRATO</v>
          </cell>
          <cell r="H1" t="str">
            <v>MODALIDAD DE SELECCIÓN</v>
          </cell>
          <cell r="I1" t="str">
            <v>CLASE DE CONTRATO</v>
          </cell>
          <cell r="J1" t="str">
            <v>DESCRIBA OTRA CLASE DE CONTRATO</v>
          </cell>
          <cell r="K1" t="str">
            <v>CDP</v>
          </cell>
          <cell r="L1" t="str">
            <v>RP</v>
          </cell>
          <cell r="M1" t="str">
            <v>SOLICITADO</v>
          </cell>
          <cell r="N1" t="str">
            <v>RP (fecha)</v>
          </cell>
          <cell r="O1" t="str">
            <v>SUBPROGRAMA</v>
          </cell>
          <cell r="P1" t="str">
            <v>VALOR MENSUAL DEL CONTRATO</v>
          </cell>
          <cell r="Q1" t="str">
            <v>VALOR TOTAL DEL CONTRATO (SECOPII)</v>
          </cell>
          <cell r="R1" t="str">
            <v>OBS PAGO
SECOP</v>
          </cell>
          <cell r="S1" t="str">
            <v>CONTRATISTA : NATURALEZA</v>
          </cell>
          <cell r="T1" t="str">
            <v>CONTRATISTA:
TIPO IDENTIFICACIÓN</v>
          </cell>
          <cell r="U1" t="str">
            <v>CONTRATISTA: NÚMERO DE IDENTIFICACIÓN</v>
          </cell>
          <cell r="V1" t="str">
            <v>CONTRATISTA : NÚMERO DEL NIT</v>
          </cell>
          <cell r="W1" t="str">
            <v>CONTRATISTA :DÍG DE VERIFICACIÓN(NIT o RUT)</v>
          </cell>
          <cell r="X1" t="str">
            <v>CONTRATISTA: CÉDULA DE EXTRANJERÍA</v>
          </cell>
          <cell r="Y1" t="str">
            <v>CONTRATISTA : NOMBRE COMPLETO</v>
          </cell>
          <cell r="Z1" t="str">
            <v>GARANTÍAS: TIPO DE GARANTÍA</v>
          </cell>
          <cell r="AA1" t="str">
            <v>ASEGURADORAS</v>
          </cell>
          <cell r="AB1" t="str">
            <v>GARANTÍAS : RIESGOS ASEGURADOS</v>
          </cell>
          <cell r="AC1" t="str">
            <v xml:space="preserve">GARANTÍAS : FECHA DE EXPEDICIÓN </v>
          </cell>
          <cell r="AD1" t="str">
            <v>GARANTÍAS : NUMERO DE GARANTÍAS</v>
          </cell>
          <cell r="AE1" t="str">
            <v>DEPENDENCIA</v>
          </cell>
          <cell r="AF1" t="str">
            <v>TIPO DE SEGUIMIENTO</v>
          </cell>
          <cell r="AG1" t="str">
            <v>SUPERVISOR : TIPO IDENTIFICACIÓN</v>
          </cell>
          <cell r="AH1" t="str">
            <v>SUPERVISOR : NÚMERO DE CÉDULA o RUT</v>
          </cell>
          <cell r="AI1" t="str">
            <v>SUPERVISOR : NOMBRE COMPLETO</v>
          </cell>
          <cell r="AJ1" t="str">
            <v>PLAZO DEL CONTRATO (DÍAS)</v>
          </cell>
          <cell r="AK1" t="str">
            <v>ANTICIPOS o PAGO ANTICIPADO</v>
          </cell>
          <cell r="AL1" t="str">
            <v>FECHA APROBACION PÓLIZA SECOP II</v>
          </cell>
          <cell r="AM1" t="str">
            <v>FECHA AFILIACION ARL</v>
          </cell>
          <cell r="AN1" t="str">
            <v>ADICIONESTIPO</v>
          </cell>
          <cell r="AO1" t="str">
            <v>ADICIONES
(# DE ADICIONES)</v>
          </cell>
          <cell r="AP1" t="str">
            <v>ADICIONES : VALOR TOTAL</v>
          </cell>
          <cell r="AQ1" t="str">
            <v>FECHA DE LA ADICIÓN
(aaaa/mm/dd)</v>
          </cell>
          <cell r="AR1" t="str">
            <v>ADICIONES : NÚMERO DE DÍAS</v>
          </cell>
          <cell r="AS1" t="str">
            <v>FECHA DE LA PRÓRROGA
(aaaa/mm/dd)</v>
          </cell>
          <cell r="AT1" t="str">
            <v>FECHA INICIO CONTRATO
(aaaa/mm/dd)</v>
          </cell>
          <cell r="AU1" t="str">
            <v xml:space="preserve">FECHA TERMINACIÓN CONTRATO
(aaaa/mm/dd) </v>
          </cell>
          <cell r="AV1" t="str">
            <v>FECHA LIQUIDACIÓN CONTRATO
(aaaa/mm/dd)</v>
          </cell>
          <cell r="AW1" t="str">
            <v>SUSPENSION</v>
          </cell>
          <cell r="AX1" t="str">
            <v>FECHA DE SUSPENSION</v>
          </cell>
          <cell r="AY1" t="str">
            <v>TIEMPO DE SUSPENSION</v>
          </cell>
          <cell r="AZ1" t="str">
            <v>MODIFICACION</v>
          </cell>
          <cell r="BA1" t="str">
            <v xml:space="preserve"> # de modificaciones</v>
          </cell>
          <cell r="BB1" t="str">
            <v>OBS MODIFICACIÓN</v>
          </cell>
          <cell r="BC1" t="str">
            <v>FECHA DE MODIFICACION</v>
          </cell>
          <cell r="BD1" t="str">
            <v>OBSERVACIONES</v>
          </cell>
          <cell r="BE1" t="str">
            <v>EXPEDIENTE ORFEO</v>
          </cell>
          <cell r="BF1" t="str">
            <v>TOTAL (INICIAL + ADCIONES)+VF</v>
          </cell>
          <cell r="BG1" t="str">
            <v>ABOGADO</v>
          </cell>
          <cell r="BH1" t="str">
            <v>PROCESO</v>
          </cell>
          <cell r="BI1" t="str">
            <v>ESTADO</v>
          </cell>
          <cell r="BJ1" t="str">
            <v>OBSERVACIONES ADICIONALES</v>
          </cell>
          <cell r="BK1" t="str">
            <v>LINK SECOP</v>
          </cell>
        </row>
        <row r="2">
          <cell r="A2" t="str">
            <v>CPS-001-2020</v>
          </cell>
          <cell r="B2" t="str">
            <v>2 NACIONAL</v>
          </cell>
          <cell r="C2" t="str">
            <v>CD-NC-001-2020</v>
          </cell>
          <cell r="D2">
            <v>1</v>
          </cell>
          <cell r="E2" t="str">
            <v>SANDRA LILIANA CHAVES CLAVIJO</v>
          </cell>
          <cell r="F2">
            <v>43844</v>
          </cell>
          <cell r="G2" t="str">
            <v>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operatividad del SECOP II.</v>
          </cell>
          <cell r="H2" t="str">
            <v>2 CONTRATACIÓN DIRECTA</v>
          </cell>
          <cell r="I2" t="str">
            <v>14 PRESTACIÓN DE SERVICIOS</v>
          </cell>
          <cell r="J2" t="str">
            <v>N/A</v>
          </cell>
          <cell r="K2">
            <v>3020</v>
          </cell>
          <cell r="L2">
            <v>2520</v>
          </cell>
          <cell r="M2">
            <v>43844</v>
          </cell>
          <cell r="N2">
            <v>43844</v>
          </cell>
          <cell r="P2">
            <v>2663850</v>
          </cell>
          <cell r="Q2">
            <v>30279095</v>
          </cell>
          <cell r="R2">
            <v>0</v>
          </cell>
          <cell r="S2" t="str">
            <v>1 PERSONA NATURAL</v>
          </cell>
          <cell r="T2" t="str">
            <v>3 CÉDULA DE CIUDADANÍA</v>
          </cell>
          <cell r="U2">
            <v>53029037</v>
          </cell>
          <cell r="V2">
            <v>30279095</v>
          </cell>
          <cell r="W2" t="str">
            <v>11 NO SE DILIGENCIA INFORMACIÓN PARA ESTE FORMULARIO EN ESTE PERÍODO DE REPORTE</v>
          </cell>
          <cell r="X2" t="str">
            <v>N/A</v>
          </cell>
          <cell r="Y2" t="str">
            <v>SANDRA LILIANA CHAVES CLAVIJO</v>
          </cell>
          <cell r="Z2" t="str">
            <v>1 PÓLIZA</v>
          </cell>
          <cell r="AA2" t="str">
            <v xml:space="preserve">15 JMALUCELLI TRAVELERS SEGUROS S.A </v>
          </cell>
          <cell r="AB2" t="str">
            <v>2 CUMPLIMIENTO</v>
          </cell>
          <cell r="AC2">
            <v>43844</v>
          </cell>
          <cell r="AD2">
            <v>2014896</v>
          </cell>
          <cell r="AE2" t="str">
            <v>GRUPO DE CONTRATOS</v>
          </cell>
          <cell r="AF2" t="str">
            <v>2 SUPERVISOR</v>
          </cell>
          <cell r="AG2" t="str">
            <v>3 CÉDULA DE CIUDADANÍA</v>
          </cell>
          <cell r="AH2">
            <v>26421443</v>
          </cell>
          <cell r="AI2" t="str">
            <v>LEIDY VIVIANA SERRANO RAMOS</v>
          </cell>
          <cell r="AJ2">
            <v>341</v>
          </cell>
          <cell r="AK2" t="str">
            <v>3 NO PACTADOS</v>
          </cell>
          <cell r="AL2">
            <v>43844</v>
          </cell>
          <cell r="AM2">
            <v>43844</v>
          </cell>
          <cell r="AN2" t="str">
            <v>4 NO SE HA ADICIONADO NI EN VALOR y EN TIEMPO</v>
          </cell>
          <cell r="AO2">
            <v>0</v>
          </cell>
          <cell r="AP2">
            <v>0</v>
          </cell>
          <cell r="AR2">
            <v>0</v>
          </cell>
          <cell r="AT2">
            <v>43844</v>
          </cell>
          <cell r="AU2">
            <v>44189</v>
          </cell>
          <cell r="AW2" t="str">
            <v>2. NO</v>
          </cell>
          <cell r="AZ2" t="str">
            <v>2. NO</v>
          </cell>
          <cell r="BA2">
            <v>0</v>
          </cell>
          <cell r="BE2" t="str">
            <v>2020420501000001E</v>
          </cell>
          <cell r="BF2">
            <v>30279095</v>
          </cell>
          <cell r="BH2" t="str">
            <v>https://www.secop.gov.co/CO1BusinessLine/Tendering/BuyerWorkArea/Index?docUniqueIdentifier=CO1.BDOS.1038372&amp;prevCtxUrl=https%3a%2f%2fwww.secop.gov.co%2fCO1BusinessLine%2fTendering%2fBuyerDossierWorkspace%2fIndex%3ffilteringState%3d0%26sortingState%3dLastModifiedDESC%26showAdvancedSearch%3dFalse%26showAdvancedSearchFields%3dFalse%26folderCode%3dALL%26selectedDossier%3dCO1.BDOS.1038372%26selectedRequest%3dCO1.REQ.1075078%26&amp;prevCtxLbl=Procesos+de+la+Entidad+Estatal</v>
          </cell>
          <cell r="BI2" t="str">
            <v>VIGENTE</v>
          </cell>
          <cell r="BK2" t="str">
            <v>https://community.secop.gov.co/Public/Tendering/OpportunityDetail/Index?noticeUID=CO1.NTC.1038451&amp;isFromPublicArea=True&amp;isModal=False</v>
          </cell>
        </row>
        <row r="3">
          <cell r="A3" t="str">
            <v>CPS-002-2020</v>
          </cell>
          <cell r="B3" t="str">
            <v>2 NACIONAL</v>
          </cell>
          <cell r="C3" t="str">
            <v>CD-NC-002-2020</v>
          </cell>
          <cell r="D3">
            <v>2</v>
          </cell>
          <cell r="E3" t="str">
            <v>LUZ JANETH VILLALBA SUAREZ</v>
          </cell>
          <cell r="F3">
            <v>43844</v>
          </cell>
          <cell r="G3" t="str">
            <v>Prestación de Servicios Profesionales y de apoyo a la gestión para adelantar en el área de contratos los diversos procedimientos legales relacionados con los trámites precontractuales, contractuales y poscontractuales en el Nivel Central.</v>
          </cell>
          <cell r="H3" t="str">
            <v>2 CONTRATACIÓN DIRECTA</v>
          </cell>
          <cell r="I3" t="str">
            <v>14 PRESTACIÓN DE SERVICIOS</v>
          </cell>
          <cell r="J3" t="str">
            <v>N/A</v>
          </cell>
          <cell r="K3">
            <v>2520</v>
          </cell>
          <cell r="L3">
            <v>2620</v>
          </cell>
          <cell r="M3">
            <v>43844</v>
          </cell>
          <cell r="N3">
            <v>43844</v>
          </cell>
          <cell r="P3">
            <v>5397388</v>
          </cell>
          <cell r="Q3">
            <v>61350310</v>
          </cell>
          <cell r="R3">
            <v>-0.26666666567325592</v>
          </cell>
          <cell r="S3" t="str">
            <v>1 PERSONA NATURAL</v>
          </cell>
          <cell r="T3" t="str">
            <v>3 CÉDULA DE CIUDADANÍA</v>
          </cell>
          <cell r="U3">
            <v>51889049</v>
          </cell>
          <cell r="V3">
            <v>61350310</v>
          </cell>
          <cell r="W3" t="str">
            <v>11 NO SE DILIGENCIA INFORMACIÓN PARA ESTE FORMULARIO EN ESTE PERÍODO DE REPORTE</v>
          </cell>
          <cell r="X3" t="str">
            <v>N/A</v>
          </cell>
          <cell r="Y3" t="str">
            <v>LUZ JANETH VILLALBA SUAREZ</v>
          </cell>
          <cell r="Z3" t="str">
            <v>1 PÓLIZA</v>
          </cell>
          <cell r="AA3" t="str">
            <v xml:space="preserve">15 JMALUCELLI TRAVELERS SEGUROS S.A </v>
          </cell>
          <cell r="AB3" t="str">
            <v>2 CUMPLIMIENTO</v>
          </cell>
          <cell r="AC3">
            <v>43844</v>
          </cell>
          <cell r="AD3">
            <v>2014895</v>
          </cell>
          <cell r="AE3" t="str">
            <v>GRUPO DE CONTRATOS</v>
          </cell>
          <cell r="AF3" t="str">
            <v>2 SUPERVISOR</v>
          </cell>
          <cell r="AG3" t="str">
            <v>3 CÉDULA DE CIUDADANÍA</v>
          </cell>
          <cell r="AH3">
            <v>26421443</v>
          </cell>
          <cell r="AI3" t="str">
            <v>LEIDY VIVIANA SERRANO RAMOS</v>
          </cell>
          <cell r="AJ3">
            <v>341</v>
          </cell>
          <cell r="AK3" t="str">
            <v>3 NO PACTADOS</v>
          </cell>
          <cell r="AL3">
            <v>43844</v>
          </cell>
          <cell r="AM3">
            <v>43844</v>
          </cell>
          <cell r="AN3" t="str">
            <v>4 NO SE HA ADICIONADO NI EN VALOR y EN TIEMPO</v>
          </cell>
          <cell r="AO3">
            <v>0</v>
          </cell>
          <cell r="AP3">
            <v>0</v>
          </cell>
          <cell r="AR3">
            <v>0</v>
          </cell>
          <cell r="AT3">
            <v>43844</v>
          </cell>
          <cell r="AU3">
            <v>44189</v>
          </cell>
          <cell r="AW3" t="str">
            <v>2. NO</v>
          </cell>
          <cell r="AZ3" t="str">
            <v>2. NO</v>
          </cell>
          <cell r="BA3">
            <v>0</v>
          </cell>
          <cell r="BE3" t="str">
            <v>2020420501000002E</v>
          </cell>
          <cell r="BF3">
            <v>61350310</v>
          </cell>
          <cell r="BH3" t="str">
            <v>https://www.secop.gov.co/CO1BusinessLine/Tendering/BuyerWorkArea/Index?docUniqueIdentifier=CO1.BDOS.1038087&amp;prevCtxUrl=https%3a%2f%2fwww.secop.gov.co%2fCO1BusinessLine%2fTendering%2fBuyerDossierWorkspace%2fIndex%3ffilteringState%3d0%26sortingState%3dLastModifiedDESC%26showAdvancedSearch%3dFalse%26showAdvancedSearchFields%3dFalse%26folderCode%3dALL%26selectedDossier%3dCO1.BDOS.1038087%26selectedRequest%3dCO1.REQ.1075204%26&amp;prevCtxLbl=Procesos+de+la+Entidad+Estatal</v>
          </cell>
          <cell r="BI3" t="str">
            <v>VIGENTE</v>
          </cell>
          <cell r="BK3" t="str">
            <v>https://community.secop.gov.co/Public/Tendering/OpportunityDetail/Index?noticeUID=CO1.NTC.1038479&amp;isFromPublicArea=True&amp;isModal=False</v>
          </cell>
        </row>
        <row r="4">
          <cell r="A4" t="str">
            <v>CPS-003-2020</v>
          </cell>
          <cell r="B4" t="str">
            <v>2 NACIONAL</v>
          </cell>
          <cell r="C4" t="str">
            <v>CD-NC-003-2020</v>
          </cell>
          <cell r="D4">
            <v>3</v>
          </cell>
          <cell r="E4" t="str">
            <v>NELSON CADENA GARCIA</v>
          </cell>
          <cell r="F4">
            <v>43844</v>
          </cell>
          <cell r="G4" t="str">
            <v>Prestación de Servicios Profesionales y de apoyo a la gestión para adelantar en el área de contratos los diversos procedimientos legales relacionados con los trámites precontractuales, contractuales y poscontractuales en el Nivel Central.</v>
          </cell>
          <cell r="H4" t="str">
            <v>2 CONTRATACIÓN DIRECTA</v>
          </cell>
          <cell r="I4" t="str">
            <v>14 PRESTACIÓN DE SERVICIOS</v>
          </cell>
          <cell r="J4" t="str">
            <v>N/A</v>
          </cell>
          <cell r="K4">
            <v>3120</v>
          </cell>
          <cell r="L4">
            <v>2720</v>
          </cell>
          <cell r="M4">
            <v>43844</v>
          </cell>
          <cell r="N4">
            <v>43844</v>
          </cell>
          <cell r="P4">
            <v>5397388</v>
          </cell>
          <cell r="Q4">
            <v>61350310</v>
          </cell>
          <cell r="R4">
            <v>-0.26666666567325592</v>
          </cell>
          <cell r="S4" t="str">
            <v>1 PERSONA NATURAL</v>
          </cell>
          <cell r="T4" t="str">
            <v>3 CÉDULA DE CIUDADANÍA</v>
          </cell>
          <cell r="U4">
            <v>80073591</v>
          </cell>
          <cell r="V4">
            <v>61350310</v>
          </cell>
          <cell r="W4" t="str">
            <v>11 NO SE DILIGENCIA INFORMACIÓN PARA ESTE FORMULARIO EN ESTE PERÍODO DE REPORTE</v>
          </cell>
          <cell r="X4" t="str">
            <v>N/A</v>
          </cell>
          <cell r="Y4" t="str">
            <v>NELSON CADENA GARCIA</v>
          </cell>
          <cell r="Z4" t="str">
            <v>1 PÓLIZA</v>
          </cell>
          <cell r="AA4" t="str">
            <v xml:space="preserve">15 JMALUCELLI TRAVELERS SEGUROS S.A </v>
          </cell>
          <cell r="AB4" t="str">
            <v>2 CUMPLIMIENTO</v>
          </cell>
          <cell r="AC4">
            <v>43844</v>
          </cell>
          <cell r="AD4">
            <v>2014899</v>
          </cell>
          <cell r="AE4" t="str">
            <v>GRUPO DE CONTRATOS</v>
          </cell>
          <cell r="AF4" t="str">
            <v>2 SUPERVISOR</v>
          </cell>
          <cell r="AG4" t="str">
            <v>3 CÉDULA DE CIUDADANÍA</v>
          </cell>
          <cell r="AH4">
            <v>26421443</v>
          </cell>
          <cell r="AI4" t="str">
            <v>LEIDY VIVIANA SERRANO RAMOS</v>
          </cell>
          <cell r="AJ4">
            <v>341</v>
          </cell>
          <cell r="AK4" t="str">
            <v>3 NO PACTADOS</v>
          </cell>
          <cell r="AL4">
            <v>43844</v>
          </cell>
          <cell r="AM4">
            <v>43844</v>
          </cell>
          <cell r="AN4" t="str">
            <v>4 NO SE HA ADICIONADO NI EN VALOR y EN TIEMPO</v>
          </cell>
          <cell r="AO4">
            <v>0</v>
          </cell>
          <cell r="AP4">
            <v>0</v>
          </cell>
          <cell r="AR4">
            <v>0</v>
          </cell>
          <cell r="AT4">
            <v>43844</v>
          </cell>
          <cell r="AU4">
            <v>44189</v>
          </cell>
          <cell r="AW4" t="str">
            <v>2. NO</v>
          </cell>
          <cell r="AZ4" t="str">
            <v>2. NO</v>
          </cell>
          <cell r="BA4">
            <v>0</v>
          </cell>
          <cell r="BE4" t="str">
            <v>2020420501000003E</v>
          </cell>
          <cell r="BF4">
            <v>61350310</v>
          </cell>
          <cell r="BH4" t="str">
            <v>https://www.secop.gov.co/CO1BusinessLine/Tendering/BuyerWorkArea/Index?docUniqueIdentifier=CO1.BDOS.1038395&amp;prevCtxUrl=https%3a%2f%2fwww.secop.gov.co%2fCO1BusinessLine%2fTendering%2fBuyerDossierWorkspace%2fIndex%3ffilteringState%3d0%26sortingState%3dLastModifiedDESC%26showAdvancedSearch%3dFalse%26showAdvancedSearchFields%3dFalse%26folderCode%3dALL%26selectedDossier%3dCO1.BDOS.1038395%26selectedRequest%3dCO1.REQ.1075412%26&amp;prevCtxLbl=Procesos+de+la+Entidad+Estatal</v>
          </cell>
          <cell r="BI4" t="str">
            <v>VIGENTE</v>
          </cell>
          <cell r="BK4" t="str">
            <v>https://community.secop.gov.co/Public/Tendering/OpportunityDetail/Index?noticeUID=CO1.NTC.1038361&amp;isFromPublicArea=True&amp;isModal=False</v>
          </cell>
        </row>
        <row r="5">
          <cell r="A5" t="str">
            <v>CPS-004-2020</v>
          </cell>
          <cell r="B5" t="str">
            <v>2 NACIONAL</v>
          </cell>
          <cell r="C5" t="str">
            <v>CD-NC-006-2020</v>
          </cell>
          <cell r="D5">
            <v>4</v>
          </cell>
          <cell r="E5" t="str">
            <v>LILIANA ESPERANZA MURILLO MURILLO</v>
          </cell>
          <cell r="F5">
            <v>43844</v>
          </cell>
          <cell r="G5" t="str">
            <v>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v>
          </cell>
          <cell r="H5" t="str">
            <v>2 CONTRATACIÓN DIRECTA</v>
          </cell>
          <cell r="I5" t="str">
            <v>14 PRESTACIÓN DE SERVICIOS</v>
          </cell>
          <cell r="J5" t="str">
            <v>N/A</v>
          </cell>
          <cell r="K5">
            <v>2620</v>
          </cell>
          <cell r="L5">
            <v>2820</v>
          </cell>
          <cell r="M5">
            <v>43844</v>
          </cell>
          <cell r="N5">
            <v>43844</v>
          </cell>
          <cell r="P5">
            <v>3852124</v>
          </cell>
          <cell r="Q5">
            <v>43015385</v>
          </cell>
          <cell r="R5">
            <v>0.3333333358168602</v>
          </cell>
          <cell r="S5" t="str">
            <v>1 PERSONA NATURAL</v>
          </cell>
          <cell r="T5" t="str">
            <v>3 CÉDULA DE CIUDADANÍA</v>
          </cell>
          <cell r="U5">
            <v>51760900</v>
          </cell>
          <cell r="V5">
            <v>43015385</v>
          </cell>
          <cell r="W5" t="str">
            <v>11 NO SE DILIGENCIA INFORMACIÓN PARA ESTE FORMULARIO EN ESTE PERÍODO DE REPORTE</v>
          </cell>
          <cell r="X5" t="str">
            <v>N/A</v>
          </cell>
          <cell r="Y5" t="str">
            <v>LILIANA ESPERANZA MURILLO MURILLO</v>
          </cell>
          <cell r="Z5" t="str">
            <v>1 PÓLIZA</v>
          </cell>
          <cell r="AA5" t="str">
            <v>12 SEGUROS DEL ESTADO</v>
          </cell>
          <cell r="AB5" t="str">
            <v>2 CUMPLIMIENTO</v>
          </cell>
          <cell r="AC5">
            <v>43844</v>
          </cell>
          <cell r="AD5" t="str">
            <v>37-46-101000736</v>
          </cell>
          <cell r="AE5" t="str">
            <v>GRUPO DE CONTRATOS</v>
          </cell>
          <cell r="AF5" t="str">
            <v>2 SUPERVISOR</v>
          </cell>
          <cell r="AG5" t="str">
            <v>3 CÉDULA DE CIUDADANÍA</v>
          </cell>
          <cell r="AH5">
            <v>26421443</v>
          </cell>
          <cell r="AI5" t="str">
            <v>LEIDY VIVIANA SERRANO RAMOS</v>
          </cell>
          <cell r="AJ5">
            <v>335</v>
          </cell>
          <cell r="AK5" t="str">
            <v>3 NO PACTADOS</v>
          </cell>
          <cell r="AL5">
            <v>43844</v>
          </cell>
          <cell r="AM5">
            <v>43844</v>
          </cell>
          <cell r="AN5" t="str">
            <v>4 NO SE HA ADICIONADO NI EN VALOR y EN TIEMPO</v>
          </cell>
          <cell r="AO5">
            <v>0</v>
          </cell>
          <cell r="AP5">
            <v>0</v>
          </cell>
          <cell r="AR5">
            <v>0</v>
          </cell>
          <cell r="AT5">
            <v>43844</v>
          </cell>
          <cell r="AU5">
            <v>44183</v>
          </cell>
          <cell r="AW5" t="str">
            <v>2. NO</v>
          </cell>
          <cell r="AZ5" t="str">
            <v>2. NO</v>
          </cell>
          <cell r="BA5">
            <v>0</v>
          </cell>
          <cell r="BE5" t="str">
            <v>2020420501000004E</v>
          </cell>
          <cell r="BF5">
            <v>43015385</v>
          </cell>
          <cell r="BH5" t="str">
            <v>https://www.secop.gov.co/CO1BusinessLine/Tendering/BuyerWorkArea/Index?docUniqueIdentifier=CO1.BDOS.1038658&amp;prevCtxUrl=https%3a%2f%2fwww.secop.gov.co%2fCO1BusinessLine%2fTendering%2fBuyerDossierWorkspace%2fIndex%3ffilteringState%3d0%26sortingState%3dLastModifiedDESC%26showAdvancedSearch%3dFalse%26showAdvancedSearchFields%3dFalse%26folderCode%3dALL%26selectedDossier%3dCO1.BDOS.1038658%26selectedRequest%3dCO1.REQ.1075725%26&amp;prevCtxLbl=Procesos+de+la+Entidad+Estatal</v>
          </cell>
          <cell r="BI5" t="str">
            <v>VIGENTE</v>
          </cell>
          <cell r="BK5" t="str">
            <v>https://community.secop.gov.co/Public/Tendering/OpportunityDetail/Index?noticeUID=CO1.NTC.1038569&amp;isFromPublicArea=True&amp;isModal=False</v>
          </cell>
        </row>
        <row r="6">
          <cell r="A6" t="str">
            <v>CPS-005-2020</v>
          </cell>
          <cell r="B6" t="str">
            <v>2 NACIONAL</v>
          </cell>
          <cell r="C6" t="str">
            <v>CD-NC-005-2020</v>
          </cell>
          <cell r="D6">
            <v>5</v>
          </cell>
          <cell r="E6" t="str">
            <v>YURY CAMILA BARRANTES REYES</v>
          </cell>
          <cell r="F6">
            <v>43844</v>
          </cell>
          <cell r="G6" t="str">
            <v>Prestación de Servicios Profesionales para apoyar la gestión contractual de Parques Nacionales Naturales de Colombia Nivel Central.</v>
          </cell>
          <cell r="H6" t="str">
            <v>2 CONTRATACIÓN DIRECTA</v>
          </cell>
          <cell r="I6" t="str">
            <v>14 PRESTACIÓN DE SERVICIOS</v>
          </cell>
          <cell r="J6" t="str">
            <v>N/A</v>
          </cell>
          <cell r="K6">
            <v>2720</v>
          </cell>
          <cell r="L6">
            <v>2920</v>
          </cell>
          <cell r="M6">
            <v>43844</v>
          </cell>
          <cell r="N6">
            <v>43844</v>
          </cell>
          <cell r="P6">
            <v>3156754</v>
          </cell>
          <cell r="Q6">
            <v>35881770</v>
          </cell>
          <cell r="R6">
            <v>-0.46666666865348816</v>
          </cell>
          <cell r="S6" t="str">
            <v>1 PERSONA NATURAL</v>
          </cell>
          <cell r="T6" t="str">
            <v>3 CÉDULA DE CIUDADANÍA</v>
          </cell>
          <cell r="U6">
            <v>1016071808</v>
          </cell>
          <cell r="V6">
            <v>35881770</v>
          </cell>
          <cell r="W6" t="str">
            <v>11 NO SE DILIGENCIA INFORMACIÓN PARA ESTE FORMULARIO EN ESTE PERÍODO DE REPORTE</v>
          </cell>
          <cell r="X6" t="str">
            <v>N/A</v>
          </cell>
          <cell r="Y6" t="str">
            <v>YURY CAMILA BARRANTES REYES</v>
          </cell>
          <cell r="Z6" t="str">
            <v>1 PÓLIZA</v>
          </cell>
          <cell r="AA6" t="str">
            <v xml:space="preserve">15 JMALUCELLI TRAVELERS SEGUROS S.A </v>
          </cell>
          <cell r="AB6" t="str">
            <v>2 CUMPLIMIENTO</v>
          </cell>
          <cell r="AC6">
            <v>43844</v>
          </cell>
          <cell r="AD6">
            <v>2014902</v>
          </cell>
          <cell r="AE6" t="str">
            <v>GRUPO DE CONTRATOS</v>
          </cell>
          <cell r="AF6" t="str">
            <v>2 SUPERVISOR</v>
          </cell>
          <cell r="AG6" t="str">
            <v>3 CÉDULA DE CIUDADANÍA</v>
          </cell>
          <cell r="AH6">
            <v>26421443</v>
          </cell>
          <cell r="AI6" t="str">
            <v>LEIDY VIVIANA SERRANO RAMOS</v>
          </cell>
          <cell r="AJ6">
            <v>341</v>
          </cell>
          <cell r="AK6" t="str">
            <v>3 NO PACTADOS</v>
          </cell>
          <cell r="AL6">
            <v>43844</v>
          </cell>
          <cell r="AM6">
            <v>43844</v>
          </cell>
          <cell r="AN6" t="str">
            <v>4 NO SE HA ADICIONADO NI EN VALOR y EN TIEMPO</v>
          </cell>
          <cell r="AO6">
            <v>0</v>
          </cell>
          <cell r="AP6">
            <v>0</v>
          </cell>
          <cell r="AR6">
            <v>0</v>
          </cell>
          <cell r="AT6">
            <v>43844</v>
          </cell>
          <cell r="AU6">
            <v>44189</v>
          </cell>
          <cell r="AW6" t="str">
            <v>2. NO</v>
          </cell>
          <cell r="AZ6" t="str">
            <v>2. NO</v>
          </cell>
          <cell r="BA6">
            <v>0</v>
          </cell>
          <cell r="BE6" t="str">
            <v>2020420501000005E</v>
          </cell>
          <cell r="BF6">
            <v>35881770</v>
          </cell>
          <cell r="BH6" t="str">
            <v>https://www.secop.gov.co/CO1BusinessLine/Tendering/BuyerWorkArea/Index?docUniqueIdentifier=CO1.BDOS.1039107&amp;prevCtxUrl=https%3a%2f%2fwww.secop.gov.co%2fCO1BusinessLine%2fTendering%2fBuyerDossierWorkspace%2fIndex%3ffilteringState%3d0%26sortingState%3dLastModifiedDESC%26showAdvancedSearch%3dFalse%26showAdvancedSearchFields%3dFalse%26folderCode%3dALL%26selectedDossier%3dCO1.BDOS.1039107%26selectedRequest%3dCO1.REQ.1075734%26&amp;prevCtxLbl=Procesos+de+la+Entidad+Estatal</v>
          </cell>
          <cell r="BI6" t="str">
            <v>VIGENTE</v>
          </cell>
          <cell r="BK6" t="str">
            <v>https://community.secop.gov.co/Public/Tendering/OpportunityDetail/Index?noticeUID=CO1.NTC.1038690&amp;isFromPublicArea=True&amp;isModal=False</v>
          </cell>
        </row>
        <row r="7">
          <cell r="A7" t="str">
            <v>CPS-006-2020</v>
          </cell>
          <cell r="B7" t="str">
            <v>2 NACIONAL</v>
          </cell>
          <cell r="C7" t="str">
            <v>CD-NC-007-2020</v>
          </cell>
          <cell r="D7">
            <v>6</v>
          </cell>
          <cell r="E7" t="str">
            <v>MARTHA PATRICIA LOPEZ PEREZ</v>
          </cell>
          <cell r="F7">
            <v>43844</v>
          </cell>
          <cell r="G7" t="str">
            <v>Prestación de servicios profesionales y de apoyo a la gestión en los diferentes tramites precontractuales, contractuales y postcontractuales, asi como la elaboración, seguimiento y liquidación de convenios, que adelante parques nacionales naturales de colombia y generación de conceptos jurídicos que se requieran</v>
          </cell>
          <cell r="H7" t="str">
            <v>2 CONTRATACIÓN DIRECTA</v>
          </cell>
          <cell r="I7" t="str">
            <v>14 PRESTACIÓN DE SERVICIOS</v>
          </cell>
          <cell r="J7" t="str">
            <v>N/A</v>
          </cell>
          <cell r="K7">
            <v>3220</v>
          </cell>
          <cell r="L7">
            <v>3020</v>
          </cell>
          <cell r="M7">
            <v>43844</v>
          </cell>
          <cell r="N7">
            <v>43844</v>
          </cell>
          <cell r="P7">
            <v>5971344</v>
          </cell>
          <cell r="Q7">
            <v>66680008</v>
          </cell>
          <cell r="R7">
            <v>0</v>
          </cell>
          <cell r="S7" t="str">
            <v>1 PERSONA NATURAL</v>
          </cell>
          <cell r="T7" t="str">
            <v>3 CÉDULA DE CIUDADANÍA</v>
          </cell>
          <cell r="U7">
            <v>43035809</v>
          </cell>
          <cell r="V7">
            <v>66680008</v>
          </cell>
          <cell r="W7" t="str">
            <v>11 NO SE DILIGENCIA INFORMACIÓN PARA ESTE FORMULARIO EN ESTE PERÍODO DE REPORTE</v>
          </cell>
          <cell r="X7" t="str">
            <v>N/A</v>
          </cell>
          <cell r="Y7" t="str">
            <v>MARTHA PATRICIA LOPEZ PEREZ</v>
          </cell>
          <cell r="Z7" t="str">
            <v>1 PÓLIZA</v>
          </cell>
          <cell r="AA7" t="str">
            <v>13 SURAMERICANA</v>
          </cell>
          <cell r="AB7" t="str">
            <v>2 CUMPLIMIENTO</v>
          </cell>
          <cell r="AC7">
            <v>43844</v>
          </cell>
          <cell r="AD7" t="str">
            <v>2451943-2</v>
          </cell>
          <cell r="AE7" t="str">
            <v>GRUPO DE CONTRATOS</v>
          </cell>
          <cell r="AF7" t="str">
            <v>2 SUPERVISOR</v>
          </cell>
          <cell r="AG7" t="str">
            <v>3 CÉDULA DE CIUDADANÍA</v>
          </cell>
          <cell r="AH7">
            <v>26421443</v>
          </cell>
          <cell r="AI7" t="str">
            <v>LEIDY VIVIANA SERRANO RAMOS</v>
          </cell>
          <cell r="AJ7">
            <v>335</v>
          </cell>
          <cell r="AK7" t="str">
            <v>3 NO PACTADOS</v>
          </cell>
          <cell r="AL7">
            <v>43844</v>
          </cell>
          <cell r="AM7">
            <v>43844</v>
          </cell>
          <cell r="AN7" t="str">
            <v>4 NO SE HA ADICIONADO NI EN VALOR y EN TIEMPO</v>
          </cell>
          <cell r="AO7">
            <v>0</v>
          </cell>
          <cell r="AP7">
            <v>0</v>
          </cell>
          <cell r="AR7">
            <v>0</v>
          </cell>
          <cell r="AT7">
            <v>43844</v>
          </cell>
          <cell r="AU7">
            <v>44183</v>
          </cell>
          <cell r="AW7" t="str">
            <v>2. NO</v>
          </cell>
          <cell r="AZ7" t="str">
            <v>2. NO</v>
          </cell>
          <cell r="BA7">
            <v>0</v>
          </cell>
          <cell r="BE7" t="str">
            <v>2020420501000006E</v>
          </cell>
          <cell r="BF7">
            <v>66680008</v>
          </cell>
          <cell r="BH7" t="str">
            <v>https://www.secop.gov.co/CO1BusinessLine/Tendering/BuyerWorkArea/Index?docUniqueIdentifier=CO1.BDOS.1039121&amp;prevCtxUrl=https%3a%2f%2fwww.secop.gov.co%2fCO1BusinessLine%2fTendering%2fBuyerDossierWorkspace%2fIndex%3ffilteringState%3d0%26sortingState%3dLastModifiedDESC%26showAdvancedSearch%3dFalse%26showAdvancedSearchFields%3dFalse%26folderCode%3dALL%26selectedDossier%3dCO1.BDOS.1039121%26selectedRequest%3dCO1.REQ.1075500%26&amp;prevCtxLbl=Procesos+de+la+Entidad+Estatal</v>
          </cell>
          <cell r="BI7" t="str">
            <v>VIGENTE</v>
          </cell>
          <cell r="BK7" t="str">
            <v>https://community.secop.gov.co/Public/Tendering/OpportunityDetail/Index?noticeUID=CO1.NTC.1038940&amp;isFromPublicArea=True&amp;isModal=False</v>
          </cell>
        </row>
        <row r="8">
          <cell r="A8" t="str">
            <v>CPS-007-2020</v>
          </cell>
          <cell r="B8" t="str">
            <v>2 NACIONAL</v>
          </cell>
          <cell r="C8" t="str">
            <v>CD-NC-004-2020</v>
          </cell>
          <cell r="D8">
            <v>7</v>
          </cell>
          <cell r="E8" t="str">
            <v>ANDRES MAURICIO VILLEGAS NAVARRO</v>
          </cell>
          <cell r="F8">
            <v>43845</v>
          </cell>
          <cell r="G8" t="str">
            <v>Prestación de Servicios Profesionales y de apoyo a la gestión para adelantar en el área de contratos los diversos procedimientos legales relacionados con los trámites precontractuales, contractuales y poscontractuales en el Nivel Central.</v>
          </cell>
          <cell r="H8" t="str">
            <v>2 CONTRATACIÓN DIRECTA</v>
          </cell>
          <cell r="I8" t="str">
            <v>14 PRESTACIÓN DE SERVICIOS</v>
          </cell>
          <cell r="J8" t="str">
            <v>N/A</v>
          </cell>
          <cell r="K8">
            <v>2920</v>
          </cell>
          <cell r="L8">
            <v>3220</v>
          </cell>
          <cell r="M8">
            <v>43845</v>
          </cell>
          <cell r="N8">
            <v>43845</v>
          </cell>
          <cell r="P8">
            <v>5397388</v>
          </cell>
          <cell r="Q8">
            <v>60270833</v>
          </cell>
          <cell r="R8">
            <v>0.3333333358168602</v>
          </cell>
          <cell r="S8" t="str">
            <v>1 PERSONA NATURAL</v>
          </cell>
          <cell r="T8" t="str">
            <v>3 CÉDULA DE CIUDADANÍA</v>
          </cell>
          <cell r="U8">
            <v>93414563</v>
          </cell>
          <cell r="V8">
            <v>60270833</v>
          </cell>
          <cell r="W8" t="str">
            <v>11 NO SE DILIGENCIA INFORMACIÓN PARA ESTE FORMULARIO EN ESTE PERÍODO DE REPORTE</v>
          </cell>
          <cell r="X8" t="str">
            <v>N/A</v>
          </cell>
          <cell r="Y8" t="str">
            <v>ANDRES MAURICIO VILLEGAS NAVARRO</v>
          </cell>
          <cell r="Z8" t="str">
            <v>1 PÓLIZA</v>
          </cell>
          <cell r="AA8" t="str">
            <v xml:space="preserve">15 JMALUCELLI TRAVELERS SEGUROS S.A </v>
          </cell>
          <cell r="AB8" t="str">
            <v>2 CUMPLIMIENTO</v>
          </cell>
          <cell r="AC8">
            <v>43845</v>
          </cell>
          <cell r="AD8">
            <v>2014925</v>
          </cell>
          <cell r="AE8" t="str">
            <v>GRUPO DE CONTRATOS</v>
          </cell>
          <cell r="AF8" t="str">
            <v>2 SUPERVISOR</v>
          </cell>
          <cell r="AG8" t="str">
            <v>3 CÉDULA DE CIUDADANÍA</v>
          </cell>
          <cell r="AH8">
            <v>26421443</v>
          </cell>
          <cell r="AI8" t="str">
            <v>LEIDY VIVIANA SERRANO RAMOS</v>
          </cell>
          <cell r="AJ8">
            <v>335</v>
          </cell>
          <cell r="AK8" t="str">
            <v>3 NO PACTADOS</v>
          </cell>
          <cell r="AL8">
            <v>43845</v>
          </cell>
          <cell r="AM8">
            <v>43845</v>
          </cell>
          <cell r="AN8" t="str">
            <v>4 NO SE HA ADICIONADO NI EN VALOR y EN TIEMPO</v>
          </cell>
          <cell r="AO8">
            <v>0</v>
          </cell>
          <cell r="AP8">
            <v>0</v>
          </cell>
          <cell r="AR8">
            <v>0</v>
          </cell>
          <cell r="AT8">
            <v>43845</v>
          </cell>
          <cell r="AU8">
            <v>44184</v>
          </cell>
          <cell r="AW8" t="str">
            <v>2. NO</v>
          </cell>
          <cell r="AZ8" t="str">
            <v>2. NO</v>
          </cell>
          <cell r="BA8">
            <v>0</v>
          </cell>
          <cell r="BE8" t="str">
            <v>2020420501000007E</v>
          </cell>
          <cell r="BF8">
            <v>60270833</v>
          </cell>
          <cell r="BH8" t="str">
            <v>https://www.secop.gov.co/CO1BusinessLine/Tendering/BuyerWorkArea/Index?docUniqueIdentifier=CO1.BDOS.1038200&amp;prevCtxUrl=https%3a%2f%2fwww.secop.gov.co%2fCO1BusinessLine%2fTendering%2fBuyerDossierWorkspace%2fIndex%3ffilteringState%3d0%26sortingState%3dLastModifiedDESC%26showAdvancedSearch%3dFalse%26showAdvancedSearchFields%3dFalse%26folderCode%3dALL%26selectedDossier%3dCO1.BDOS.1038200%26selectedRequest%3dCO1.REQ.1075355%26&amp;prevCtxLbl=Procesos+de+la+Entidad+Estatal</v>
          </cell>
          <cell r="BI8" t="str">
            <v>VIGENTE</v>
          </cell>
          <cell r="BK8" t="str">
            <v>https://community.secop.gov.co/Public/Tendering/OpportunityDetail/Index?noticeUID=CO1.NTC.1038498&amp;isFromPublicArea=True&amp;isModal=False</v>
          </cell>
        </row>
        <row r="9">
          <cell r="A9" t="str">
            <v>CPS-008-2020</v>
          </cell>
          <cell r="B9" t="str">
            <v>2 NACIONAL</v>
          </cell>
          <cell r="C9" t="str">
            <v>CD-NC-008-2020</v>
          </cell>
          <cell r="D9">
            <v>8</v>
          </cell>
          <cell r="E9" t="str">
            <v>DANIEL ANDRES GAMBA HURTADO</v>
          </cell>
          <cell r="F9">
            <v>43845</v>
          </cell>
          <cell r="G9" t="str">
            <v>Prestar servicios profesionales y de apoyo a la gestión en el Grupo de Procesos Corporativos para el desarrollo de las etapas precontractuales, contractuales y poscontractuales que se adelanten en la Dependencia y apoyo en las actividades de materia jurídica a cargo del Grupo.</v>
          </cell>
          <cell r="H9" t="str">
            <v>2 CONTRATACIÓN DIRECTA</v>
          </cell>
          <cell r="I9" t="str">
            <v>14 PRESTACIÓN DE SERVICIOS</v>
          </cell>
          <cell r="J9" t="str">
            <v>N/A</v>
          </cell>
          <cell r="K9">
            <v>4120</v>
          </cell>
          <cell r="L9">
            <v>3320</v>
          </cell>
          <cell r="M9">
            <v>43845</v>
          </cell>
          <cell r="N9">
            <v>43845</v>
          </cell>
          <cell r="P9">
            <v>3852124</v>
          </cell>
          <cell r="Q9">
            <v>42373364</v>
          </cell>
          <cell r="R9">
            <v>0</v>
          </cell>
          <cell r="S9" t="str">
            <v>1 PERSONA NATURAL</v>
          </cell>
          <cell r="T9" t="str">
            <v>3 CÉDULA DE CIUDADANÍA</v>
          </cell>
          <cell r="U9">
            <v>1101177000</v>
          </cell>
          <cell r="V9">
            <v>42373364</v>
          </cell>
          <cell r="W9" t="str">
            <v>11 NO SE DILIGENCIA INFORMACIÓN PARA ESTE FORMULARIO EN ESTE PERÍODO DE REPORTE</v>
          </cell>
          <cell r="X9" t="str">
            <v>N/A</v>
          </cell>
          <cell r="Y9" t="str">
            <v>DANIEL ANDRES GAMBA HURTADO</v>
          </cell>
          <cell r="Z9" t="str">
            <v>1 PÓLIZA</v>
          </cell>
          <cell r="AA9" t="str">
            <v>8 MUNDIAL SEGUROS</v>
          </cell>
          <cell r="AB9" t="str">
            <v>2 CUMPLIMIENTO</v>
          </cell>
          <cell r="AC9">
            <v>43845</v>
          </cell>
          <cell r="AD9" t="str">
            <v>BB-100123106</v>
          </cell>
          <cell r="AE9" t="str">
            <v>GRUPO DE PROCESOS CORPORATIVOS</v>
          </cell>
          <cell r="AF9" t="str">
            <v>2 SUPERVISOR</v>
          </cell>
          <cell r="AG9" t="str">
            <v>3 CÉDULA DE CIUDADANÍA</v>
          </cell>
          <cell r="AH9">
            <v>16356940</v>
          </cell>
          <cell r="AI9" t="str">
            <v>LUIS ALBERTO ORTIZ MORALES</v>
          </cell>
          <cell r="AJ9">
            <v>330</v>
          </cell>
          <cell r="AK9" t="str">
            <v>3 NO PACTADOS</v>
          </cell>
          <cell r="AL9">
            <v>43846</v>
          </cell>
          <cell r="AM9">
            <v>43845</v>
          </cell>
          <cell r="AN9" t="str">
            <v>4 NO SE HA ADICIONADO NI EN VALOR y EN TIEMPO</v>
          </cell>
          <cell r="AO9">
            <v>0</v>
          </cell>
          <cell r="AP9">
            <v>0</v>
          </cell>
          <cell r="AR9">
            <v>0</v>
          </cell>
          <cell r="AT9">
            <v>43846</v>
          </cell>
          <cell r="AU9">
            <v>44180</v>
          </cell>
          <cell r="AW9" t="str">
            <v>2. NO</v>
          </cell>
          <cell r="AZ9" t="str">
            <v>2. NO</v>
          </cell>
          <cell r="BA9">
            <v>0</v>
          </cell>
          <cell r="BE9" t="str">
            <v>2020420501000008E</v>
          </cell>
          <cell r="BF9">
            <v>42373364</v>
          </cell>
          <cell r="BH9" t="str">
            <v>https://www.secop.gov.co/CO1BusinessLine/Tendering/BuyerWorkArea/Index?docUniqueIdentifier=CO1.BDOS.1041093&amp;prevCtxUrl=https%3a%2f%2fwww.secop.gov.co%2fCO1BusinessLine%2fTendering%2fBuyerDossierWorkspace%2fIndex%3fallWords2Search%3d*8-2020%26filteringState%3d0%26sortingState%3dLastModifiedDESC%26showAdvancedSearch%3dFalse%26showAdvancedSearchFields%3dFalse%26folderCode%3dALL%26selectedDossier%3dCO1.BDOS.1041093%26selectedRequest%3dCO1.REQ.1077876%26&amp;prevCtxLbl=Procesos+de+la+Entidad+Estatal</v>
          </cell>
          <cell r="BI9" t="str">
            <v>VIGENTE</v>
          </cell>
          <cell r="BK9" t="str">
            <v xml:space="preserve">https://community.secop.gov.co/Public/Tendering/OpportunityDetail/Index?noticeUID=CO1.NTC.1041250&amp;isFromPublicArea=True&amp;isModal=False
</v>
          </cell>
        </row>
        <row r="10">
          <cell r="A10" t="str">
            <v>CPS-009-2020</v>
          </cell>
          <cell r="B10" t="str">
            <v>2 NACIONAL</v>
          </cell>
          <cell r="C10" t="str">
            <v>CD-NC-009-2020</v>
          </cell>
          <cell r="D10">
            <v>9</v>
          </cell>
          <cell r="E10" t="str">
            <v>KAREN STEPHANY AGUILAR CORTES</v>
          </cell>
          <cell r="F10">
            <v>43845</v>
          </cell>
          <cell r="G10" t="str">
            <v>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 con el régimen de protección de base de datos personales del Grupo de Procesos Corporativos</v>
          </cell>
          <cell r="H10" t="str">
            <v>2 CONTRATACIÓN DIRECTA</v>
          </cell>
          <cell r="I10" t="str">
            <v>14 PRESTACIÓN DE SERVICIOS</v>
          </cell>
          <cell r="J10" t="str">
            <v>N/A</v>
          </cell>
          <cell r="K10">
            <v>4220</v>
          </cell>
          <cell r="L10">
            <v>3420</v>
          </cell>
          <cell r="M10">
            <v>42019</v>
          </cell>
          <cell r="N10">
            <v>42019</v>
          </cell>
          <cell r="P10">
            <v>3852124</v>
          </cell>
          <cell r="Q10">
            <v>42373364</v>
          </cell>
          <cell r="R10">
            <v>0</v>
          </cell>
          <cell r="S10" t="str">
            <v>1 PERSONA NATURAL</v>
          </cell>
          <cell r="T10" t="str">
            <v>3 CÉDULA DE CIUDADANÍA</v>
          </cell>
          <cell r="U10">
            <v>1032458354</v>
          </cell>
          <cell r="V10">
            <v>42373364</v>
          </cell>
          <cell r="W10" t="str">
            <v>11 NO SE DILIGENCIA INFORMACIÓN PARA ESTE FORMULARIO EN ESTE PERÍODO DE REPORTE</v>
          </cell>
          <cell r="X10" t="str">
            <v>N/A</v>
          </cell>
          <cell r="Y10" t="str">
            <v>KAREN STEPHANY AGUILAR CORTES</v>
          </cell>
          <cell r="Z10" t="str">
            <v>1 PÓLIZA</v>
          </cell>
          <cell r="AA10" t="str">
            <v>8 MUNDIAL SEGUROS</v>
          </cell>
          <cell r="AB10" t="str">
            <v>2 CUMPLIMIENTO</v>
          </cell>
          <cell r="AC10">
            <v>43845</v>
          </cell>
          <cell r="AD10" t="str">
            <v>BB-100123109</v>
          </cell>
          <cell r="AE10" t="str">
            <v>GRUPO DE PROCESOS CORPORATIVOS</v>
          </cell>
          <cell r="AF10" t="str">
            <v>2 SUPERVISOR</v>
          </cell>
          <cell r="AG10" t="str">
            <v>3 CÉDULA DE CIUDADANÍA</v>
          </cell>
          <cell r="AH10">
            <v>16356940</v>
          </cell>
          <cell r="AI10" t="str">
            <v>LUIS ALBERTO ORTIZ MORALES</v>
          </cell>
          <cell r="AJ10">
            <v>330</v>
          </cell>
          <cell r="AK10" t="str">
            <v>3 NO PACTADOS</v>
          </cell>
          <cell r="AL10">
            <v>43846</v>
          </cell>
          <cell r="AM10">
            <v>43845</v>
          </cell>
          <cell r="AN10" t="str">
            <v>4 NO SE HA ADICIONADO NI EN VALOR y EN TIEMPO</v>
          </cell>
          <cell r="AO10">
            <v>0</v>
          </cell>
          <cell r="AP10">
            <v>0</v>
          </cell>
          <cell r="AR10">
            <v>0</v>
          </cell>
          <cell r="AT10">
            <v>43846</v>
          </cell>
          <cell r="AU10">
            <v>44180</v>
          </cell>
          <cell r="AW10" t="str">
            <v>2. NO</v>
          </cell>
          <cell r="AZ10" t="str">
            <v>2. NO</v>
          </cell>
          <cell r="BA10">
            <v>0</v>
          </cell>
          <cell r="BE10" t="str">
            <v>2020420501000009E</v>
          </cell>
          <cell r="BF10">
            <v>42373364</v>
          </cell>
          <cell r="BH10" t="str">
            <v>https://www.secop.gov.co/CO1BusinessLine/Tendering/BuyerWorkArea/Index?docUniqueIdentifier=CO1.BDOS.1041248&amp;prevCtxUrl=https%3a%2f%2fwww.secop.gov.co%2fCO1BusinessLine%2fTendering%2fBuyerDossierWorkspace%2fIndex%3fallWords2Search%3d9-2020%26filteringState%3d0%26sortingState%3dLastModifiedDESC%26showAdvancedSearch%3dFalse%26showAdvancedSearchFields%3dFalse%26folderCode%3dALL%26selectedDossier%3dCO1.BDOS.1041248%26selectedRequest%3dCO1.REQ.1077797%26&amp;prevCtxLbl=Procesos+de+la+Entidad+Estatal</v>
          </cell>
          <cell r="BI10" t="str">
            <v>VIGENTE</v>
          </cell>
          <cell r="BK10" t="str">
            <v>https://community.secop.gov.co/Public/Tendering/OpportunityDetail/Index?noticeUID=CO1.NTC.1041252&amp;isFromPublicArea=True&amp;isModal=False</v>
          </cell>
        </row>
        <row r="11">
          <cell r="A11" t="str">
            <v>CPS-010-2020</v>
          </cell>
          <cell r="B11" t="str">
            <v>2 NACIONAL</v>
          </cell>
          <cell r="C11" t="str">
            <v>CD-NC-010-2020</v>
          </cell>
          <cell r="D11">
            <v>10</v>
          </cell>
          <cell r="E11" t="str">
            <v>JUAN ESTEBAN MARTINEZ AHUMADA</v>
          </cell>
          <cell r="F11">
            <v>43846</v>
          </cell>
          <cell r="G11" t="str">
            <v>Prestación de servicios profesionales y de apoyo a la gestión para articular el proceso de presupuesto orientado a resultados, así como realizar las acciones inherentes al marco de competencias de la Oficina Asesora de Planeación.</v>
          </cell>
          <cell r="H11" t="str">
            <v>2 CONTRATACIÓN DIRECTA</v>
          </cell>
          <cell r="I11" t="str">
            <v>14 PRESTACIÓN DE SERVICIOS</v>
          </cell>
          <cell r="J11" t="str">
            <v>N/A</v>
          </cell>
          <cell r="K11">
            <v>3320</v>
          </cell>
          <cell r="L11">
            <v>3520</v>
          </cell>
          <cell r="M11">
            <v>43846</v>
          </cell>
          <cell r="N11">
            <v>43846</v>
          </cell>
          <cell r="P11">
            <v>7174442</v>
          </cell>
          <cell r="Q11">
            <v>79875454</v>
          </cell>
          <cell r="R11">
            <v>-0.26666666567325592</v>
          </cell>
          <cell r="S11" t="str">
            <v>1 PERSONA NATURAL</v>
          </cell>
          <cell r="T11" t="str">
            <v>3 CÉDULA DE CIUDADANÍA</v>
          </cell>
          <cell r="U11">
            <v>1020742868</v>
          </cell>
          <cell r="V11">
            <v>79875454</v>
          </cell>
          <cell r="W11" t="str">
            <v>11 NO SE DILIGENCIA INFORMACIÓN PARA ESTE FORMULARIO EN ESTE PERÍODO DE REPORTE</v>
          </cell>
          <cell r="X11" t="str">
            <v>N/A</v>
          </cell>
          <cell r="Y11" t="str">
            <v>JUAN ESTEBAN MARTINEZ AHUMADA</v>
          </cell>
          <cell r="Z11" t="str">
            <v>1 PÓLIZA</v>
          </cell>
          <cell r="AA11" t="str">
            <v xml:space="preserve">15 JMALUCELLI TRAVELERS SEGUROS S.A </v>
          </cell>
          <cell r="AB11" t="str">
            <v>2 CUMPLIMIENTO</v>
          </cell>
          <cell r="AC11">
            <v>43846</v>
          </cell>
          <cell r="AD11">
            <v>2014958</v>
          </cell>
          <cell r="AE11" t="str">
            <v>OFICINA ASESORA PLANEACIÓN</v>
          </cell>
          <cell r="AF11" t="str">
            <v>2 SUPERVISOR</v>
          </cell>
          <cell r="AG11" t="str">
            <v>3 CÉDULA DE CIUDADANÍA</v>
          </cell>
          <cell r="AH11">
            <v>52821677</v>
          </cell>
          <cell r="AI11" t="str">
            <v>ANDREA DEL PILAR MORENO HERNANDEZ</v>
          </cell>
          <cell r="AJ11">
            <v>334</v>
          </cell>
          <cell r="AK11" t="str">
            <v>3 NO PACTADOS</v>
          </cell>
          <cell r="AL11">
            <v>43846</v>
          </cell>
          <cell r="AM11">
            <v>43846</v>
          </cell>
          <cell r="AN11" t="str">
            <v>4 NO SE HA ADICIONADO NI EN VALOR y EN TIEMPO</v>
          </cell>
          <cell r="AO11">
            <v>0</v>
          </cell>
          <cell r="AP11">
            <v>0</v>
          </cell>
          <cell r="AR11">
            <v>0</v>
          </cell>
          <cell r="AT11">
            <v>43846</v>
          </cell>
          <cell r="AU11">
            <v>44184</v>
          </cell>
          <cell r="AW11" t="str">
            <v>2. NO</v>
          </cell>
          <cell r="AZ11" t="str">
            <v>2. NO</v>
          </cell>
          <cell r="BA11">
            <v>0</v>
          </cell>
          <cell r="BE11" t="str">
            <v>2020420501000010E</v>
          </cell>
          <cell r="BF11">
            <v>79875454</v>
          </cell>
          <cell r="BH11" t="str">
            <v>https://www.secop.gov.co/CO1BusinessLine/Tendering/BuyerWorkArea/Index?docUniqueIdentifier=CO1.BDOS.1041097&amp;prevCtxUrl=https%3a%2f%2fwww.secop.gov.co%2fCO1BusinessLine%2fTendering%2fBuyerDossierWorkspace%2fIndex%3fname%3d010-2020%26filteringState%3d0%26sortingState%3dLastModifiedDESC%26showAdvancedSearch%3dTrue%26showAdvancedSearchFields%3dTrue%26advSrchFolderCode%3dALL%26selectedDossier%3dCO1.BDOS.1041097%26selectedRequest%3dCO1.REQ.1078149%26&amp;prevCtxLbl=Procesos+de+la+Entidad+Estatal</v>
          </cell>
          <cell r="BI11" t="str">
            <v>VIGENTE</v>
          </cell>
          <cell r="BK11" t="str">
            <v>https://community.secop.gov.co/Public/Tendering/OpportunityDetail/Index?noticeUID=CO1.NTC.1041263&amp;isFromPublicArea=True&amp;isModal=False</v>
          </cell>
        </row>
        <row r="12">
          <cell r="A12" t="str">
            <v>CPS-011-2020</v>
          </cell>
          <cell r="B12" t="str">
            <v>2 NACIONAL</v>
          </cell>
          <cell r="C12" t="str">
            <v>CD-NC-015-2020</v>
          </cell>
          <cell r="D12">
            <v>11</v>
          </cell>
          <cell r="E12" t="str">
            <v>FABIAN ENRIQUE CASTRO VARGAS</v>
          </cell>
          <cell r="F12">
            <v>43846</v>
          </cell>
          <cell r="G12" t="str">
            <v>Prestar servicios profesionales y de apoyo a la gestión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la Entidad y el seguimiento y control de los planes de mejoramiento de las metas relacionadas con el tema</v>
          </cell>
          <cell r="H12" t="str">
            <v>2 CONTRATACIÓN DIRECTA</v>
          </cell>
          <cell r="I12" t="str">
            <v>14 PRESTACIÓN DE SERVICIOS</v>
          </cell>
          <cell r="J12" t="str">
            <v>N/A</v>
          </cell>
          <cell r="K12">
            <v>5820</v>
          </cell>
          <cell r="L12">
            <v>3620</v>
          </cell>
          <cell r="M12">
            <v>43846</v>
          </cell>
          <cell r="N12">
            <v>43846</v>
          </cell>
          <cell r="P12">
            <v>4426079</v>
          </cell>
          <cell r="Q12">
            <v>48686869</v>
          </cell>
          <cell r="R12">
            <v>0</v>
          </cell>
          <cell r="S12" t="str">
            <v>1 PERSONA NATURAL</v>
          </cell>
          <cell r="T12" t="str">
            <v>3 CÉDULA DE CIUDADANÍA</v>
          </cell>
          <cell r="U12">
            <v>79806408</v>
          </cell>
          <cell r="V12">
            <v>48686869</v>
          </cell>
          <cell r="W12" t="str">
            <v>11 NO SE DILIGENCIA INFORMACIÓN PARA ESTE FORMULARIO EN ESTE PERÍODO DE REPORTE</v>
          </cell>
          <cell r="X12" t="str">
            <v>N/A</v>
          </cell>
          <cell r="Y12" t="str">
            <v>FABIAN ENRIQUE CASTRO VARGAS</v>
          </cell>
          <cell r="Z12" t="str">
            <v>1 PÓLIZA</v>
          </cell>
          <cell r="AA12" t="str">
            <v xml:space="preserve">15 JMALUCELLI TRAVELERS SEGUROS S.A </v>
          </cell>
          <cell r="AB12" t="str">
            <v>2 CUMPLIMIENTO</v>
          </cell>
          <cell r="AC12">
            <v>43846</v>
          </cell>
          <cell r="AD12">
            <v>2014964</v>
          </cell>
          <cell r="AE12" t="str">
            <v>GRUPO DE PROCESOS CORPORATIVOS</v>
          </cell>
          <cell r="AF12" t="str">
            <v>2 SUPERVISOR</v>
          </cell>
          <cell r="AG12" t="str">
            <v>3 CÉDULA DE CIUDADANÍA</v>
          </cell>
          <cell r="AH12">
            <v>16356940</v>
          </cell>
          <cell r="AI12" t="str">
            <v>LUIS ALBERTO ORTIZ MORALES</v>
          </cell>
          <cell r="AJ12">
            <v>330</v>
          </cell>
          <cell r="AK12" t="str">
            <v>3 NO PACTADOS</v>
          </cell>
          <cell r="AL12">
            <v>43846</v>
          </cell>
          <cell r="AM12">
            <v>43846</v>
          </cell>
          <cell r="AN12" t="str">
            <v>4 NO SE HA ADICIONADO NI EN VALOR y EN TIEMPO</v>
          </cell>
          <cell r="AO12">
            <v>0</v>
          </cell>
          <cell r="AP12">
            <v>0</v>
          </cell>
          <cell r="AR12">
            <v>0</v>
          </cell>
          <cell r="AT12">
            <v>43846</v>
          </cell>
          <cell r="AU12">
            <v>44180</v>
          </cell>
          <cell r="AW12" t="str">
            <v>2. NO</v>
          </cell>
          <cell r="AZ12" t="str">
            <v>2. NO</v>
          </cell>
          <cell r="BA12">
            <v>0</v>
          </cell>
          <cell r="BE12" t="str">
            <v>2020420501000011E</v>
          </cell>
          <cell r="BF12">
            <v>48686869</v>
          </cell>
          <cell r="BH12" t="str">
            <v>https://www.secop.gov.co/CO1BusinessLine/Tendering/BuyerWorkArea/Index?docUniqueIdentifier=CO1.BDOS.1043512&amp;prevCtxUrl=https%3a%2f%2fwww.secop.gov.co%2fCO1BusinessLine%2fTendering%2fBuyerDossierWorkspace%2fIndex%3fname%3d15-2020%26filteringState%3d0%26sortingState%3dLastModifiedDESC%26showAdvancedSearch%3dTrue%26showAdvancedSearchFields%3dFalse%26advSrchFolderCode%3dALL%26selectedDossier%3dCO1.BDOS.1043512%26selectedRequest%3dCO1.REQ.1080510%26&amp;prevCtxLbl=Procesos+de+la+Entidad+Estatal</v>
          </cell>
          <cell r="BI12" t="str">
            <v>VIGENTE</v>
          </cell>
          <cell r="BK12" t="str">
            <v>https://community.secop.gov.co/Public/Tendering/OpportunityDetail/Index?noticeUID=CO1.NTC.1043227&amp;isFromPublicArea=True&amp;isModal=False</v>
          </cell>
        </row>
        <row r="13">
          <cell r="A13" t="str">
            <v>CPS-012-2020</v>
          </cell>
          <cell r="B13" t="str">
            <v>2 NACIONAL</v>
          </cell>
          <cell r="C13" t="str">
            <v>CD-NC-014-2020</v>
          </cell>
          <cell r="D13">
            <v>12</v>
          </cell>
          <cell r="E13" t="str">
            <v>SANDRA CECILIA LOZANO OYUELA</v>
          </cell>
          <cell r="F13">
            <v>43846</v>
          </cell>
          <cell r="G13" t="str">
            <v>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v>
          </cell>
          <cell r="H13" t="str">
            <v>2 CONTRATACIÓN DIRECTA</v>
          </cell>
          <cell r="I13" t="str">
            <v>14 PRESTACIÓN DE SERVICIOS</v>
          </cell>
          <cell r="J13" t="str">
            <v>N/A</v>
          </cell>
          <cell r="K13">
            <v>4720</v>
          </cell>
          <cell r="L13">
            <v>3720</v>
          </cell>
          <cell r="M13">
            <v>43846</v>
          </cell>
          <cell r="N13">
            <v>43846</v>
          </cell>
          <cell r="P13">
            <v>4426079</v>
          </cell>
          <cell r="Q13">
            <v>48686869</v>
          </cell>
          <cell r="R13">
            <v>0</v>
          </cell>
          <cell r="S13" t="str">
            <v>1 PERSONA NATURAL</v>
          </cell>
          <cell r="T13" t="str">
            <v>3 CÉDULA DE CIUDADANÍA</v>
          </cell>
          <cell r="U13">
            <v>65586489</v>
          </cell>
          <cell r="V13">
            <v>48686869</v>
          </cell>
          <cell r="W13" t="str">
            <v>11 NO SE DILIGENCIA INFORMACIÓN PARA ESTE FORMULARIO EN ESTE PERÍODO DE REPORTE</v>
          </cell>
          <cell r="X13" t="str">
            <v>N/A</v>
          </cell>
          <cell r="Y13" t="str">
            <v>SANDRA CECILIA LOZANO OYUELA</v>
          </cell>
          <cell r="Z13" t="str">
            <v>1 PÓLIZA</v>
          </cell>
          <cell r="AA13" t="str">
            <v xml:space="preserve">15 JMALUCELLI TRAVELERS SEGUROS S.A </v>
          </cell>
          <cell r="AB13" t="str">
            <v>2 CUMPLIMIENTO</v>
          </cell>
          <cell r="AC13">
            <v>43846</v>
          </cell>
          <cell r="AD13">
            <v>2014959</v>
          </cell>
          <cell r="AE13" t="str">
            <v>GRUPO DE PROCESOS CORPORATIVOS</v>
          </cell>
          <cell r="AF13" t="str">
            <v>2 SUPERVISOR</v>
          </cell>
          <cell r="AG13" t="str">
            <v>3 CÉDULA DE CIUDADANÍA</v>
          </cell>
          <cell r="AH13">
            <v>16356940</v>
          </cell>
          <cell r="AI13" t="str">
            <v>LUIS ALBERTO ORTIZ MORALES</v>
          </cell>
          <cell r="AJ13">
            <v>330</v>
          </cell>
          <cell r="AK13" t="str">
            <v>3 NO PACTADOS</v>
          </cell>
          <cell r="AL13">
            <v>43846</v>
          </cell>
          <cell r="AM13">
            <v>43846</v>
          </cell>
          <cell r="AN13" t="str">
            <v>4 NO SE HA ADICIONADO NI EN VALOR y EN TIEMPO</v>
          </cell>
          <cell r="AO13">
            <v>0</v>
          </cell>
          <cell r="AP13">
            <v>0</v>
          </cell>
          <cell r="AR13">
            <v>0</v>
          </cell>
          <cell r="AT13">
            <v>43846</v>
          </cell>
          <cell r="AU13">
            <v>44180</v>
          </cell>
          <cell r="AW13" t="str">
            <v>2. NO</v>
          </cell>
          <cell r="AZ13" t="str">
            <v>2. NO</v>
          </cell>
          <cell r="BA13">
            <v>0</v>
          </cell>
          <cell r="BE13" t="str">
            <v>2020420501000012E</v>
          </cell>
          <cell r="BF13">
            <v>48686869</v>
          </cell>
          <cell r="BH13" t="str">
            <v>https://www.secop.gov.co/CO1BusinessLine/Tendering/BuyerWorkArea/Index?docUniqueIdentifier=CO1.BDOS.1043615&amp;prevCtxUrl=https%3a%2f%2fwww.secop.gov.co%2fCO1BusinessLine%2fTendering%2fBuyerDossierWorkspace%2fIndex%3fname%3d14-2020%26filteringState%3d0%26sortingState%3dLastModifiedDESC%26showAdvancedSearch%3dTrue%26showAdvancedSearchFields%3dFalse%26advSrchFolderCode%3dALL%26selectedDossier%3dCO1.BDOS.1043615%26selectedRequest%3dCO1.REQ.1080319%26&amp;prevCtxLbl=Procesos+de+la+Entidad+Estatal</v>
          </cell>
          <cell r="BI13" t="str">
            <v>VIGENTE</v>
          </cell>
          <cell r="BK13" t="str">
            <v>https://community.secop.gov.co/Public/Tendering/OpportunityDetail/Index?noticeUID=CO1.NTC.1043616&amp;isFromPublicArea=True&amp;isModal=False</v>
          </cell>
        </row>
        <row r="14">
          <cell r="A14" t="str">
            <v>CPS-013-2020</v>
          </cell>
          <cell r="B14" t="str">
            <v>2 NACIONAL</v>
          </cell>
          <cell r="C14" t="str">
            <v>CD-NC-016-2020</v>
          </cell>
          <cell r="D14">
            <v>13</v>
          </cell>
          <cell r="E14" t="str">
            <v>NUBIA STELLA MOSQUERA QUILINDO</v>
          </cell>
          <cell r="F14">
            <v>43846</v>
          </cell>
          <cell r="G14" t="str">
            <v>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actividades de seguridad y aseo de la Sede Central de PNNC y austeridad del gasto.</v>
          </cell>
          <cell r="H14" t="str">
            <v>2 CONTRATACIÓN DIRECTA</v>
          </cell>
          <cell r="I14" t="str">
            <v>14 PRESTACIÓN DE SERVICIOS</v>
          </cell>
          <cell r="J14" t="str">
            <v>N/A</v>
          </cell>
          <cell r="K14">
            <v>5720</v>
          </cell>
          <cell r="L14">
            <v>3820</v>
          </cell>
          <cell r="M14">
            <v>43846</v>
          </cell>
          <cell r="N14">
            <v>43846</v>
          </cell>
          <cell r="P14">
            <v>3156754</v>
          </cell>
          <cell r="Q14">
            <v>34724294</v>
          </cell>
          <cell r="R14">
            <v>0</v>
          </cell>
          <cell r="S14" t="str">
            <v>1 PERSONA NATURAL</v>
          </cell>
          <cell r="T14" t="str">
            <v>3 CÉDULA DE CIUDADANÍA</v>
          </cell>
          <cell r="U14">
            <v>52072983</v>
          </cell>
          <cell r="V14">
            <v>34724294</v>
          </cell>
          <cell r="W14" t="str">
            <v>11 NO SE DILIGENCIA INFORMACIÓN PARA ESTE FORMULARIO EN ESTE PERÍODO DE REPORTE</v>
          </cell>
          <cell r="X14" t="str">
            <v>N/A</v>
          </cell>
          <cell r="Y14" t="str">
            <v>NUBIA STELLA MOSQUERA QUILINDO</v>
          </cell>
          <cell r="Z14" t="str">
            <v>1 PÓLIZA</v>
          </cell>
          <cell r="AA14" t="str">
            <v xml:space="preserve">15 JMALUCELLI TRAVELERS SEGUROS S.A </v>
          </cell>
          <cell r="AB14" t="str">
            <v>2 CUMPLIMIENTO</v>
          </cell>
          <cell r="AC14">
            <v>43846</v>
          </cell>
          <cell r="AD14">
            <v>2014961</v>
          </cell>
          <cell r="AE14" t="str">
            <v>GRUPO DE PROCESOS CORPORATIVOS</v>
          </cell>
          <cell r="AF14" t="str">
            <v>2 SUPERVISOR</v>
          </cell>
          <cell r="AG14" t="str">
            <v>3 CÉDULA DE CIUDADANÍA</v>
          </cell>
          <cell r="AH14">
            <v>16356940</v>
          </cell>
          <cell r="AI14" t="str">
            <v>LUIS ALBERTO ORTIZ MORALES</v>
          </cell>
          <cell r="AJ14">
            <v>330</v>
          </cell>
          <cell r="AK14" t="str">
            <v>3 NO PACTADOS</v>
          </cell>
          <cell r="AL14">
            <v>43846</v>
          </cell>
          <cell r="AM14">
            <v>43846</v>
          </cell>
          <cell r="AN14" t="str">
            <v>4 NO SE HA ADICIONADO NI EN VALOR y EN TIEMPO</v>
          </cell>
          <cell r="AO14">
            <v>0</v>
          </cell>
          <cell r="AP14">
            <v>0</v>
          </cell>
          <cell r="AR14">
            <v>0</v>
          </cell>
          <cell r="AT14">
            <v>43846</v>
          </cell>
          <cell r="AU14">
            <v>44180</v>
          </cell>
          <cell r="AW14" t="str">
            <v>2. NO</v>
          </cell>
          <cell r="AZ14" t="str">
            <v>2. NO</v>
          </cell>
          <cell r="BA14">
            <v>0</v>
          </cell>
          <cell r="BE14" t="str">
            <v>2020420501000013E</v>
          </cell>
          <cell r="BF14">
            <v>34724294</v>
          </cell>
          <cell r="BH14" t="str">
            <v>https://www.secop.gov.co/CO1BusinessLine/Tendering/BuyerWorkArea/Index?docUniqueIdentifier=CO1.BDOS.1043720&amp;prevCtxUrl=https%3a%2f%2fwww.secop.gov.co%2fCO1BusinessLine%2fTendering%2fBuyerDossierWorkspace%2fIndex%3fname%3d16-2020%26filteringState%3d0%26sortingState%3dLastModifiedDESC%26showAdvancedSearch%3dTrue%26showAdvancedSearchFields%3dFalse%26advSrchFolderCode%3dALL%26selectedDossier%3dCO1.BDOS.1043720%26selectedRequest%3dCO1.REQ.1080426%26&amp;prevCtxLbl=Procesos+de+la+Entidad+Estatal</v>
          </cell>
          <cell r="BI14" t="str">
            <v>VIGENTE</v>
          </cell>
          <cell r="BK14" t="str">
            <v>https://community.secop.gov.co/Public/Tendering/OpportunityDetail/Index?noticeUID=CO1.NTC.1043626&amp;isFromPublicArea=True&amp;isModal=False</v>
          </cell>
        </row>
        <row r="15">
          <cell r="A15" t="str">
            <v>CPS-014-2020</v>
          </cell>
          <cell r="B15" t="str">
            <v>2 NACIONAL</v>
          </cell>
          <cell r="C15" t="str">
            <v>CD-NC-018-2020</v>
          </cell>
          <cell r="D15">
            <v>14</v>
          </cell>
          <cell r="E15" t="str">
            <v>YOLANDA RIVERA HERNANDEZ</v>
          </cell>
          <cell r="F15">
            <v>43846</v>
          </cell>
          <cell r="G15" t="str">
            <v>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v>
          </cell>
          <cell r="H15" t="str">
            <v>2 CONTRATACIÓN DIRECTA</v>
          </cell>
          <cell r="I15" t="str">
            <v>14 PRESTACIÓN DE SERVICIOS</v>
          </cell>
          <cell r="J15" t="str">
            <v>N/A</v>
          </cell>
          <cell r="K15">
            <v>6620</v>
          </cell>
          <cell r="L15">
            <v>3920</v>
          </cell>
          <cell r="M15">
            <v>43846</v>
          </cell>
          <cell r="N15">
            <v>43846</v>
          </cell>
          <cell r="P15">
            <v>2663850</v>
          </cell>
          <cell r="Q15">
            <v>29302350</v>
          </cell>
          <cell r="R15">
            <v>0</v>
          </cell>
          <cell r="S15" t="str">
            <v>1 PERSONA NATURAL</v>
          </cell>
          <cell r="T15" t="str">
            <v>3 CÉDULA DE CIUDADANÍA</v>
          </cell>
          <cell r="U15">
            <v>24081439</v>
          </cell>
          <cell r="V15">
            <v>29302350</v>
          </cell>
          <cell r="W15" t="str">
            <v>11 NO SE DILIGENCIA INFORMACIÓN PARA ESTE FORMULARIO EN ESTE PERÍODO DE REPORTE</v>
          </cell>
          <cell r="X15" t="str">
            <v>N/A</v>
          </cell>
          <cell r="Y15" t="str">
            <v>YOLANDA RIVERA HERNANDEZ</v>
          </cell>
          <cell r="Z15" t="str">
            <v>1 PÓLIZA</v>
          </cell>
          <cell r="AA15" t="str">
            <v xml:space="preserve">15 JMALUCELLI TRAVELERS SEGUROS S.A </v>
          </cell>
          <cell r="AB15" t="str">
            <v>2 CUMPLIMIENTO</v>
          </cell>
          <cell r="AC15">
            <v>43846</v>
          </cell>
          <cell r="AD15">
            <v>2014962</v>
          </cell>
          <cell r="AE15" t="str">
            <v>GRUPO DE PROCESOS CORPORATIVOS</v>
          </cell>
          <cell r="AF15" t="str">
            <v>2 SUPERVISOR</v>
          </cell>
          <cell r="AG15" t="str">
            <v>3 CÉDULA DE CIUDADANÍA</v>
          </cell>
          <cell r="AH15">
            <v>16356940</v>
          </cell>
          <cell r="AI15" t="str">
            <v>LUIS ALBERTO ORTIZ MORALES</v>
          </cell>
          <cell r="AJ15">
            <v>330</v>
          </cell>
          <cell r="AK15" t="str">
            <v>3 NO PACTADOS</v>
          </cell>
          <cell r="AL15">
            <v>43846</v>
          </cell>
          <cell r="AM15">
            <v>43846</v>
          </cell>
          <cell r="AN15" t="str">
            <v>4 NO SE HA ADICIONADO NI EN VALOR y EN TIEMPO</v>
          </cell>
          <cell r="AO15">
            <v>0</v>
          </cell>
          <cell r="AP15">
            <v>0</v>
          </cell>
          <cell r="AR15">
            <v>0</v>
          </cell>
          <cell r="AT15">
            <v>43846</v>
          </cell>
          <cell r="AU15">
            <v>44180</v>
          </cell>
          <cell r="AW15" t="str">
            <v>2. NO</v>
          </cell>
          <cell r="AZ15" t="str">
            <v>2. NO</v>
          </cell>
          <cell r="BA15">
            <v>0</v>
          </cell>
          <cell r="BE15" t="str">
            <v>2020420501000014E</v>
          </cell>
          <cell r="BF15">
            <v>29302350</v>
          </cell>
          <cell r="BH15" t="str">
            <v>https://www.secop.gov.co/CO1BusinessLine/Tendering/BuyerWorkArea/Index?docUniqueIdentifier=CO1.BDOS.1043435&amp;prevCtxUrl=https%3a%2f%2fwww.secop.gov.co%2fCO1BusinessLine%2fTendering%2fBuyerDossierWorkspace%2fIndex%3fname%3d18-2020%26filteringState%3d0%26sortingState%3dLastModifiedDESC%26showAdvancedSearch%3dTrue%26showAdvancedSearchFields%3dFalse%26advSrchFolderCode%3dALL%26selectedDossier%3dCO1.BDOS.1043435%26selectedRequest%3dCO1.REQ.1080441%26&amp;prevCtxLbl=Procesos+de+la+Entidad+Estatal</v>
          </cell>
          <cell r="BI15" t="str">
            <v>VIGENTE</v>
          </cell>
          <cell r="BK15" t="str">
            <v>https://community.secop.gov.co/Public/Tendering/OpportunityDetail/Index?noticeUID=CO1.NTC.1043569&amp;isFromPublicArea=True&amp;isModal=False</v>
          </cell>
        </row>
        <row r="16">
          <cell r="A16" t="str">
            <v>CPS-015-2020</v>
          </cell>
          <cell r="B16" t="str">
            <v>2 NACIONAL</v>
          </cell>
          <cell r="C16" t="str">
            <v>CD-NC-023-2020</v>
          </cell>
          <cell r="D16">
            <v>15</v>
          </cell>
          <cell r="E16" t="str">
            <v>LUZ DARY GONZALEZ MUÑOZ</v>
          </cell>
          <cell r="F16">
            <v>43846</v>
          </cell>
          <cell r="G16" t="str">
            <v>Prestación de servicios profesionales y de apoyo a la gestión para el mantenimiento y mejora de los instrumentos de evaluación y control adoptados por Parques Nacionales Naturales de Colombia en la Subdirección Administrativa y Financiera.</v>
          </cell>
          <cell r="H16" t="str">
            <v>2 CONTRATACIÓN DIRECTA</v>
          </cell>
          <cell r="I16" t="str">
            <v>14 PRESTACIÓN DE SERVICIOS</v>
          </cell>
          <cell r="J16" t="str">
            <v>N/A</v>
          </cell>
          <cell r="K16">
            <v>6420</v>
          </cell>
          <cell r="L16">
            <v>4020</v>
          </cell>
          <cell r="M16">
            <v>43846</v>
          </cell>
          <cell r="N16">
            <v>43846</v>
          </cell>
          <cell r="P16">
            <v>5397388</v>
          </cell>
          <cell r="Q16">
            <v>59371268</v>
          </cell>
          <cell r="R16">
            <v>0</v>
          </cell>
          <cell r="S16" t="str">
            <v>1 PERSONA NATURAL</v>
          </cell>
          <cell r="T16" t="str">
            <v>3 CÉDULA DE CIUDADANÍA</v>
          </cell>
          <cell r="U16">
            <v>52896623</v>
          </cell>
          <cell r="V16">
            <v>59371268</v>
          </cell>
          <cell r="W16" t="str">
            <v>11 NO SE DILIGENCIA INFORMACIÓN PARA ESTE FORMULARIO EN ESTE PERÍODO DE REPORTE</v>
          </cell>
          <cell r="X16" t="str">
            <v>N/A</v>
          </cell>
          <cell r="Y16" t="str">
            <v>LUZ DARY GONZALEZ MUÑOZ</v>
          </cell>
          <cell r="Z16" t="str">
            <v>1 PÓLIZA</v>
          </cell>
          <cell r="AA16" t="str">
            <v xml:space="preserve">15 JMALUCELLI TRAVELERS SEGUROS S.A </v>
          </cell>
          <cell r="AB16" t="str">
            <v>2 CUMPLIMIENTO</v>
          </cell>
          <cell r="AC16">
            <v>43846</v>
          </cell>
          <cell r="AD16">
            <v>2014984</v>
          </cell>
          <cell r="AE16" t="str">
            <v>SUBDIRECCIÓN ADMINISTRATIVA Y FINANCIERA</v>
          </cell>
          <cell r="AF16" t="str">
            <v>2 SUPERVISOR</v>
          </cell>
          <cell r="AG16" t="str">
            <v>3 CÉDULA DE CIUDADANÍA</v>
          </cell>
          <cell r="AH16">
            <v>51725551</v>
          </cell>
          <cell r="AI16" t="str">
            <v>NUBIA LUCIA WILCHES QUINTANA</v>
          </cell>
          <cell r="AJ16">
            <v>330</v>
          </cell>
          <cell r="AK16" t="str">
            <v>3 NO PACTADOS</v>
          </cell>
          <cell r="AL16">
            <v>43846</v>
          </cell>
          <cell r="AM16">
            <v>43846</v>
          </cell>
          <cell r="AN16" t="str">
            <v>4 NO SE HA ADICIONADO NI EN VALOR y EN TIEMPO</v>
          </cell>
          <cell r="AO16">
            <v>0</v>
          </cell>
          <cell r="AP16">
            <v>0</v>
          </cell>
          <cell r="AR16">
            <v>0</v>
          </cell>
          <cell r="AT16">
            <v>43846</v>
          </cell>
          <cell r="AU16">
            <v>44180</v>
          </cell>
          <cell r="AW16" t="str">
            <v>2. NO</v>
          </cell>
          <cell r="AZ16" t="str">
            <v>2. NO</v>
          </cell>
          <cell r="BA16">
            <v>0</v>
          </cell>
          <cell r="BE16" t="str">
            <v>2020420501000015E</v>
          </cell>
          <cell r="BF16">
            <v>59371268</v>
          </cell>
          <cell r="BH16" t="str">
            <v>https://www.secop.gov.co/CO1BusinessLine/Tendering/BuyerWorkArea/Index?docUniqueIdentifier=CO1.BDOS.1044761&amp;prevCtxUrl=https%3a%2f%2fwww.secop.gov.co%2fCO1BusinessLine%2fTendering%2fBuyerDossierWorkspace%2fIndex%3fname%3d23-2020%26filteringState%3d0%26sortingState%3dLastModifiedDESC%26showAdvancedSearch%3dTrue%26showAdvancedSearchFields%3dFalse%26advSrchFolderCode%3dALL%26selectedDossier%3dCO1.BDOS.1044761%26selectedRequest%3dCO1.REQ.1081359%26&amp;prevCtxLbl=Procesos+de+la+Entidad+Estatal</v>
          </cell>
          <cell r="BI16" t="str">
            <v>VIGENTE</v>
          </cell>
          <cell r="BK16" t="str">
            <v>https://community.secop.gov.co/Public/Tendering/OpportunityDetail/Index?noticeUID=CO1.NTC.1044163&amp;isFromPublicArea=True&amp;isModal=False</v>
          </cell>
        </row>
        <row r="17">
          <cell r="A17" t="str">
            <v>CPS-016-2020</v>
          </cell>
          <cell r="B17" t="str">
            <v>2 NACIONAL</v>
          </cell>
          <cell r="C17" t="str">
            <v>CD-NC-020-2020</v>
          </cell>
          <cell r="D17">
            <v>16</v>
          </cell>
          <cell r="E17" t="str">
            <v>LEONARDO ALEXANDER PEREZ RUBIANO</v>
          </cell>
          <cell r="F17">
            <v>43846</v>
          </cell>
          <cell r="G17" t="str">
            <v>Prestación de servicios profesionales de apoyo a la gestión de la Oficina de Gestión del Riesgo de la Dirección General para apoyar en la estructuración de estrategias o propuestas que conlleven a la intervención interagencial sobre los factores que propician afectaciones ambientales en las áreas protegidas del Sistema de Parques Nacionales Naturales, así como apoyar la implementación de los lineamientos del sistema de gestión integrado de la entidad en la Oficina de Gestión del Riesgo.</v>
          </cell>
          <cell r="H17" t="str">
            <v>2 CONTRATACIÓN DIRECTA</v>
          </cell>
          <cell r="I17" t="str">
            <v>14 PRESTACIÓN DE SERVICIOS</v>
          </cell>
          <cell r="J17" t="str">
            <v>N/A</v>
          </cell>
          <cell r="K17">
            <v>4920</v>
          </cell>
          <cell r="L17">
            <v>4120</v>
          </cell>
          <cell r="M17">
            <v>43846</v>
          </cell>
          <cell r="N17">
            <v>43846</v>
          </cell>
          <cell r="P17">
            <v>5397388</v>
          </cell>
          <cell r="Q17">
            <v>59371268</v>
          </cell>
          <cell r="R17">
            <v>0</v>
          </cell>
          <cell r="S17" t="str">
            <v>1 PERSONA NATURAL</v>
          </cell>
          <cell r="T17" t="str">
            <v>3 CÉDULA DE CIUDADANÍA</v>
          </cell>
          <cell r="U17">
            <v>1049610293</v>
          </cell>
          <cell r="V17">
            <v>59371268</v>
          </cell>
          <cell r="W17" t="str">
            <v>11 NO SE DILIGENCIA INFORMACIÓN PARA ESTE FORMULARIO EN ESTE PERÍODO DE REPORTE</v>
          </cell>
          <cell r="X17" t="str">
            <v>N/A</v>
          </cell>
          <cell r="Y17" t="str">
            <v>LEONARDO ALEXANDER PEREZ</v>
          </cell>
          <cell r="Z17" t="str">
            <v>1 PÓLIZA</v>
          </cell>
          <cell r="AA17" t="str">
            <v>12 SEGUROS DEL ESTADO</v>
          </cell>
          <cell r="AB17" t="str">
            <v>2 CUMPLIMIENTO</v>
          </cell>
          <cell r="AC17">
            <v>43846</v>
          </cell>
          <cell r="AD17" t="str">
            <v>37-46-101000741</v>
          </cell>
          <cell r="AE17" t="str">
            <v>OFICINA DE GESTION DEL RIESGO</v>
          </cell>
          <cell r="AF17" t="str">
            <v>2 SUPERVISOR</v>
          </cell>
          <cell r="AG17" t="str">
            <v>3 CÉDULA DE CIUDADANÍA</v>
          </cell>
          <cell r="AH17">
            <v>52807498</v>
          </cell>
          <cell r="AI17" t="str">
            <v>JAZMIN EMILCE GONZALEZ DAZA</v>
          </cell>
          <cell r="AJ17">
            <v>330</v>
          </cell>
          <cell r="AK17" t="str">
            <v>3 NO PACTADOS</v>
          </cell>
          <cell r="AL17">
            <v>43846</v>
          </cell>
          <cell r="AM17">
            <v>43846</v>
          </cell>
          <cell r="AN17" t="str">
            <v>4 NO SE HA ADICIONADO NI EN VALOR y EN TIEMPO</v>
          </cell>
          <cell r="AO17">
            <v>0</v>
          </cell>
          <cell r="AP17">
            <v>0</v>
          </cell>
          <cell r="AR17">
            <v>0</v>
          </cell>
          <cell r="AT17">
            <v>43846</v>
          </cell>
          <cell r="AU17">
            <v>44180</v>
          </cell>
          <cell r="AW17" t="str">
            <v>2. NO</v>
          </cell>
          <cell r="AZ17" t="str">
            <v>2. NO</v>
          </cell>
          <cell r="BA17">
            <v>0</v>
          </cell>
          <cell r="BE17" t="str">
            <v>2020420501000016E</v>
          </cell>
          <cell r="BF17">
            <v>59371268</v>
          </cell>
          <cell r="BH17" t="str">
            <v>https://www.secop.gov.co/CO1BusinessLine/Tendering/BuyerWorkArea/Index?docUniqueIdentifier=CO1.BDOS.1044905&amp;prevCtxUrl=https%3a%2f%2fwww.secop.gov.co%2fCO1BusinessLine%2fTendering%2fBuyerDossierWorkspace%2fIndex%3fname%3d20-2020%26filteringState%3d0%26sortingState%3dLastModifiedDESC%26showAdvancedSearch%3dTrue%26showAdvancedSearchFields%3dFalse%26advSrchFolderCode%3dALL%26selectedDossier%3dCO1.BDOS.1044905%26selectedRequest%3dCO1.REQ.1081611%26&amp;prevCtxLbl=Procesos+de+la+Entidad+Estatal</v>
          </cell>
          <cell r="BI17" t="str">
            <v>VIGENTE</v>
          </cell>
          <cell r="BK17" t="str">
            <v xml:space="preserve">https://community.secop.gov.co/Public/Tendering/OpportunityDetail/Index?noticeUID=CO1.NTC.1044635&amp;isFromPublicArea=True&amp;isModal=False
</v>
          </cell>
        </row>
        <row r="18">
          <cell r="A18" t="str">
            <v>CPS-017-2020</v>
          </cell>
          <cell r="B18" t="str">
            <v>2 NACIONAL</v>
          </cell>
          <cell r="C18" t="str">
            <v>CD-NC-019-2020</v>
          </cell>
          <cell r="D18">
            <v>17</v>
          </cell>
          <cell r="E18" t="str">
            <v>NICOLAS ANTONIO AVILA PUENTES</v>
          </cell>
          <cell r="F18">
            <v>43846</v>
          </cell>
          <cell r="G18" t="str">
            <v>Prestación de servicios profesionales de apoyo a la gestión de la Oficina de Gestión del Riesgo de la Dirección General orientados a procesar y analizar la información proveniente de fuentes internas y externas, que aporten insumos técnicos para la gestión de las acciones que desarrolla la oficina en el marco de los procesos a cargo.</v>
          </cell>
          <cell r="H18" t="str">
            <v>2 CONTRATACIÓN DIRECTA</v>
          </cell>
          <cell r="I18" t="str">
            <v>14 PRESTACIÓN DE SERVICIOS</v>
          </cell>
          <cell r="J18" t="str">
            <v>N/A</v>
          </cell>
          <cell r="K18">
            <v>4820</v>
          </cell>
          <cell r="L18">
            <v>4220</v>
          </cell>
          <cell r="M18">
            <v>43846</v>
          </cell>
          <cell r="N18">
            <v>43846</v>
          </cell>
          <cell r="P18">
            <v>3156754</v>
          </cell>
          <cell r="Q18">
            <v>35039969</v>
          </cell>
          <cell r="R18">
            <v>-0.39999999850988388</v>
          </cell>
          <cell r="S18" t="str">
            <v>1 PERSONA NATURAL</v>
          </cell>
          <cell r="T18" t="str">
            <v>3 CÉDULA DE CIUDADANÍA</v>
          </cell>
          <cell r="U18">
            <v>1010229854</v>
          </cell>
          <cell r="V18">
            <v>35039969</v>
          </cell>
          <cell r="W18" t="str">
            <v>11 NO SE DILIGENCIA INFORMACIÓN PARA ESTE FORMULARIO EN ESTE PERÍODO DE REPORTE</v>
          </cell>
          <cell r="X18" t="str">
            <v>N/A</v>
          </cell>
          <cell r="Y18" t="str">
            <v>NICOLAS ANTONIO AVILA PUENTES</v>
          </cell>
          <cell r="Z18" t="str">
            <v>1 PÓLIZA</v>
          </cell>
          <cell r="AA18" t="str">
            <v xml:space="preserve">15 JMALUCELLI TRAVELERS SEGUROS S.A </v>
          </cell>
          <cell r="AB18" t="str">
            <v>2 CUMPLIMIENTO</v>
          </cell>
          <cell r="AC18">
            <v>43846</v>
          </cell>
          <cell r="AD18">
            <v>2015002</v>
          </cell>
          <cell r="AE18" t="str">
            <v>OFICINA DE GESTION DEL RIESGO</v>
          </cell>
          <cell r="AF18" t="str">
            <v>2 SUPERVISOR</v>
          </cell>
          <cell r="AG18" t="str">
            <v>3 CÉDULA DE CIUDADANÍA</v>
          </cell>
          <cell r="AH18">
            <v>52807498</v>
          </cell>
          <cell r="AI18" t="str">
            <v>JAZMIN EMILCE GONZALEZ DAZA</v>
          </cell>
          <cell r="AJ18">
            <v>333</v>
          </cell>
          <cell r="AK18" t="str">
            <v>3 NO PACTADOS</v>
          </cell>
          <cell r="AL18">
            <v>43846</v>
          </cell>
          <cell r="AM18">
            <v>43846</v>
          </cell>
          <cell r="AN18" t="str">
            <v>4 NO SE HA ADICIONADO NI EN VALOR y EN TIEMPO</v>
          </cell>
          <cell r="AO18">
            <v>0</v>
          </cell>
          <cell r="AP18">
            <v>0</v>
          </cell>
          <cell r="AR18">
            <v>0</v>
          </cell>
          <cell r="AT18">
            <v>43846</v>
          </cell>
          <cell r="AU18">
            <v>44183</v>
          </cell>
          <cell r="AW18" t="str">
            <v>2. NO</v>
          </cell>
          <cell r="AZ18" t="str">
            <v>2. NO</v>
          </cell>
          <cell r="BA18">
            <v>0</v>
          </cell>
          <cell r="BE18" t="str">
            <v>2020420501000017E</v>
          </cell>
          <cell r="BF18">
            <v>35039969</v>
          </cell>
          <cell r="BH18" t="str">
            <v>https://www.secop.gov.co/CO1BusinessLine/Tendering/BuyerWorkArea/Index?docUniqueIdentifier=CO1.BDOS.1044663&amp;prevCtxUrl=https%3a%2f%2fwww.secop.gov.co%2fCO1BusinessLine%2fTendering%2fBuyerDossierWorkspace%2fIndex%3fname%3d19-2020%26filteringState%3d0%26sortingState%3dLastModifiedDESC%26showAdvancedSearch%3dTrue%26showAdvancedSearchFields%3dFalse%26advSrchFolderCode%3dALL%26selectedDossier%3dCO1.BDOS.1044663%26selectedRequest%3dCO1.REQ.1081444%26&amp;prevCtxLbl=Procesos+de+la+Entidad+Estatal</v>
          </cell>
          <cell r="BI18" t="str">
            <v>VIGENTE</v>
          </cell>
          <cell r="BK18" t="str">
            <v xml:space="preserve">https://community.secop.gov.co/Public/Tendering/OpportunityDetail/Index?noticeUID=CO1.NTC.1044555&amp;isFromPublicArea=True&amp;isModal=False
</v>
          </cell>
        </row>
        <row r="19">
          <cell r="A19" t="str">
            <v>CPS-018-2020</v>
          </cell>
          <cell r="B19" t="str">
            <v>2 NACIONAL</v>
          </cell>
          <cell r="C19" t="str">
            <v>CD-NC-026-2020</v>
          </cell>
          <cell r="D19">
            <v>18</v>
          </cell>
          <cell r="E19" t="str">
            <v>LIBIA ANDREA BUITRAGO MARTINEZ</v>
          </cell>
          <cell r="F19">
            <v>43847</v>
          </cell>
          <cell r="G19" t="str">
            <v>Prestación de servicios técnicos y de apoyo a la gestión para el seguimiento base de datos del grupo de predios, apoyo en respuesta a peticiones de información, actualización de sistemas de información predial y apoyo en gestiones administrativas de la OAJ.</v>
          </cell>
          <cell r="H19" t="str">
            <v>2 CONTRATACIÓN DIRECTA</v>
          </cell>
          <cell r="I19" t="str">
            <v>14 PRESTACIÓN DE SERVICIOS</v>
          </cell>
          <cell r="J19" t="str">
            <v>N/A</v>
          </cell>
          <cell r="K19">
            <v>5520</v>
          </cell>
          <cell r="L19">
            <v>4320</v>
          </cell>
          <cell r="M19">
            <v>43847</v>
          </cell>
          <cell r="N19">
            <v>43847</v>
          </cell>
          <cell r="P19">
            <v>2663850</v>
          </cell>
          <cell r="Q19">
            <v>29302350</v>
          </cell>
          <cell r="R19">
            <v>0</v>
          </cell>
          <cell r="S19" t="str">
            <v>1 PERSONA NATURAL</v>
          </cell>
          <cell r="T19" t="str">
            <v>3 CÉDULA DE CIUDADANÍA</v>
          </cell>
          <cell r="U19">
            <v>52539990</v>
          </cell>
          <cell r="V19">
            <v>29302350</v>
          </cell>
          <cell r="W19" t="str">
            <v>11 NO SE DILIGENCIA INFORMACIÓN PARA ESTE FORMULARIO EN ESTE PERÍODO DE REPORTE</v>
          </cell>
          <cell r="X19" t="str">
            <v>N/A</v>
          </cell>
          <cell r="Y19" t="str">
            <v>LIBIA ANDREA BUITRAGO MARTINEZ</v>
          </cell>
          <cell r="Z19" t="str">
            <v>1 PÓLIZA</v>
          </cell>
          <cell r="AA19" t="str">
            <v xml:space="preserve">15 JMALUCELLI TRAVELERS SEGUROS S.A </v>
          </cell>
          <cell r="AB19" t="str">
            <v>2 CUMPLIMIENTO</v>
          </cell>
          <cell r="AC19">
            <v>43847</v>
          </cell>
          <cell r="AD19">
            <v>2015031</v>
          </cell>
          <cell r="AE19" t="str">
            <v>GRUPO DE PREDIOS</v>
          </cell>
          <cell r="AF19" t="str">
            <v>2 SUPERVISOR</v>
          </cell>
          <cell r="AG19" t="str">
            <v>3 CÉDULA DE CIUDADANÍA</v>
          </cell>
          <cell r="AH19">
            <v>13861878</v>
          </cell>
          <cell r="AI19" t="str">
            <v>JAIME ANDRES ECHEVERRIA RODRIGUEZ</v>
          </cell>
          <cell r="AJ19">
            <v>330</v>
          </cell>
          <cell r="AK19" t="str">
            <v>3 NO PACTADOS</v>
          </cell>
          <cell r="AL19">
            <v>43847</v>
          </cell>
          <cell r="AM19">
            <v>43847</v>
          </cell>
          <cell r="AN19" t="str">
            <v>4 NO SE HA ADICIONADO NI EN VALOR y EN TIEMPO</v>
          </cell>
          <cell r="AO19">
            <v>0</v>
          </cell>
          <cell r="AP19">
            <v>0</v>
          </cell>
          <cell r="AR19">
            <v>0</v>
          </cell>
          <cell r="AT19">
            <v>43847</v>
          </cell>
          <cell r="AU19">
            <v>44181</v>
          </cell>
          <cell r="AW19" t="str">
            <v>2. NO</v>
          </cell>
          <cell r="AZ19" t="str">
            <v>2. NO</v>
          </cell>
          <cell r="BA19">
            <v>0</v>
          </cell>
          <cell r="BE19" t="str">
            <v>2020420501000018E</v>
          </cell>
          <cell r="BF19">
            <v>29302350</v>
          </cell>
          <cell r="BH19" t="str">
            <v>https://www.secop.gov.co/CO1BusinessLine/Tendering/BuyerWorkArea/Index?docUniqueIdentifier=CO1.BDOS.1046059&amp;prevCtxUrl=https%3a%2f%2fwww.secop.gov.co%2fCO1BusinessLine%2fTendering%2fBuyerDossierWorkspace%2fIndex%3fname%3d26-2020%26filteringState%3d0%26sortingState%3dLastModifiedDESC%26showAdvancedSearch%3dTrue%26showAdvancedSearchFields%3dFalse%26advSrchFolderCode%3dALL%26selectedDossier%3dCO1.BDOS.1046059%26selectedRequest%3dCO1.REQ.1083133%26&amp;prevCtxLbl=Procesos+de+la+Entidad+Estatal</v>
          </cell>
          <cell r="BI19" t="str">
            <v>VIGENTE</v>
          </cell>
          <cell r="BK19" t="str">
            <v xml:space="preserve">https://community.secop.gov.co/Public/Tendering/OpportunityDetail/Index?noticeUID=CO1.NTC.1046031&amp;isFromPublicArea=True&amp;isModal=False
</v>
          </cell>
        </row>
        <row r="20">
          <cell r="A20" t="str">
            <v>CPS-019-2020</v>
          </cell>
          <cell r="B20" t="str">
            <v>2 NACIONAL</v>
          </cell>
          <cell r="C20" t="str">
            <v>CD-NC-022-2020</v>
          </cell>
          <cell r="D20">
            <v>19</v>
          </cell>
          <cell r="E20" t="str">
            <v>LILIAN BIBIANA ROJAS MEJIA</v>
          </cell>
          <cell r="F20">
            <v>43847</v>
          </cell>
          <cell r="G20" t="str">
            <v>Prestación de servicios profesionales para apoyar la coordinación con los actores institucionales, organizaciones no gubernamentales, e instancias internas, asi como la revisión de actos administrativos y demás documentos con el fin de generar acciones para la conservación de las áreas protegidas</v>
          </cell>
          <cell r="H20" t="str">
            <v>2 CONTRATACIÓN DIRECTA</v>
          </cell>
          <cell r="I20" t="str">
            <v>14 PRESTACIÓN DE SERVICIOS</v>
          </cell>
          <cell r="J20" t="str">
            <v>N/A</v>
          </cell>
          <cell r="K20">
            <v>4020</v>
          </cell>
          <cell r="L20">
            <v>4420</v>
          </cell>
          <cell r="M20">
            <v>43847</v>
          </cell>
          <cell r="N20">
            <v>43847</v>
          </cell>
          <cell r="P20">
            <v>8498954</v>
          </cell>
          <cell r="Q20">
            <v>97454672</v>
          </cell>
          <cell r="R20">
            <v>-0.53333333134651184</v>
          </cell>
          <cell r="S20" t="str">
            <v>1 PERSONA NATURAL</v>
          </cell>
          <cell r="T20" t="str">
            <v>3 CÉDULA DE CIUDADANÍA</v>
          </cell>
          <cell r="U20">
            <v>51838162</v>
          </cell>
          <cell r="V20">
            <v>97454672</v>
          </cell>
          <cell r="W20" t="str">
            <v>11 NO SE DILIGENCIA INFORMACIÓN PARA ESTE FORMULARIO EN ESTE PERÍODO DE REPORTE</v>
          </cell>
          <cell r="X20" t="str">
            <v>N/A</v>
          </cell>
          <cell r="Y20" t="str">
            <v>LILIAN BIBIANA ROJAS MEJIA</v>
          </cell>
          <cell r="Z20" t="str">
            <v>1 PÓLIZA</v>
          </cell>
          <cell r="AA20" t="str">
            <v xml:space="preserve">15 JMALUCELLI TRAVELERS SEGUROS S.A </v>
          </cell>
          <cell r="AB20" t="str">
            <v>2 CUMPLIMIENTO</v>
          </cell>
          <cell r="AC20">
            <v>43847</v>
          </cell>
          <cell r="AD20">
            <v>2015017</v>
          </cell>
          <cell r="AE20" t="str">
            <v>DIRECCIÓN GENERAL</v>
          </cell>
          <cell r="AF20" t="str">
            <v>2 SUPERVISOR</v>
          </cell>
          <cell r="AG20" t="str">
            <v>3 CÉDULA DE CIUDADANÍA</v>
          </cell>
          <cell r="AH20">
            <v>41779996</v>
          </cell>
          <cell r="AI20" t="str">
            <v xml:space="preserve">JULIA MIRANDA LONDOÑO	</v>
          </cell>
          <cell r="AJ20">
            <v>344</v>
          </cell>
          <cell r="AK20" t="str">
            <v>3 NO PACTADOS</v>
          </cell>
          <cell r="AL20">
            <v>43847</v>
          </cell>
          <cell r="AM20">
            <v>43847</v>
          </cell>
          <cell r="AN20" t="str">
            <v>4 NO SE HA ADICIONADO NI EN VALOR y EN TIEMPO</v>
          </cell>
          <cell r="AO20">
            <v>0</v>
          </cell>
          <cell r="AP20">
            <v>0</v>
          </cell>
          <cell r="AR20">
            <v>0</v>
          </cell>
          <cell r="AT20">
            <v>43847</v>
          </cell>
          <cell r="AU20">
            <v>44195</v>
          </cell>
          <cell r="AW20" t="str">
            <v>2. NO</v>
          </cell>
          <cell r="AZ20" t="str">
            <v>2. NO</v>
          </cell>
          <cell r="BA20">
            <v>0</v>
          </cell>
          <cell r="BE20" t="str">
            <v>2020420501000019E</v>
          </cell>
          <cell r="BF20">
            <v>97454672</v>
          </cell>
          <cell r="BH20" t="str">
            <v>https://www.secop.gov.co/CO1BusinessLine/Tendering/BuyerWorkArea/Index?docUniqueIdentifier=CO1.BDOS.1046310&amp;prevCtxUrl=https%3a%2f%2fwww.secop.gov.co%2fCO1BusinessLine%2fTendering%2fBuyerDossierWorkspace%2fIndex%3fname%3d22-2020%26filteringState%3d0%26sortingState%3dLastModifiedDESC%26showAdvancedSearch%3dTrue%26showAdvancedSearchFields%3dFalse%26advSrchFolderCode%3dALL%26selectedDossier%3dCO1.BDOS.1046310%26selectedRequest%3dCO1.REQ.1082657%26&amp;prevCtxLbl=Procesos+de+la+Entidad+Estatal</v>
          </cell>
          <cell r="BI20" t="str">
            <v>VIGENTE</v>
          </cell>
          <cell r="BK20" t="str">
            <v>https://community.secop.gov.co/Public/Tendering/OpportunityDetail/Index?noticeUID=CO1.NTC.1045919&amp;isFromPublicArea=True&amp;isModal=False</v>
          </cell>
        </row>
        <row r="21">
          <cell r="A21" t="str">
            <v>CPS-020-2020</v>
          </cell>
          <cell r="B21" t="str">
            <v>2 NACIONAL</v>
          </cell>
          <cell r="C21" t="str">
            <v>CD-NC-032-2020</v>
          </cell>
          <cell r="D21">
            <v>20</v>
          </cell>
          <cell r="E21" t="str">
            <v>CLAUDIA MARCELA MORA CASTRO</v>
          </cell>
          <cell r="F21">
            <v>43847</v>
          </cell>
          <cell r="G21" t="str">
            <v>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organización de la agenda ambiental del Centro y la catalogación de la documentación del Centro de Documentación de Parques Nacionales</v>
          </cell>
          <cell r="H21" t="str">
            <v>2 CONTRATACIÓN DIRECTA</v>
          </cell>
          <cell r="I21" t="str">
            <v>14 PRESTACIÓN DE SERVICIOS</v>
          </cell>
          <cell r="J21" t="str">
            <v>N/A</v>
          </cell>
          <cell r="K21">
            <v>8020</v>
          </cell>
          <cell r="L21">
            <v>4520</v>
          </cell>
          <cell r="M21">
            <v>43847</v>
          </cell>
          <cell r="N21">
            <v>43847</v>
          </cell>
          <cell r="P21">
            <v>2663850</v>
          </cell>
          <cell r="Q21">
            <v>29302350</v>
          </cell>
          <cell r="R21">
            <v>0</v>
          </cell>
          <cell r="S21" t="str">
            <v>1 PERSONA NATURAL</v>
          </cell>
          <cell r="T21" t="str">
            <v>3 CÉDULA DE CIUDADANÍA</v>
          </cell>
          <cell r="U21">
            <v>52490210</v>
          </cell>
          <cell r="V21">
            <v>29302350</v>
          </cell>
          <cell r="W21" t="str">
            <v>11 NO SE DILIGENCIA INFORMACIÓN PARA ESTE FORMULARIO EN ESTE PERÍODO DE REPORTE</v>
          </cell>
          <cell r="X21" t="str">
            <v>N/A</v>
          </cell>
          <cell r="Y21" t="str">
            <v>CLAUDIA MARCELA MORA CASTRO</v>
          </cell>
          <cell r="Z21" t="str">
            <v>1 PÓLIZA</v>
          </cell>
          <cell r="AA21" t="str">
            <v xml:space="preserve">15 JMALUCELLI TRAVELERS SEGUROS S.A </v>
          </cell>
          <cell r="AB21" t="str">
            <v>2 CUMPLIMIENTO</v>
          </cell>
          <cell r="AC21">
            <v>43847</v>
          </cell>
          <cell r="AD21">
            <v>2015032</v>
          </cell>
          <cell r="AE21" t="str">
            <v>GRUPO DE COMUNICACIONES Y EDUCACION AMBIENTAL</v>
          </cell>
          <cell r="AF21" t="str">
            <v>2 SUPERVISOR</v>
          </cell>
          <cell r="AG21" t="str">
            <v>3 CÉDULA DE CIUDADANÍA</v>
          </cell>
          <cell r="AH21">
            <v>11342150</v>
          </cell>
          <cell r="AI21" t="str">
            <v>LUIS ALFONSO CANO RAMIREZ</v>
          </cell>
          <cell r="AJ21">
            <v>330</v>
          </cell>
          <cell r="AK21" t="str">
            <v>3 NO PACTADOS</v>
          </cell>
          <cell r="AL21">
            <v>43847</v>
          </cell>
          <cell r="AM21">
            <v>43847</v>
          </cell>
          <cell r="AN21" t="str">
            <v>4 NO SE HA ADICIONADO NI EN VALOR y EN TIEMPO</v>
          </cell>
          <cell r="AO21">
            <v>0</v>
          </cell>
          <cell r="AP21">
            <v>0</v>
          </cell>
          <cell r="AR21">
            <v>0</v>
          </cell>
          <cell r="AT21">
            <v>43847</v>
          </cell>
          <cell r="AU21">
            <v>44183</v>
          </cell>
          <cell r="AW21" t="str">
            <v>2. NO</v>
          </cell>
          <cell r="AZ21" t="str">
            <v>2. NO</v>
          </cell>
          <cell r="BA21">
            <v>0</v>
          </cell>
          <cell r="BE21" t="str">
            <v>2020420501000020E</v>
          </cell>
          <cell r="BF21">
            <v>29302350</v>
          </cell>
          <cell r="BH21" t="str">
            <v>https://www.secop.gov.co/CO1BusinessLine/Tendering/BuyerWorkArea/Index?docUniqueIdentifier=CO1.BDOS.1046344&amp;prevCtxUrl=https%3a%2f%2fwww.secop.gov.co%2fCO1BusinessLine%2fTendering%2fBuyerDossierWorkspace%2fIndex%3fallWords2Search%3d32-2020%26filteringState%3d0%26sortingState%3dLastModifiedDESC%26showAdvancedSearch%3dFalse%26showAdvancedSearchFields%3dFalse%26folderCode%3dALL%26selectedDossier%3dCO1.BDOS.1046344%26selectedRequest%3dCO1.REQ.1082670%26&amp;prevCtxLbl=Procesos+de+la+Entidad+Estatal</v>
          </cell>
          <cell r="BI21" t="str">
            <v>VIGENTE</v>
          </cell>
          <cell r="BK21" t="str">
            <v xml:space="preserve">https://community.secop.gov.co/Public/Tendering/OpportunityDetail/Index?noticeUID=CO1.NTC.1045692&amp;isFromPublicArea=True&amp;isModal=False
</v>
          </cell>
        </row>
        <row r="22">
          <cell r="A22" t="str">
            <v>CPS-021-2020</v>
          </cell>
          <cell r="B22" t="str">
            <v>2 NACIONAL</v>
          </cell>
          <cell r="C22" t="str">
            <v>CD-NC-031-2020</v>
          </cell>
          <cell r="D22">
            <v>21</v>
          </cell>
          <cell r="E22" t="str">
            <v>ANDRES FELIPE VELASCO RIVERA</v>
          </cell>
          <cell r="F22">
            <v>43847</v>
          </cell>
          <cell r="G22" t="str">
            <v>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contribuir al análisis de los aspectos legales que demande la Oficina de Gestión del Riesgo en el marco de sus funciones.</v>
          </cell>
          <cell r="H22" t="str">
            <v>2 CONTRATACIÓN DIRECTA</v>
          </cell>
          <cell r="I22" t="str">
            <v>14 PRESTACIÓN DE SERVICIOS</v>
          </cell>
          <cell r="J22" t="str">
            <v>N/A</v>
          </cell>
          <cell r="K22">
            <v>5320</v>
          </cell>
          <cell r="L22">
            <v>4620</v>
          </cell>
          <cell r="M22">
            <v>43847</v>
          </cell>
          <cell r="N22">
            <v>43847</v>
          </cell>
          <cell r="P22">
            <v>6434923</v>
          </cell>
          <cell r="Q22">
            <v>70784153</v>
          </cell>
          <cell r="R22">
            <v>0</v>
          </cell>
          <cell r="S22" t="str">
            <v>1 PERSONA NATURAL</v>
          </cell>
          <cell r="T22" t="str">
            <v>3 CÉDULA DE CIUDADANÍA</v>
          </cell>
          <cell r="U22">
            <v>1113622677</v>
          </cell>
          <cell r="V22">
            <v>70784153</v>
          </cell>
          <cell r="W22" t="str">
            <v>11 NO SE DILIGENCIA INFORMACIÓN PARA ESTE FORMULARIO EN ESTE PERÍODO DE REPORTE</v>
          </cell>
          <cell r="X22" t="str">
            <v>N/A</v>
          </cell>
          <cell r="Y22" t="str">
            <v>ANDRES FELIPE VELASCO RIVERA</v>
          </cell>
          <cell r="Z22" t="str">
            <v>1 PÓLIZA</v>
          </cell>
          <cell r="AA22" t="str">
            <v xml:space="preserve">15 JMALUCELLI TRAVELERS SEGUROS S.A </v>
          </cell>
          <cell r="AB22" t="str">
            <v>2 CUMPLIMIENTO</v>
          </cell>
          <cell r="AC22">
            <v>43847</v>
          </cell>
          <cell r="AD22">
            <v>2015030</v>
          </cell>
          <cell r="AE22" t="str">
            <v>OFICINA DE GESTION DEL RIESGO</v>
          </cell>
          <cell r="AF22" t="str">
            <v>2 SUPERVISOR</v>
          </cell>
          <cell r="AG22" t="str">
            <v>3 CÉDULA DE CIUDADANÍA</v>
          </cell>
          <cell r="AH22">
            <v>52807498</v>
          </cell>
          <cell r="AI22" t="str">
            <v>JAZMIN EMILCE GONZALEZ DAZA</v>
          </cell>
          <cell r="AJ22">
            <v>330</v>
          </cell>
          <cell r="AK22" t="str">
            <v>3 NO PACTADOS</v>
          </cell>
          <cell r="AL22">
            <v>43847</v>
          </cell>
          <cell r="AM22">
            <v>43847</v>
          </cell>
          <cell r="AN22" t="str">
            <v>4 NO SE HA ADICIONADO NI EN VALOR y EN TIEMPO</v>
          </cell>
          <cell r="AO22">
            <v>0</v>
          </cell>
          <cell r="AP22">
            <v>0</v>
          </cell>
          <cell r="AR22">
            <v>0</v>
          </cell>
          <cell r="AT22">
            <v>43847</v>
          </cell>
          <cell r="AU22">
            <v>43982</v>
          </cell>
          <cell r="AV22">
            <v>43983</v>
          </cell>
          <cell r="AW22" t="str">
            <v>2. NO</v>
          </cell>
          <cell r="AZ22" t="str">
            <v>2. NO</v>
          </cell>
          <cell r="BA22">
            <v>0</v>
          </cell>
          <cell r="BD22" t="str">
            <v>TERA-PLAZO INICIAL 330, F_TEMINACION 16/12/2020</v>
          </cell>
          <cell r="BE22" t="str">
            <v>2020420501000026E</v>
          </cell>
          <cell r="BF22">
            <v>70784153</v>
          </cell>
          <cell r="BH22" t="str">
            <v>https://www.secop.gov.co/CO1BusinessLine/Tendering/BuyerWorkArea/Index?docUniqueIdentifier=CO1.BDOS.1046424&amp;prevCtxUrl=https%3a%2f%2fwww.secop.gov.co%2fCO1BusinessLine%2fTendering%2fBuyerDossierWorkspace%2fIndex%3fallWords2Search%3d31-2020%26filteringState%3d0%26sortingState%3dLastModifiedDESC%26showAdvancedSearch%3dFalse%26showAdvancedSearchFields%3dFalse%26folderCode%3dALL%26selectedDossier%3dCO1.BDOS.1046424%26selectedRequest%3dCO1.REQ.1083061%26&amp;prevCtxLbl=Procesos+de+la+Entidad+Estatal</v>
          </cell>
          <cell r="BI22" t="str">
            <v>LIQUIDADO</v>
          </cell>
          <cell r="BK22" t="str">
            <v xml:space="preserve">https://community.secop.gov.co/Public/Tendering/OpportunityDetail/Index?noticeUID=CO1.NTC.1045761&amp;isFromPublicArea=True&amp;isModal=False
</v>
          </cell>
        </row>
        <row r="23">
          <cell r="A23" t="str">
            <v>CPS-022-2020</v>
          </cell>
          <cell r="B23" t="str">
            <v>2 NACIONAL</v>
          </cell>
          <cell r="C23" t="str">
            <v>CD-NC-017-2020</v>
          </cell>
          <cell r="D23">
            <v>22</v>
          </cell>
          <cell r="E23" t="str">
            <v>JENNY ALEJANDRA MARTINEZ CORTES</v>
          </cell>
          <cell r="F23">
            <v>43847</v>
          </cell>
          <cell r="G23" t="str">
            <v>Prestación de servicios profesionales especializados y de apoyo a la gestión para asesorar y coordinar a nivel nacional la implementación administrativa, técnica y financiera de las Fases I y II del Programa Áreas Protegidas y Diversidad Biológica, cofinanciado por el gobierno alemán a través del KfW.</v>
          </cell>
          <cell r="H23" t="str">
            <v>2 CONTRATACIÓN DIRECTA</v>
          </cell>
          <cell r="I23" t="str">
            <v>14 PRESTACIÓN DE SERVICIOS</v>
          </cell>
          <cell r="J23" t="str">
            <v>N/A</v>
          </cell>
          <cell r="K23">
            <v>3420</v>
          </cell>
          <cell r="L23">
            <v>4720</v>
          </cell>
          <cell r="M23">
            <v>43847</v>
          </cell>
          <cell r="N23">
            <v>43847</v>
          </cell>
          <cell r="P23">
            <v>11655710</v>
          </cell>
          <cell r="Q23">
            <v>17483565</v>
          </cell>
          <cell r="R23">
            <v>0</v>
          </cell>
          <cell r="S23" t="str">
            <v>1 PERSONA NATURAL</v>
          </cell>
          <cell r="T23" t="str">
            <v>3 CÉDULA DE CIUDADANÍA</v>
          </cell>
          <cell r="U23">
            <v>65784202</v>
          </cell>
          <cell r="V23">
            <v>17483565</v>
          </cell>
          <cell r="W23" t="str">
            <v>11 NO SE DILIGENCIA INFORMACIÓN PARA ESTE FORMULARIO EN ESTE PERÍODO DE REPORTE</v>
          </cell>
          <cell r="X23" t="str">
            <v>N/A</v>
          </cell>
          <cell r="Y23" t="str">
            <v>JENNY ALEJANDRA MARTINEZ CORTES</v>
          </cell>
          <cell r="Z23" t="str">
            <v>1 PÓLIZA</v>
          </cell>
          <cell r="AA23" t="str">
            <v>12 SEGUROS DEL ESTADO</v>
          </cell>
          <cell r="AB23" t="str">
            <v>2 CUMPLIMIENTO</v>
          </cell>
          <cell r="AC23">
            <v>43847</v>
          </cell>
          <cell r="AD23" t="str">
            <v>11-46-101011639</v>
          </cell>
          <cell r="AE23" t="str">
            <v>DIRECCIÓN GENERAL</v>
          </cell>
          <cell r="AF23" t="str">
            <v>2 SUPERVISOR</v>
          </cell>
          <cell r="AG23" t="str">
            <v>3 CÉDULA DE CIUDADANÍA</v>
          </cell>
          <cell r="AH23">
            <v>41779996</v>
          </cell>
          <cell r="AI23" t="str">
            <v xml:space="preserve">JULIA MIRANDA LONDOÑO	</v>
          </cell>
          <cell r="AJ23">
            <v>45</v>
          </cell>
          <cell r="AK23" t="str">
            <v>3 NO PACTADOS</v>
          </cell>
          <cell r="AL23">
            <v>43847</v>
          </cell>
          <cell r="AM23">
            <v>43847</v>
          </cell>
          <cell r="AN23" t="str">
            <v>4 NO SE HA ADICIONADO NI EN VALOR y EN TIEMPO</v>
          </cell>
          <cell r="AO23">
            <v>0</v>
          </cell>
          <cell r="AP23">
            <v>0</v>
          </cell>
          <cell r="AR23">
            <v>0</v>
          </cell>
          <cell r="AT23">
            <v>43847</v>
          </cell>
          <cell r="AU23">
            <v>43891</v>
          </cell>
          <cell r="AW23" t="str">
            <v>2. NO</v>
          </cell>
          <cell r="AZ23" t="str">
            <v>2. NO</v>
          </cell>
          <cell r="BA23">
            <v>0</v>
          </cell>
          <cell r="BE23" t="str">
            <v>2020420501000022E</v>
          </cell>
          <cell r="BF23">
            <v>17483565</v>
          </cell>
          <cell r="BH23" t="str">
            <v>https://www.secop.gov.co/CO1BusinessLine/Tendering/BuyerWorkArea/Index?docUniqueIdentifier=CO1.BDOS.1045197&amp;prevCtxUrl=https%3a%2f%2fwww.secop.gov.co%2fCO1BusinessLine%2fTendering%2fBuyerDossierWorkspace%2fIndex%3fname%3d17-2020%26filteringState%3d0%26sortingState%3dLastModifiedDESC%26showAdvancedSearch%3dTrue%26showAdvancedSearchFields%3dFalse%26advSrchFolderCode%3dALL%26selectedDossier%3dCO1.BDOS.1045197%26selectedRequest%3dCO1.REQ.1082176%26&amp;prevCtxLbl=Procesos+de+la+Entidad+Estatal</v>
          </cell>
          <cell r="BI23" t="str">
            <v>TERMINADO NORMALMENTE</v>
          </cell>
          <cell r="BK23" t="str">
            <v xml:space="preserve">https://community.secop.gov.co/Public/Tendering/OpportunityDetail/Index?noticeUID=CO1.NTC.1045628&amp;isFromPublicArea=True&amp;isModal=False
</v>
          </cell>
        </row>
        <row r="24">
          <cell r="A24" t="str">
            <v>CPS-023-2020</v>
          </cell>
          <cell r="B24" t="str">
            <v>2 NACIONAL</v>
          </cell>
          <cell r="C24" t="str">
            <v>CD-NC-030-2020</v>
          </cell>
          <cell r="D24">
            <v>23</v>
          </cell>
          <cell r="E24" t="str">
            <v>CLAUDIA CECILIA PINTO CHACON</v>
          </cell>
          <cell r="F24">
            <v>43847</v>
          </cell>
          <cell r="G24" t="str">
            <v>Prestación de servicios técnicos para que realice el seguimiento y análisis a la ejecución del presupuesto de gastos de personal, elabore las proyecciones financieras, así como la revisión de las nóminas de las seis (6) Direcciones Territoriales y sus temas inherentes, conforme los lineamientos internos y del Ministerio de Hacienda</v>
          </cell>
          <cell r="H24" t="str">
            <v>2 CONTRATACIÓN DIRECTA</v>
          </cell>
          <cell r="I24" t="str">
            <v>14 PRESTACIÓN DE SERVICIOS</v>
          </cell>
          <cell r="J24" t="str">
            <v>N/A</v>
          </cell>
          <cell r="K24">
            <v>6920</v>
          </cell>
          <cell r="L24">
            <v>4920</v>
          </cell>
          <cell r="M24">
            <v>43847</v>
          </cell>
          <cell r="N24">
            <v>43847</v>
          </cell>
          <cell r="P24">
            <v>2663850</v>
          </cell>
          <cell r="Q24">
            <v>29302350</v>
          </cell>
          <cell r="R24">
            <v>0</v>
          </cell>
          <cell r="S24" t="str">
            <v>1 PERSONA NATURAL</v>
          </cell>
          <cell r="T24" t="str">
            <v>3 CÉDULA DE CIUDADANÍA</v>
          </cell>
          <cell r="U24">
            <v>52018404</v>
          </cell>
          <cell r="V24">
            <v>29302350</v>
          </cell>
          <cell r="W24" t="str">
            <v>11 NO SE DILIGENCIA INFORMACIÓN PARA ESTE FORMULARIO EN ESTE PERÍODO DE REPORTE</v>
          </cell>
          <cell r="X24" t="str">
            <v>N/A</v>
          </cell>
          <cell r="Y24" t="str">
            <v>CLAUDIA CECILIA PINTO CHACON</v>
          </cell>
          <cell r="Z24" t="str">
            <v>1 PÓLIZA</v>
          </cell>
          <cell r="AA24" t="str">
            <v>12 SEGUROS DEL ESTADO</v>
          </cell>
          <cell r="AB24" t="str">
            <v>2 CUMPLIMIENTO</v>
          </cell>
          <cell r="AC24">
            <v>43847</v>
          </cell>
          <cell r="AD24" t="str">
            <v>37-46-101000749</v>
          </cell>
          <cell r="AE24" t="str">
            <v>GRUPO DE GESTIÓN HUMANA</v>
          </cell>
          <cell r="AF24" t="str">
            <v>2 SUPERVISOR</v>
          </cell>
          <cell r="AG24" t="str">
            <v>3 CÉDULA DE CIUDADANÍA</v>
          </cell>
          <cell r="AH24">
            <v>52767503</v>
          </cell>
          <cell r="AI24" t="str">
            <v>SANDRA VIVIANA PEÑA ARIAS</v>
          </cell>
          <cell r="AJ24">
            <v>330</v>
          </cell>
          <cell r="AK24" t="str">
            <v>3 NO PACTADOS</v>
          </cell>
          <cell r="AL24">
            <v>43847</v>
          </cell>
          <cell r="AM24">
            <v>43847</v>
          </cell>
          <cell r="AN24" t="str">
            <v>4 NO SE HA ADICIONADO NI EN VALOR y EN TIEMPO</v>
          </cell>
          <cell r="AO24">
            <v>0</v>
          </cell>
          <cell r="AP24">
            <v>0</v>
          </cell>
          <cell r="AR24">
            <v>0</v>
          </cell>
          <cell r="AT24">
            <v>43847</v>
          </cell>
          <cell r="AU24">
            <v>44181</v>
          </cell>
          <cell r="AW24" t="str">
            <v>2. NO</v>
          </cell>
          <cell r="AZ24" t="str">
            <v>2. NO</v>
          </cell>
          <cell r="BA24">
            <v>0</v>
          </cell>
          <cell r="BE24" t="str">
            <v>2020420501000023E</v>
          </cell>
          <cell r="BF24">
            <v>29302350</v>
          </cell>
          <cell r="BH24" t="str">
            <v>https://www.secop.gov.co/CO1BusinessLine/Tendering/BuyerWorkArea/Index?docUniqueIdentifier=CO1.BDOS.1047468&amp;prevCtxUrl=https%3a%2f%2fwww.secop.gov.co%2fCO1BusinessLine%2fTendering%2fBuyerDossierWorkspace%2fIndex%3fallWords2Search%3d30-2020%26filteringState%3d0%26sortingState%3dLastModifiedDESC%26showAdvancedSearch%3dFalse%26showAdvancedSearchFields%3dFalse%26folderCode%3dALL%26selectedDossier%3dCO1.BDOS.1047468%26selectedRequest%3dCO1.REQ.1084292%26&amp;prevCtxLbl=Procesos+de+la+Entidad+Estatal</v>
          </cell>
          <cell r="BI24" t="str">
            <v>VIGENTE</v>
          </cell>
          <cell r="BK24" t="str">
            <v>https://community.secop.gov.co/Public/Tendering/OpportunityDetail/Index?noticeUID=CO1.NTC.1047474&amp;isFromPublicArea=True&amp;isModal=False</v>
          </cell>
        </row>
        <row r="25">
          <cell r="A25" t="str">
            <v>CPS-024-2020</v>
          </cell>
          <cell r="B25" t="str">
            <v>2 NACIONAL</v>
          </cell>
          <cell r="C25" t="str">
            <v>CD-NC-024-2020</v>
          </cell>
          <cell r="D25">
            <v>24</v>
          </cell>
          <cell r="E25" t="str">
            <v>JUAN CLAUDIO ARENAS PONCE</v>
          </cell>
          <cell r="F25">
            <v>43847</v>
          </cell>
          <cell r="G25" t="str">
            <v>Prestación de servicios profesionales y de apoyo a la gestión de la Oficina de Gestión del Riesgo de la Dirección General para adelantar la representación de la entidad en los procesos policivos en el marco del ejercicio de la autoridad ambiental; así como la atención y preparación de los documentos e intervenciones que demanden los organismos de control y demás autoridades que conlleven la participación de la Oficina de Gestión del Riesgo.</v>
          </cell>
          <cell r="H25" t="str">
            <v>2 CONTRATACIÓN DIRECTA</v>
          </cell>
          <cell r="I25" t="str">
            <v>14 PRESTACIÓN DE SERVICIOS</v>
          </cell>
          <cell r="J25" t="str">
            <v>N/A</v>
          </cell>
          <cell r="K25">
            <v>5120</v>
          </cell>
          <cell r="L25">
            <v>4820</v>
          </cell>
          <cell r="M25">
            <v>43847</v>
          </cell>
          <cell r="N25">
            <v>43847</v>
          </cell>
          <cell r="P25">
            <v>4823432</v>
          </cell>
          <cell r="Q25">
            <v>53057752</v>
          </cell>
          <cell r="R25">
            <v>0</v>
          </cell>
          <cell r="S25" t="str">
            <v>1 PERSONA NATURAL</v>
          </cell>
          <cell r="T25" t="str">
            <v>3 CÉDULA DE CIUDADANÍA</v>
          </cell>
          <cell r="U25">
            <v>80198100</v>
          </cell>
          <cell r="V25">
            <v>53057752</v>
          </cell>
          <cell r="W25" t="str">
            <v>11 NO SE DILIGENCIA INFORMACIÓN PARA ESTE FORMULARIO EN ESTE PERÍODO DE REPORTE</v>
          </cell>
          <cell r="X25" t="str">
            <v>N/A</v>
          </cell>
          <cell r="Y25" t="str">
            <v>JUAN CLAUDIO ARENAS PONCE</v>
          </cell>
          <cell r="Z25" t="str">
            <v>1 PÓLIZA</v>
          </cell>
          <cell r="AA25" t="str">
            <v>12 SEGUROS DEL ESTADO</v>
          </cell>
          <cell r="AB25" t="str">
            <v>2 CUMPLIMIENTO</v>
          </cell>
          <cell r="AC25">
            <v>43847</v>
          </cell>
          <cell r="AD25" t="str">
            <v>15-44-101222815</v>
          </cell>
          <cell r="AE25" t="str">
            <v>OFICINA DE GESTION DEL RIESGO</v>
          </cell>
          <cell r="AF25" t="str">
            <v>2 SUPERVISOR</v>
          </cell>
          <cell r="AG25" t="str">
            <v>3 CÉDULA DE CIUDADANÍA</v>
          </cell>
          <cell r="AH25">
            <v>52807498</v>
          </cell>
          <cell r="AI25" t="str">
            <v>JAZMIN EMILCE GONZALEZ DAZA</v>
          </cell>
          <cell r="AJ25">
            <v>330</v>
          </cell>
          <cell r="AK25" t="str">
            <v>3 NO PACTADOS</v>
          </cell>
          <cell r="AL25">
            <v>43847</v>
          </cell>
          <cell r="AM25">
            <v>43847</v>
          </cell>
          <cell r="AN25" t="str">
            <v>4 NO SE HA ADICIONADO NI EN VALOR y EN TIEMPO</v>
          </cell>
          <cell r="AO25">
            <v>0</v>
          </cell>
          <cell r="AP25">
            <v>0</v>
          </cell>
          <cell r="AR25">
            <v>0</v>
          </cell>
          <cell r="AT25">
            <v>43847</v>
          </cell>
          <cell r="AU25">
            <v>44181</v>
          </cell>
          <cell r="AW25" t="str">
            <v>2. NO</v>
          </cell>
          <cell r="AZ25" t="str">
            <v>2. NO</v>
          </cell>
          <cell r="BA25">
            <v>0</v>
          </cell>
          <cell r="BE25" t="str">
            <v>2020420501000024E</v>
          </cell>
          <cell r="BF25">
            <v>53057752</v>
          </cell>
          <cell r="BH25" t="str">
            <v>https://www.secop.gov.co/CO1BusinessLine/Tendering/BuyerWorkArea/Index?docUniqueIdentifier=CO1.BDOS.1048160&amp;prevCtxUrl=https%3a%2f%2fwww.secop.gov.co%2fCO1BusinessLine%2fTendering%2fBuyerDossierWorkspace%2fIndex%3fname%3d24-2020%26filteringState%3d0%26sortingState%3dLastModifiedDESC%26showAdvancedSearch%3dTrue%26showAdvancedSearchFields%3dFalse%26advSrchFolderCode%3dALL%26selectedDossier%3dCO1.BDOS.1048160%26selectedRequest%3dCO1.REQ.1084767%26&amp;prevCtxLbl=Procesos+de+la+Entidad+Estatal</v>
          </cell>
          <cell r="BI25" t="str">
            <v>VIGENTE</v>
          </cell>
          <cell r="BK25" t="str">
            <v>https://community.secop.gov.co/Public/Tendering/OpportunityDetail/Index?noticeUID=CO1.NTC.1047683&amp;isFromPublicArea=True&amp;isModal=False</v>
          </cell>
        </row>
        <row r="26">
          <cell r="A26" t="str">
            <v>CPS-025-2020</v>
          </cell>
          <cell r="B26" t="str">
            <v>2 NACIONAL</v>
          </cell>
          <cell r="C26" t="str">
            <v>CD-NC-013-2020</v>
          </cell>
          <cell r="D26">
            <v>25</v>
          </cell>
          <cell r="E26" t="str">
            <v>EDWARD DEYVID OCAMPO TELLEZ</v>
          </cell>
          <cell r="F26">
            <v>43847</v>
          </cell>
          <cell r="G26" t="str">
            <v>Prestación de servicios profesionales de apoyo ala gestión de la Oficina de Gestión del Riesgo de la Dirección General para la atención de los asuntos relacionados es aspectos técnicos de presiones y amenazas en las áreas protegidas del Sistema de Parques Nacionales Naturales y en la gestión del riesgo de desastres naturales y contribuir en los análisis técnicos necesarios para la ejecución de acciones interagenciales.</v>
          </cell>
          <cell r="H26" t="str">
            <v>2 CONTRATACIÓN DIRECTA</v>
          </cell>
          <cell r="I26" t="str">
            <v>14 PRESTACIÓN DE SERVICIOS</v>
          </cell>
          <cell r="J26" t="str">
            <v>N/A</v>
          </cell>
          <cell r="K26">
            <v>5020</v>
          </cell>
          <cell r="L26">
            <v>5120</v>
          </cell>
          <cell r="M26">
            <v>43847</v>
          </cell>
          <cell r="N26">
            <v>43847</v>
          </cell>
          <cell r="P26">
            <v>5397388</v>
          </cell>
          <cell r="Q26">
            <v>59731094</v>
          </cell>
          <cell r="R26">
            <v>0.13333334028720856</v>
          </cell>
          <cell r="S26" t="str">
            <v>1 PERSONA NATURAL</v>
          </cell>
          <cell r="T26" t="str">
            <v>3 CÉDULA DE CIUDADANÍA</v>
          </cell>
          <cell r="U26">
            <v>93437545</v>
          </cell>
          <cell r="V26">
            <v>59731094</v>
          </cell>
          <cell r="W26" t="str">
            <v>11 NO SE DILIGENCIA INFORMACIÓN PARA ESTE FORMULARIO EN ESTE PERÍODO DE REPORTE</v>
          </cell>
          <cell r="X26" t="str">
            <v>N/A</v>
          </cell>
          <cell r="Y26" t="str">
            <v>EDWARD DEYVID OCAMPO TELLEZ</v>
          </cell>
          <cell r="Z26" t="str">
            <v>1 PÓLIZA</v>
          </cell>
          <cell r="AA26" t="str">
            <v xml:space="preserve">15 JMALUCELLI TRAVELERS SEGUROS S.A </v>
          </cell>
          <cell r="AB26" t="str">
            <v>2 CUMPLIMIENTO</v>
          </cell>
          <cell r="AC26">
            <v>43847</v>
          </cell>
          <cell r="AD26">
            <v>2015036</v>
          </cell>
          <cell r="AE26" t="str">
            <v>OFICINA DE GESTION DEL RIESGO</v>
          </cell>
          <cell r="AF26" t="str">
            <v>2 SUPERVISOR</v>
          </cell>
          <cell r="AG26" t="str">
            <v>3 CÉDULA DE CIUDADANÍA</v>
          </cell>
          <cell r="AH26">
            <v>52807498</v>
          </cell>
          <cell r="AI26" t="str">
            <v>JAZMIN EMILCE GONZALEZ DAZA</v>
          </cell>
          <cell r="AJ26">
            <v>332</v>
          </cell>
          <cell r="AK26" t="str">
            <v>3 NO PACTADOS</v>
          </cell>
          <cell r="AL26">
            <v>43847</v>
          </cell>
          <cell r="AM26">
            <v>43847</v>
          </cell>
          <cell r="AN26" t="str">
            <v>4 NO SE HA ADICIONADO NI EN VALOR y EN TIEMPO</v>
          </cell>
          <cell r="AO26">
            <v>0</v>
          </cell>
          <cell r="AP26">
            <v>0</v>
          </cell>
          <cell r="AR26">
            <v>0</v>
          </cell>
          <cell r="AT26">
            <v>43847</v>
          </cell>
          <cell r="AU26">
            <v>44183</v>
          </cell>
          <cell r="AW26" t="str">
            <v>2. NO</v>
          </cell>
          <cell r="AZ26" t="str">
            <v>2. NO</v>
          </cell>
          <cell r="BA26">
            <v>0</v>
          </cell>
          <cell r="BE26" t="str">
            <v>2020420501000021E</v>
          </cell>
          <cell r="BF26">
            <v>59731094</v>
          </cell>
          <cell r="BH26" t="str">
            <v>https://www.secop.gov.co/CO1BusinessLine/Tendering/BuyerWorkArea/Index?docUniqueIdentifier=CO1.BDOS.1045488&amp;prevCtxUrl=https%3a%2f%2fwww.secop.gov.co%2fCO1BusinessLine%2fTendering%2fBuyerDossierWorkspace%2fIndex%3fname%3d13-2020%26filteringState%3d0%26sortingState%3dLastModifiedDESC%26showAdvancedSearch%3dTrue%26showAdvancedSearchFields%3dFalse%26advSrchFolderCode%3dALL%26selectedDossier%3dCO1.BDOS.1045488%26selectedRequest%3dCO1.REQ.1082613%26&amp;prevCtxLbl=Procesos+de+la+Entidad+Estatal</v>
          </cell>
          <cell r="BI26" t="str">
            <v>VIGENTE</v>
          </cell>
          <cell r="BK26" t="str">
            <v xml:space="preserve">https://community.secop.gov.co/Public/Tendering/OpportunityDetail/Index?noticeUID=CO1.NTC.1047808&amp;isFromPublicArea=True&amp;isModal=False
</v>
          </cell>
        </row>
        <row r="27">
          <cell r="A27" t="str">
            <v>CPS-026-2020</v>
          </cell>
          <cell r="B27" t="str">
            <v>2 NACIONAL</v>
          </cell>
          <cell r="C27" t="str">
            <v>CD-NC-035-2020</v>
          </cell>
          <cell r="D27">
            <v>26</v>
          </cell>
          <cell r="E27" t="str">
            <v>MARTHA CECILIA MARQUEZ DIAZ</v>
          </cell>
          <cell r="F27">
            <v>43847</v>
          </cell>
          <cell r="G27" t="str">
            <v>Prestación de servicios profesionales para la planeación, ejecución y seguimiento de los diferentes procesos organizacionales que se adelantan en el Grupo de Gestión Humana, conforme las políticas contenidas en el Plan Estratégico del Talento Humano –PETH, el Modelo Integrado de Planeación y Gestión – MIPG y los lineamientos de la entidad.</v>
          </cell>
          <cell r="H27" t="str">
            <v>2 CONTRATACIÓN DIRECTA</v>
          </cell>
          <cell r="I27" t="str">
            <v>14 PRESTACIÓN DE SERVICIOS</v>
          </cell>
          <cell r="J27" t="str">
            <v>N/A</v>
          </cell>
          <cell r="K27">
            <v>8920</v>
          </cell>
          <cell r="L27">
            <v>5020</v>
          </cell>
          <cell r="M27">
            <v>43847</v>
          </cell>
          <cell r="N27">
            <v>43847</v>
          </cell>
          <cell r="P27">
            <v>6434923</v>
          </cell>
          <cell r="Q27">
            <v>70784153</v>
          </cell>
          <cell r="R27">
            <v>0</v>
          </cell>
          <cell r="S27" t="str">
            <v>1 PERSONA NATURAL</v>
          </cell>
          <cell r="T27" t="str">
            <v>3 CÉDULA DE CIUDADANÍA</v>
          </cell>
          <cell r="U27">
            <v>51748041</v>
          </cell>
          <cell r="V27">
            <v>70784153</v>
          </cell>
          <cell r="W27" t="str">
            <v>11 NO SE DILIGENCIA INFORMACIÓN PARA ESTE FORMULARIO EN ESTE PERÍODO DE REPORTE</v>
          </cell>
          <cell r="X27" t="str">
            <v>N/A</v>
          </cell>
          <cell r="Y27" t="str">
            <v>MARTHA CECILIA MARQUEZ DIAZ</v>
          </cell>
          <cell r="Z27" t="str">
            <v>1 PÓLIZA</v>
          </cell>
          <cell r="AA27" t="str">
            <v xml:space="preserve">15 JMALUCELLI TRAVELERS SEGUROS S.A </v>
          </cell>
          <cell r="AB27" t="str">
            <v>2 CUMPLIMIENTO</v>
          </cell>
          <cell r="AC27">
            <v>43847</v>
          </cell>
          <cell r="AD27">
            <v>2015037</v>
          </cell>
          <cell r="AE27" t="str">
            <v>GRUPO DE GESTIÓN HUMANA</v>
          </cell>
          <cell r="AF27" t="str">
            <v>2 SUPERVISOR</v>
          </cell>
          <cell r="AG27" t="str">
            <v>3 CÉDULA DE CIUDADANÍA</v>
          </cell>
          <cell r="AH27">
            <v>52767503</v>
          </cell>
          <cell r="AI27" t="str">
            <v>SANDRA VIVIANA PEÑA ARIAS</v>
          </cell>
          <cell r="AJ27">
            <v>330</v>
          </cell>
          <cell r="AK27" t="str">
            <v>3 NO PACTADOS</v>
          </cell>
          <cell r="AL27">
            <v>43847</v>
          </cell>
          <cell r="AM27">
            <v>43847</v>
          </cell>
          <cell r="AN27" t="str">
            <v>4 NO SE HA ADICIONADO NI EN VALOR y EN TIEMPO</v>
          </cell>
          <cell r="AO27">
            <v>0</v>
          </cell>
          <cell r="AP27">
            <v>0</v>
          </cell>
          <cell r="AR27">
            <v>0</v>
          </cell>
          <cell r="AT27">
            <v>43847</v>
          </cell>
          <cell r="AU27">
            <v>44181</v>
          </cell>
          <cell r="AW27" t="str">
            <v>2. NO</v>
          </cell>
          <cell r="AZ27" t="str">
            <v>2. NO</v>
          </cell>
          <cell r="BA27">
            <v>0</v>
          </cell>
          <cell r="BE27" t="str">
            <v>2020420501000025E</v>
          </cell>
          <cell r="BF27">
            <v>70784153</v>
          </cell>
          <cell r="BH27" t="str">
            <v>https://www.secop.gov.co/CO1BusinessLine/Tendering/BuyerWorkArea/Index?docUniqueIdentifier=CO1.BDOS.1047676&amp;prevCtxUrl=https%3a%2f%2fwww.secop.gov.co%2fCO1BusinessLine%2fTendering%2fBuyerDossierWorkspace%2fIndex%3fallWords2Search%3d35-2020%26filteringState%3d0%26sortingState%3dLastModifiedDESC%26showAdvancedSearch%3dFalse%26showAdvancedSearchFields%3dFalse%26folderCode%3dALL%26selectedDossier%3dCO1.BDOS.1047676%26selectedRequest%3dCO1.REQ.1084465%26&amp;prevCtxLbl=Procesos+de+la+Entidad+Estatal</v>
          </cell>
          <cell r="BI27" t="str">
            <v>VIGENTE</v>
          </cell>
          <cell r="BK27" t="str">
            <v>https://community.secop.gov.co/Public/Tendering/OpportunityDetail/Index?noticeUID=CO1.NTC.1047832&amp;isFromPublicArea=True&amp;isModal=False</v>
          </cell>
        </row>
        <row r="28">
          <cell r="A28" t="str">
            <v>CPS-027-2020</v>
          </cell>
          <cell r="B28" t="str">
            <v>2 NACIONAL</v>
          </cell>
          <cell r="C28" t="str">
            <v>CD-NC-027-2020</v>
          </cell>
          <cell r="D28">
            <v>27</v>
          </cell>
          <cell r="E28" t="str">
            <v>ANDRES EDUARDO VELASQUEZ VARGAS</v>
          </cell>
          <cell r="F28">
            <v>43847</v>
          </cell>
          <cell r="G28" t="str">
            <v>Prestación de servicios profesionales y de apoyo a la gestión en la defensa judicial de la entidad, elaborar informes relacionados con la gestión y alimentar los sistemas de información pertinentes</v>
          </cell>
          <cell r="H28" t="str">
            <v>2 CONTRATACIÓN DIRECTA</v>
          </cell>
          <cell r="I28" t="str">
            <v>14 PRESTACIÓN DE SERVICIOS</v>
          </cell>
          <cell r="J28" t="str">
            <v>N/A</v>
          </cell>
          <cell r="K28">
            <v>5420</v>
          </cell>
          <cell r="L28">
            <v>5220</v>
          </cell>
          <cell r="M28">
            <v>43847</v>
          </cell>
          <cell r="N28">
            <v>43847</v>
          </cell>
          <cell r="P28">
            <v>6434923</v>
          </cell>
          <cell r="Q28">
            <v>70784153</v>
          </cell>
          <cell r="R28">
            <v>0</v>
          </cell>
          <cell r="S28" t="str">
            <v>1 PERSONA NATURAL</v>
          </cell>
          <cell r="T28" t="str">
            <v>3 CÉDULA DE CIUDADANÍA</v>
          </cell>
          <cell r="U28">
            <v>79781725</v>
          </cell>
          <cell r="V28">
            <v>70784153</v>
          </cell>
          <cell r="W28" t="str">
            <v>11 NO SE DILIGENCIA INFORMACIÓN PARA ESTE FORMULARIO EN ESTE PERÍODO DE REPORTE</v>
          </cell>
          <cell r="X28" t="str">
            <v>N/A</v>
          </cell>
          <cell r="Y28" t="str">
            <v>ANDRES EDUARDO VELASQUEZ RODRIGUEZ</v>
          </cell>
          <cell r="Z28" t="str">
            <v>1 PÓLIZA</v>
          </cell>
          <cell r="AA28" t="str">
            <v>13 SURAMERICANA</v>
          </cell>
          <cell r="AB28" t="str">
            <v>2 CUMPLIMIENTO</v>
          </cell>
          <cell r="AC28">
            <v>43847</v>
          </cell>
          <cell r="AD28" t="str">
            <v>2545107-6</v>
          </cell>
          <cell r="AE28" t="str">
            <v>OFICINA ASESORA JURIDICA</v>
          </cell>
          <cell r="AF28" t="str">
            <v>2 SUPERVISOR</v>
          </cell>
          <cell r="AG28" t="str">
            <v>3 CÉDULA DE CIUDADANÍA</v>
          </cell>
          <cell r="AH28">
            <v>13861878</v>
          </cell>
          <cell r="AI28" t="str">
            <v>JAIME ANDRES ECHEVERRIA RODRIGUEZ</v>
          </cell>
          <cell r="AJ28">
            <v>330</v>
          </cell>
          <cell r="AK28" t="str">
            <v>3 NO PACTADOS</v>
          </cell>
          <cell r="AL28">
            <v>43848</v>
          </cell>
          <cell r="AM28">
            <v>43847</v>
          </cell>
          <cell r="AN28" t="str">
            <v>4 NO SE HA ADICIONADO NI EN VALOR y EN TIEMPO</v>
          </cell>
          <cell r="AO28">
            <v>0</v>
          </cell>
          <cell r="AP28">
            <v>0</v>
          </cell>
          <cell r="AR28">
            <v>0</v>
          </cell>
          <cell r="AT28">
            <v>43848</v>
          </cell>
          <cell r="AU28">
            <v>44182</v>
          </cell>
          <cell r="AW28" t="str">
            <v>2. NO</v>
          </cell>
          <cell r="AZ28" t="str">
            <v>2. NO</v>
          </cell>
          <cell r="BA28">
            <v>0</v>
          </cell>
          <cell r="BE28" t="str">
            <v>2020420501000027E</v>
          </cell>
          <cell r="BF28">
            <v>70784153</v>
          </cell>
          <cell r="BH28" t="str">
            <v>https://www.secop.gov.co/CO1BusinessLine/Tendering/BuyerWorkArea/Index?docUniqueIdentifier=CO1.BDOS.1045193&amp;prevCtxUrl=https%3a%2f%2fwww.secop.gov.co%2fCO1BusinessLine%2fTendering%2fBuyerDossierWorkspace%2fIndex%3fname%3d27-2020%26filteringState%3d0%26sortingState%3dLastModifiedDESC%26showAdvancedSearch%3dTrue%26showAdvancedSearchFields%3dFalse%26advSrchFolderCode%3dALL%26selectedDossier%3dCO1.BDOS.1045193%26selectedRequest%3dCO1.REQ.1082333%26&amp;prevCtxLbl=Procesos+de+la+Entidad+Estatal</v>
          </cell>
          <cell r="BI28" t="str">
            <v>VIGENTE</v>
          </cell>
          <cell r="BK28" t="str">
            <v>https://community.secop.gov.co/Public/Tendering/OpportunityDetail/Index?noticeUID=CO1.NTC.1045643&amp;isFromPublicArea=True&amp;isModal=False</v>
          </cell>
        </row>
        <row r="29">
          <cell r="A29" t="str">
            <v>CPS-028-2020</v>
          </cell>
          <cell r="B29" t="str">
            <v>2 NACIONAL</v>
          </cell>
          <cell r="C29" t="str">
            <v>CD-NC-034-2020</v>
          </cell>
          <cell r="D29">
            <v>28</v>
          </cell>
          <cell r="E29" t="str">
            <v>DIANA MARCELA CLAVIJO TELLEZ</v>
          </cell>
          <cell r="F29">
            <v>43850</v>
          </cell>
          <cell r="G29" t="str">
            <v>Prestación de servicios profesionales y de apoyo jurídico para adelantar los trámites contractuales, legales y jurídicos que sean requeridos para implementar a nivel nacional las Fases I y II del Programa Áreas Protegidas y Diversidad Biológica, cofinanciado por el gobierno alemán a través del KfW.</v>
          </cell>
          <cell r="H29" t="str">
            <v>2 CONTRATACIÓN DIRECTA</v>
          </cell>
          <cell r="I29" t="str">
            <v>14 PRESTACIÓN DE SERVICIOS</v>
          </cell>
          <cell r="J29" t="str">
            <v>N/A</v>
          </cell>
          <cell r="K29">
            <v>3620</v>
          </cell>
          <cell r="L29">
            <v>5520</v>
          </cell>
          <cell r="M29">
            <v>43850</v>
          </cell>
          <cell r="N29">
            <v>43850</v>
          </cell>
          <cell r="P29">
            <v>5397388</v>
          </cell>
          <cell r="Q29">
            <v>59371268</v>
          </cell>
          <cell r="R29">
            <v>0</v>
          </cell>
          <cell r="S29" t="str">
            <v>1 PERSONA NATURAL</v>
          </cell>
          <cell r="T29" t="str">
            <v>3 CÉDULA DE CIUDADANÍA</v>
          </cell>
          <cell r="U29">
            <v>53911075</v>
          </cell>
          <cell r="V29">
            <v>59371268</v>
          </cell>
          <cell r="W29" t="str">
            <v>11 NO SE DILIGENCIA INFORMACIÓN PARA ESTE FORMULARIO EN ESTE PERÍODO DE REPORTE</v>
          </cell>
          <cell r="X29" t="str">
            <v>N/A</v>
          </cell>
          <cell r="Y29" t="str">
            <v>DIANA MARCELA CLAVIJO TELLEZ</v>
          </cell>
          <cell r="Z29" t="str">
            <v>1 PÓLIZA</v>
          </cell>
          <cell r="AA29" t="str">
            <v>12 SEGUROS DEL ESTADO</v>
          </cell>
          <cell r="AB29" t="str">
            <v>2 CUMPLIMIENTO</v>
          </cell>
          <cell r="AC29">
            <v>43850</v>
          </cell>
          <cell r="AD29" t="str">
            <v>12-46-101033157</v>
          </cell>
          <cell r="AE29" t="str">
            <v>DIRECCIÓN GENERAL</v>
          </cell>
          <cell r="AF29" t="str">
            <v>2 SUPERVISOR</v>
          </cell>
          <cell r="AG29" t="str">
            <v>3 CÉDULA DE CIUDADANÍA</v>
          </cell>
          <cell r="AH29">
            <v>41779996</v>
          </cell>
          <cell r="AI29" t="str">
            <v xml:space="preserve">JULIA MIRANDA LONDOÑO	</v>
          </cell>
          <cell r="AJ29">
            <v>330</v>
          </cell>
          <cell r="AK29" t="str">
            <v>3 NO PACTADOS</v>
          </cell>
          <cell r="AL29">
            <v>43850</v>
          </cell>
          <cell r="AM29">
            <v>43850</v>
          </cell>
          <cell r="AN29" t="str">
            <v>4 NO SE HA ADICIONADO NI EN VALOR y EN TIEMPO</v>
          </cell>
          <cell r="AO29">
            <v>0</v>
          </cell>
          <cell r="AP29">
            <v>0</v>
          </cell>
          <cell r="AR29">
            <v>0</v>
          </cell>
          <cell r="AT29">
            <v>43850</v>
          </cell>
          <cell r="AU29">
            <v>44184</v>
          </cell>
          <cell r="AW29" t="str">
            <v>2. NO</v>
          </cell>
          <cell r="AZ29" t="str">
            <v>2. NO</v>
          </cell>
          <cell r="BA29">
            <v>0</v>
          </cell>
          <cell r="BE29" t="str">
            <v>2020420501000028E</v>
          </cell>
          <cell r="BF29">
            <v>59371268</v>
          </cell>
          <cell r="BH29" t="str">
            <v>https://www.secop.gov.co/CO1BusinessLine/Tendering/BuyerWorkArea/Index?docUniqueIdentifier=CO1.BDOS.1048733&amp;prevCtxUrl=https%3a%2f%2fwww.secop.gov.co%2fCO1BusinessLine%2fTendering%2fBuyerDossierWorkspace%2fIndex%3fallWords2Search%3d34-2020%26filteringState%3d0%26sortingState%3dLastModifiedDESC%26showAdvancedSearch%3dFalse%26showAdvancedSearchFields%3dFalse%26folderCode%3dALL%26selectedDossier%3dCO1.BDOS.1048733%26selectedRequest%3dCO1.REQ.1085718%26&amp;prevCtxLbl=Procesos+de+la+Entidad+Estatal</v>
          </cell>
          <cell r="BI29" t="str">
            <v>VIGENTE</v>
          </cell>
          <cell r="BK29" t="str">
            <v xml:space="preserve">https://community.secop.gov.co/Public/Tendering/OpportunityDetail/Index?noticeUID=CO1.NTC.1049467&amp;isFromPublicArea=True&amp;isModal=False
</v>
          </cell>
        </row>
        <row r="30">
          <cell r="A30" t="str">
            <v>CPS-029-2020</v>
          </cell>
          <cell r="B30" t="str">
            <v>2 NACIONAL</v>
          </cell>
          <cell r="C30" t="str">
            <v>CD-NC-063-2020</v>
          </cell>
          <cell r="D30">
            <v>29</v>
          </cell>
          <cell r="E30" t="str">
            <v>JUAN CARLOS CUERVO LEON</v>
          </cell>
          <cell r="F30">
            <v>43850</v>
          </cell>
          <cell r="G30" t="str">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actualizar e implementar el plan de señalización de Parques Nacionales Naturales de Colombia, realizar el diseño de material impreso (litográfico y de gran formato) y hacer el concepto, diseño y seguimiento</v>
          </cell>
          <cell r="H30" t="str">
            <v>2 CONTRATACIÓN DIRECTA</v>
          </cell>
          <cell r="I30" t="str">
            <v>14 PRESTACIÓN DE SERVICIOS</v>
          </cell>
          <cell r="J30" t="str">
            <v>N/A</v>
          </cell>
          <cell r="K30">
            <v>7620</v>
          </cell>
          <cell r="L30">
            <v>5420</v>
          </cell>
          <cell r="M30">
            <v>43850</v>
          </cell>
          <cell r="N30">
            <v>43850</v>
          </cell>
          <cell r="P30">
            <v>6313510</v>
          </cell>
          <cell r="Q30">
            <v>69448610</v>
          </cell>
          <cell r="R30">
            <v>0</v>
          </cell>
          <cell r="S30" t="str">
            <v>1 PERSONA NATURAL</v>
          </cell>
          <cell r="T30" t="str">
            <v>3 CÉDULA DE CIUDADANÍA</v>
          </cell>
          <cell r="U30">
            <v>79590259</v>
          </cell>
          <cell r="V30">
            <v>69448610</v>
          </cell>
          <cell r="W30" t="str">
            <v>11 NO SE DILIGENCIA INFORMACIÓN PARA ESTE FORMULARIO EN ESTE PERÍODO DE REPORTE</v>
          </cell>
          <cell r="X30" t="str">
            <v>N/A</v>
          </cell>
          <cell r="Y30" t="str">
            <v>JUAN CARLOS CUERVO LEON</v>
          </cell>
          <cell r="Z30" t="str">
            <v>1 PÓLIZA</v>
          </cell>
          <cell r="AA30" t="str">
            <v>12 SEGUROS DEL ESTADO</v>
          </cell>
          <cell r="AB30" t="str">
            <v>2 CUMPLIMIENTO</v>
          </cell>
          <cell r="AC30">
            <v>43850</v>
          </cell>
          <cell r="AD30" t="str">
            <v>37-46-101000758</v>
          </cell>
          <cell r="AE30" t="str">
            <v>GRUPO DE COMUNICACIONES Y EDUCACION AMBIENTAL</v>
          </cell>
          <cell r="AF30" t="str">
            <v>2 SUPERVISOR</v>
          </cell>
          <cell r="AG30" t="str">
            <v>3 CÉDULA DE CIUDADANÍA</v>
          </cell>
          <cell r="AH30">
            <v>11342150</v>
          </cell>
          <cell r="AI30" t="str">
            <v>LUIS ALFONSO CANO RAMIREZ</v>
          </cell>
          <cell r="AJ30">
            <v>330</v>
          </cell>
          <cell r="AK30" t="str">
            <v>3 NO PACTADOS</v>
          </cell>
          <cell r="AL30">
            <v>43850</v>
          </cell>
          <cell r="AM30">
            <v>43850</v>
          </cell>
          <cell r="AN30" t="str">
            <v>4 NO SE HA ADICIONADO NI EN VALOR y EN TIEMPO</v>
          </cell>
          <cell r="AO30">
            <v>0</v>
          </cell>
          <cell r="AP30">
            <v>0</v>
          </cell>
          <cell r="AR30">
            <v>0</v>
          </cell>
          <cell r="AT30">
            <v>43850</v>
          </cell>
          <cell r="AU30">
            <v>44184</v>
          </cell>
          <cell r="AW30" t="str">
            <v>2. NO</v>
          </cell>
          <cell r="AZ30" t="str">
            <v>2. NO</v>
          </cell>
          <cell r="BA30">
            <v>0</v>
          </cell>
          <cell r="BE30" t="str">
            <v>2020420501000029E</v>
          </cell>
          <cell r="BF30">
            <v>69448610</v>
          </cell>
          <cell r="BH30" t="str">
            <v>https://www.secop.gov.co/CO1BusinessLine/Tendering/BuyerWorkArea/Index?docUniqueIdentifier=CO1.BDOS.1052486&amp;prevCtxUrl=https%3a%2f%2fwww.secop.gov.co%2fCO1BusinessLine%2fTendering%2fBuyerDossierWorkspace%2fIndex%3fallWords2Search%3d63-2020%26filteringState%3d0%26sortingState%3dLastModifiedDESC%26showAdvancedSearch%3dFalse%26showAdvancedSearchFields%3dFalse%26folderCode%3dALL%26selectedDossier%3dCO1.BDOS.1052486%26selectedRequest%3dCO1.REQ.1088981%26&amp;prevCtxLbl=Procesos+de+la+Entidad+Estatal</v>
          </cell>
          <cell r="BI30" t="str">
            <v>VIGENTE</v>
          </cell>
          <cell r="BK30" t="str">
            <v xml:space="preserve">https://community.secop.gov.co/Public/Tendering/OpportunityDetail/Index?noticeUID=CO1.NTC.1051821&amp;isFromPublicArea=True&amp;isModal=False
</v>
          </cell>
        </row>
        <row r="31">
          <cell r="A31" t="str">
            <v>CPS-030-2020</v>
          </cell>
          <cell r="B31" t="str">
            <v>2 NACIONAL</v>
          </cell>
          <cell r="C31" t="str">
            <v>CD-NC-029-2020</v>
          </cell>
          <cell r="D31">
            <v>30</v>
          </cell>
          <cell r="E31" t="str">
            <v>ADOLFO LEON IBAÑEZ ELAM</v>
          </cell>
          <cell r="F31">
            <v>43850</v>
          </cell>
          <cell r="G31" t="str">
            <v>Prestación de servicios profesionales y apoyo a la gestión para que apoye temas regulatorios misionales, agenda normativa y elaboración del diagnóstico de necesidades normativas</v>
          </cell>
          <cell r="H31" t="str">
            <v>2 CONTRATACIÓN DIRECTA</v>
          </cell>
          <cell r="I31" t="str">
            <v>14 PRESTACIÓN DE SERVICIOS</v>
          </cell>
          <cell r="J31" t="str">
            <v>N/A</v>
          </cell>
          <cell r="K31">
            <v>5620</v>
          </cell>
          <cell r="L31">
            <v>5620</v>
          </cell>
          <cell r="M31">
            <v>43850</v>
          </cell>
          <cell r="N31">
            <v>43850</v>
          </cell>
          <cell r="P31">
            <v>5397388</v>
          </cell>
          <cell r="Q31">
            <v>59371268</v>
          </cell>
          <cell r="R31">
            <v>0</v>
          </cell>
          <cell r="S31" t="str">
            <v>1 PERSONA NATURAL</v>
          </cell>
          <cell r="T31" t="str">
            <v>3 CÉDULA DE CIUDADANÍA</v>
          </cell>
          <cell r="U31">
            <v>1018410526</v>
          </cell>
          <cell r="V31">
            <v>59371268</v>
          </cell>
          <cell r="W31" t="str">
            <v>11 NO SE DILIGENCIA INFORMACIÓN PARA ESTE FORMULARIO EN ESTE PERÍODO DE REPORTE</v>
          </cell>
          <cell r="X31" t="str">
            <v>N/A</v>
          </cell>
          <cell r="Y31" t="str">
            <v>ADOLFO LEON IBAÑEZ ELAM</v>
          </cell>
          <cell r="Z31" t="str">
            <v>1 PÓLIZA</v>
          </cell>
          <cell r="AA31" t="str">
            <v xml:space="preserve">15 JMALUCELLI TRAVELERS SEGUROS S.A </v>
          </cell>
          <cell r="AB31" t="str">
            <v>2 CUMPLIMIENTO</v>
          </cell>
          <cell r="AC31">
            <v>43850</v>
          </cell>
          <cell r="AD31">
            <v>2015062</v>
          </cell>
          <cell r="AE31" t="str">
            <v>OFICINA ASESORA JURIDICA</v>
          </cell>
          <cell r="AF31" t="str">
            <v>2 SUPERVISOR</v>
          </cell>
          <cell r="AG31" t="str">
            <v>3 CÉDULA DE CIUDADANÍA</v>
          </cell>
          <cell r="AH31">
            <v>13861878</v>
          </cell>
          <cell r="AI31" t="str">
            <v>JAIME ANDRES ECHEVERRIA RODRIGUEZ</v>
          </cell>
          <cell r="AJ31">
            <v>330</v>
          </cell>
          <cell r="AK31" t="str">
            <v>3 NO PACTADOS</v>
          </cell>
          <cell r="AL31">
            <v>43851</v>
          </cell>
          <cell r="AM31">
            <v>43850</v>
          </cell>
          <cell r="AN31" t="str">
            <v>4 NO SE HA ADICIONADO NI EN VALOR y EN TIEMPO</v>
          </cell>
          <cell r="AO31">
            <v>0</v>
          </cell>
          <cell r="AP31">
            <v>0</v>
          </cell>
          <cell r="AR31">
            <v>0</v>
          </cell>
          <cell r="AT31">
            <v>43851</v>
          </cell>
          <cell r="AU31">
            <v>44185</v>
          </cell>
          <cell r="AW31" t="str">
            <v>2. NO</v>
          </cell>
          <cell r="AZ31" t="str">
            <v>2. NO</v>
          </cell>
          <cell r="BA31">
            <v>0</v>
          </cell>
          <cell r="BE31" t="str">
            <v>2020420501000030E</v>
          </cell>
          <cell r="BF31">
            <v>59371268</v>
          </cell>
          <cell r="BH31" t="str">
            <v>https://www.secop.gov.co/CO1BusinessLine/Tendering/BuyerWorkArea/Index?docUniqueIdentifier=CO1.BDOS.1048133&amp;prevCtxUrl=https%3a%2f%2fwww.secop.gov.co%2fCO1BusinessLine%2fTendering%2fBuyerDossierWorkspace%2fIndex%3fallWords2Search%3d29-2020%26filteringState%3d0%26sortingState%3dLastModifiedDESC%26showAdvancedSearch%3dFalse%26showAdvancedSearchFields%3dFalse%26folderCode%3dALL%26selectedDossier%3dCO1.BDOS.1048133%26selectedRequest%3dCO1.REQ.1084956%26&amp;prevCtxLbl=Procesos+de+la+Entidad+Estatal</v>
          </cell>
          <cell r="BI31" t="str">
            <v>VIGENTE</v>
          </cell>
          <cell r="BK31" t="str">
            <v xml:space="preserve">https://community.secop.gov.co/Public/Tendering/OpportunityDetail/Index?noticeUID=CO1.NTC.1048624&amp;isFromPublicArea=True&amp;isModal=False
</v>
          </cell>
        </row>
        <row r="32">
          <cell r="A32" t="str">
            <v>CPS-031-2020</v>
          </cell>
          <cell r="B32" t="str">
            <v>2 NACIONAL</v>
          </cell>
          <cell r="C32" t="str">
            <v>CD-NC-041-2020</v>
          </cell>
          <cell r="D32">
            <v>31</v>
          </cell>
          <cell r="E32" t="str">
            <v>SANDRA YANETH PEREZ SALAZAR</v>
          </cell>
          <cell r="F32">
            <v>43850</v>
          </cell>
          <cell r="G32" t="str">
            <v>Prestación de servicios profesionales para apoyar la articulación del SGI de Parques Nacionales Naturales de Colombia en el marco del Modelo Integrado de Planeación y Gestión MIPG.</v>
          </cell>
          <cell r="H32" t="str">
            <v>2 CONTRATACIÓN DIRECTA</v>
          </cell>
          <cell r="I32" t="str">
            <v>14 PRESTACIÓN DE SERVICIOS</v>
          </cell>
          <cell r="J32" t="str">
            <v>N/A</v>
          </cell>
          <cell r="K32">
            <v>9120</v>
          </cell>
          <cell r="L32">
            <v>5720</v>
          </cell>
          <cell r="M32">
            <v>43850</v>
          </cell>
          <cell r="N32">
            <v>43850</v>
          </cell>
          <cell r="P32">
            <v>7174442</v>
          </cell>
          <cell r="Q32">
            <v>81549491</v>
          </cell>
          <cell r="R32">
            <v>0.26666666567325592</v>
          </cell>
          <cell r="S32" t="str">
            <v>1 PERSONA NATURAL</v>
          </cell>
          <cell r="T32" t="str">
            <v>3 CÉDULA DE CIUDADANÍA</v>
          </cell>
          <cell r="U32">
            <v>46669762</v>
          </cell>
          <cell r="V32">
            <v>81549491</v>
          </cell>
          <cell r="W32" t="str">
            <v>11 NO SE DILIGENCIA INFORMACIÓN PARA ESTE FORMULARIO EN ESTE PERÍODO DE REPORTE</v>
          </cell>
          <cell r="X32" t="str">
            <v>N/A</v>
          </cell>
          <cell r="Y32" t="str">
            <v>SANDRA YANETH PEREZ SALAZAR</v>
          </cell>
          <cell r="Z32" t="str">
            <v>1 PÓLIZA</v>
          </cell>
          <cell r="AA32" t="str">
            <v xml:space="preserve">15 JMALUCELLI TRAVELERS SEGUROS S.A </v>
          </cell>
          <cell r="AB32" t="str">
            <v>2 CUMPLIMIENTO</v>
          </cell>
          <cell r="AC32">
            <v>43850</v>
          </cell>
          <cell r="AD32">
            <v>2015066</v>
          </cell>
          <cell r="AE32" t="str">
            <v>SUBDIRECCIÓN DE GESTIÓN Y MANEJO DE AREAS PROTEGIDAS</v>
          </cell>
          <cell r="AF32" t="str">
            <v>2 SUPERVISOR</v>
          </cell>
          <cell r="AG32" t="str">
            <v>3 CÉDULA DE CIUDADANÍA</v>
          </cell>
          <cell r="AH32">
            <v>52197050</v>
          </cell>
          <cell r="AI32" t="str">
            <v>EDNA MARIA CAROLINA JARRO FAJARDO</v>
          </cell>
          <cell r="AJ32">
            <v>341</v>
          </cell>
          <cell r="AK32" t="str">
            <v>3 NO PACTADOS</v>
          </cell>
          <cell r="AL32">
            <v>43850</v>
          </cell>
          <cell r="AM32">
            <v>43850</v>
          </cell>
          <cell r="AN32" t="str">
            <v>4 NO SE HA ADICIONADO NI EN VALOR y EN TIEMPO</v>
          </cell>
          <cell r="AO32">
            <v>0</v>
          </cell>
          <cell r="AP32">
            <v>0</v>
          </cell>
          <cell r="AR32">
            <v>0</v>
          </cell>
          <cell r="AT32">
            <v>43850</v>
          </cell>
          <cell r="AU32">
            <v>44195</v>
          </cell>
          <cell r="AW32" t="str">
            <v>2. NO</v>
          </cell>
          <cell r="AZ32" t="str">
            <v>2. NO</v>
          </cell>
          <cell r="BA32">
            <v>0</v>
          </cell>
          <cell r="BE32" t="str">
            <v>2020420501000031E</v>
          </cell>
          <cell r="BF32">
            <v>81549491</v>
          </cell>
          <cell r="BH32" t="str">
            <v>https://www.secop.gov.co/CO1BusinessLine/Tendering/BuyerWorkArea/Index?docUniqueIdentifier=CO1.BDOS.1050378&amp;prevCtxUrl=https%3a%2f%2fwww.secop.gov.co%2fCO1BusinessLine%2fTendering%2fBuyerDossierWorkspace%2fIndex%3fallWords2Search%3d41-2020%26filteringState%3d0%26sortingState%3dLastModifiedDESC%26showAdvancedSearch%3dFalse%26showAdvancedSearchFields%3dFalse%26folderCode%3dALL%26selectedDossier%3dCO1.BDOS.1050378%26selectedRequest%3dCO1.REQ.1087079%26&amp;prevCtxLbl=Procesos+de+la+Entidad+Estatal</v>
          </cell>
          <cell r="BI32" t="str">
            <v>VIGENTE</v>
          </cell>
          <cell r="BK32" t="str">
            <v xml:space="preserve">https://community.secop.gov.co/Public/Tendering/OpportunityDetail/Index?noticeUID=CO1.NTC.1049868&amp;isFromPublicArea=True&amp;isModal=False
</v>
          </cell>
        </row>
        <row r="33">
          <cell r="A33" t="str">
            <v>CPS-032C-2020</v>
          </cell>
          <cell r="B33" t="str">
            <v>2 NACIONAL</v>
          </cell>
          <cell r="C33" t="str">
            <v>CD-NC-021-2020</v>
          </cell>
          <cell r="D33" t="str">
            <v>32C</v>
          </cell>
          <cell r="E33" t="str">
            <v>GEILER JHAMS OCAMPO OSORIO</v>
          </cell>
          <cell r="F33">
            <v>43850</v>
          </cell>
          <cell r="G33" t="str">
            <v>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asesorar en el análisis de los aspectos legales que demande la Oficina de Gestión del Riesgo en el marco de sus funciones</v>
          </cell>
          <cell r="H33" t="str">
            <v>2 CONTRATACIÓN DIRECTA</v>
          </cell>
          <cell r="I33" t="str">
            <v>14 PRESTACIÓN DE SERVICIOS</v>
          </cell>
          <cell r="J33" t="str">
            <v>N/A</v>
          </cell>
          <cell r="K33">
            <v>4320</v>
          </cell>
          <cell r="L33">
            <v>5820</v>
          </cell>
          <cell r="M33">
            <v>43850</v>
          </cell>
          <cell r="N33">
            <v>43850</v>
          </cell>
          <cell r="P33">
            <v>8498954</v>
          </cell>
          <cell r="Q33">
            <v>37112099</v>
          </cell>
          <cell r="R33">
            <v>-56376395</v>
          </cell>
          <cell r="S33" t="str">
            <v>1 PERSONA NATURAL</v>
          </cell>
          <cell r="T33" t="str">
            <v>3 CÉDULA DE CIUDADANÍA</v>
          </cell>
          <cell r="U33">
            <v>86003815</v>
          </cell>
          <cell r="V33">
            <v>37112099</v>
          </cell>
          <cell r="W33" t="str">
            <v>11 NO SE DILIGENCIA INFORMACIÓN PARA ESTE FORMULARIO EN ESTE PERÍODO DE REPORTE</v>
          </cell>
          <cell r="X33" t="str">
            <v>N/A</v>
          </cell>
          <cell r="Y33" t="str">
            <v>GEILER JHAMS OCAMPO OSORIO</v>
          </cell>
          <cell r="Z33" t="str">
            <v>1 PÓLIZA</v>
          </cell>
          <cell r="AA33" t="str">
            <v>12 SEGUROS DEL ESTADO</v>
          </cell>
          <cell r="AB33" t="str">
            <v>2 CUMPLIMIENTO</v>
          </cell>
          <cell r="AC33">
            <v>43850</v>
          </cell>
          <cell r="AD33" t="str">
            <v>37-46-101000757</v>
          </cell>
          <cell r="AE33" t="str">
            <v>OFICINA DE GESTION DEL RIESGO</v>
          </cell>
          <cell r="AF33" t="str">
            <v>2 SUPERVISOR</v>
          </cell>
          <cell r="AG33" t="str">
            <v>3 CÉDULA DE CIUDADANÍA</v>
          </cell>
          <cell r="AH33">
            <v>52807498</v>
          </cell>
          <cell r="AI33" t="str">
            <v>JAZMIN EMILCE GONZALEZ DAZA</v>
          </cell>
          <cell r="AJ33">
            <v>330</v>
          </cell>
          <cell r="AK33" t="str">
            <v>3 NO PACTADOS</v>
          </cell>
          <cell r="AL33">
            <v>43850</v>
          </cell>
          <cell r="AM33">
            <v>43850</v>
          </cell>
          <cell r="AN33" t="str">
            <v>4 NO SE HA ADICIONADO NI EN VALOR y EN TIEMPO</v>
          </cell>
          <cell r="AO33">
            <v>0</v>
          </cell>
          <cell r="AP33">
            <v>0</v>
          </cell>
          <cell r="AR33">
            <v>0</v>
          </cell>
          <cell r="AT33">
            <v>43850</v>
          </cell>
          <cell r="AU33">
            <v>43982</v>
          </cell>
          <cell r="AW33" t="str">
            <v>2. NO</v>
          </cell>
          <cell r="AZ33" t="str">
            <v>2. NO</v>
          </cell>
          <cell r="BA33">
            <v>0</v>
          </cell>
          <cell r="BD33" t="str">
            <v>TERA-POR CESION PLAZO INICIAL:330 FECHA TERMINACIÓN INICIAL 19/12/2020</v>
          </cell>
          <cell r="BE33" t="str">
            <v>2020420501000032E</v>
          </cell>
          <cell r="BF33">
            <v>37112099</v>
          </cell>
          <cell r="BH33" t="str">
            <v>https://www.secop.gov.co/CO1BusinessLine/Tendering/BuyerWorkArea/Index?docUniqueIdentifier=CO1.BDOS.1048413&amp;prevCtxUrl=https%3a%2f%2fwww.secop.gov.co%2fCO1BusinessLine%2fTendering%2fBuyerDossierWorkspace%2fIndex%3fname%3d21-2020%26filteringState%3d0%26sortingState%3dLastModifiedDESC%26showAdvancedSearch%3dTrue%26showAdvancedSearchFields%3dFalse%26advSrchFolderCode%3dALL%26selectedDossier%3dCO1.BDOS.1048413%26selectedRequest%3dCO1.REQ.1084785%26&amp;prevCtxLbl=Procesos+de+la+Entidad+Estatal</v>
          </cell>
          <cell r="BI33" t="str">
            <v>CEDIDO</v>
          </cell>
          <cell r="BK33" t="str">
            <v>https://community.secop.gov.co/Public/Tendering/OpportunityDetail/Index?noticeUID=CO1.NTC.1052056&amp;isFromPublicArea=True&amp;isModal=False</v>
          </cell>
        </row>
        <row r="34">
          <cell r="A34" t="str">
            <v>CPS-032-2020</v>
          </cell>
          <cell r="B34" t="str">
            <v>2 NACIONAL</v>
          </cell>
          <cell r="C34" t="str">
            <v>CD-NC-021-2020</v>
          </cell>
          <cell r="D34">
            <v>32</v>
          </cell>
          <cell r="E34" t="str">
            <v>ANDRES FELIPE VELASCO RIVERA</v>
          </cell>
          <cell r="F34">
            <v>43983</v>
          </cell>
          <cell r="G34" t="str">
            <v>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asesorar en el análisis de los aspectos legales que demande la Oficina de Gestión del Riesgo en el marco de sus funciones</v>
          </cell>
          <cell r="H34" t="str">
            <v>2 CONTRATACIÓN DIRECTA</v>
          </cell>
          <cell r="I34" t="str">
            <v>14 PRESTACIÓN DE SERVICIOS</v>
          </cell>
          <cell r="J34" t="str">
            <v>N/A</v>
          </cell>
          <cell r="K34">
            <v>4320</v>
          </cell>
          <cell r="L34">
            <v>68120</v>
          </cell>
          <cell r="M34">
            <v>43983</v>
          </cell>
          <cell r="N34">
            <v>43983</v>
          </cell>
          <cell r="P34">
            <v>8498954</v>
          </cell>
          <cell r="Q34">
            <v>56376395</v>
          </cell>
          <cell r="R34">
            <v>0.13333333283662796</v>
          </cell>
          <cell r="S34" t="str">
            <v>1 PERSONA NATURAL</v>
          </cell>
          <cell r="T34" t="str">
            <v>3 CÉDULA DE CIUDADANÍA</v>
          </cell>
          <cell r="U34">
            <v>1113622677</v>
          </cell>
          <cell r="V34">
            <v>56376395</v>
          </cell>
          <cell r="W34" t="str">
            <v>11 NO SE DILIGENCIA INFORMACIÓN PARA ESTE FORMULARIO EN ESTE PERÍODO DE REPORTE</v>
          </cell>
          <cell r="X34" t="str">
            <v>N/A</v>
          </cell>
          <cell r="Y34" t="str">
            <v>ANDRES FELIPE VELASCO RIVERA</v>
          </cell>
          <cell r="Z34" t="str">
            <v>1 PÓLIZA</v>
          </cell>
          <cell r="AA34" t="str">
            <v>13 SURAMERICANA</v>
          </cell>
          <cell r="AB34" t="str">
            <v>2 CUMPLIMIENTO</v>
          </cell>
          <cell r="AC34">
            <v>43983</v>
          </cell>
          <cell r="AD34" t="str">
            <v xml:space="preserve">	2626412–6</v>
          </cell>
          <cell r="AE34" t="str">
            <v>OFICINA DE GESTION DEL RIESGO</v>
          </cell>
          <cell r="AF34" t="str">
            <v>2 SUPERVISOR</v>
          </cell>
          <cell r="AG34" t="str">
            <v>3 CÉDULA DE CIUDADANÍA</v>
          </cell>
          <cell r="AH34">
            <v>52807498</v>
          </cell>
          <cell r="AI34" t="str">
            <v>JAZMIN EMILCE GONZALEZ DAZA</v>
          </cell>
          <cell r="AJ34">
            <v>199</v>
          </cell>
          <cell r="AK34" t="str">
            <v>3 NO PACTADOS</v>
          </cell>
          <cell r="AL34">
            <v>43983</v>
          </cell>
          <cell r="AM34">
            <v>43850</v>
          </cell>
          <cell r="AN34" t="str">
            <v>4 NO SE HA ADICIONADO NI EN VALOR y EN TIEMPO</v>
          </cell>
          <cell r="AO34">
            <v>0</v>
          </cell>
          <cell r="AP34">
            <v>0</v>
          </cell>
          <cell r="AR34">
            <v>0</v>
          </cell>
          <cell r="AT34">
            <v>43983</v>
          </cell>
          <cell r="AU34">
            <v>44184</v>
          </cell>
          <cell r="AW34" t="str">
            <v>2. NO</v>
          </cell>
          <cell r="AZ34" t="str">
            <v>2. NO</v>
          </cell>
          <cell r="BA34">
            <v>0</v>
          </cell>
          <cell r="BE34" t="str">
            <v>2020420501000032E</v>
          </cell>
          <cell r="BF34">
            <v>56376395</v>
          </cell>
          <cell r="BH34" t="str">
            <v>https://www.secop.gov.co/CO1BusinessLine/Tendering/BuyerWorkArea/Index?docUniqueIdentifier=CO1.BDOS.1048413&amp;prevCtxUrl=https%3a%2f%2fwww.secop.gov.co%2fCO1BusinessLine%2fTendering%2fBuyerDossierWorkspace%2fIndex%3fname%3d21-2020%26filteringState%3d0%26sortingState%3dLastModifiedDESC%26showAdvancedSearch%3dTrue%26showAdvancedSearchFields%3dFalse%26advSrchFolderCode%3dALL%26selectedDossier%3dCO1.BDOS.1048413%26selectedRequest%3dCO1.REQ.1084785%26&amp;prevCtxLbl=Procesos+de+la+Entidad+Estatal</v>
          </cell>
          <cell r="BI34" t="str">
            <v>VIGENTE</v>
          </cell>
          <cell r="BK34" t="str">
            <v>https://community.secop.gov.co/Public/Tendering/OpportunityDetail/Index?noticeUID=CO1.NTC.1052056&amp;isFromPublicArea=True&amp;isModal=False</v>
          </cell>
        </row>
        <row r="35">
          <cell r="A35" t="str">
            <v>CPS-033-2020</v>
          </cell>
          <cell r="B35" t="str">
            <v>2 NACIONAL</v>
          </cell>
          <cell r="C35" t="str">
            <v>CD-NC-064-2020</v>
          </cell>
          <cell r="D35">
            <v>33</v>
          </cell>
          <cell r="E35" t="str">
            <v>ALEJANDRO TAMAYO MONTOYA</v>
          </cell>
          <cell r="F35">
            <v>43850</v>
          </cell>
          <cell r="G35" t="str">
            <v>Prestación de servicios profesionales y de apoyo a la gestión para posicionar a Parques Nacionales Naturales de Colombia en el marco de la implementación del Mecanismo de Comunicación Externa, en la formulación de la estrategia de redes sociales y Web, su administración, manejo, monitoreo permanente, ejecución de campañas On line y rediseño de la página Web de Parques Nacionales Naturales de Colombia</v>
          </cell>
          <cell r="H35" t="str">
            <v>2 CONTRATACIÓN DIRECTA</v>
          </cell>
          <cell r="I35" t="str">
            <v>14 PRESTACIÓN DE SERVICIOS</v>
          </cell>
          <cell r="J35" t="str">
            <v>N/A</v>
          </cell>
          <cell r="K35">
            <v>12420</v>
          </cell>
          <cell r="L35">
            <v>5920</v>
          </cell>
          <cell r="M35">
            <v>43850</v>
          </cell>
          <cell r="N35">
            <v>43850</v>
          </cell>
          <cell r="P35">
            <v>5397388</v>
          </cell>
          <cell r="Q35">
            <v>59371268</v>
          </cell>
          <cell r="R35">
            <v>0</v>
          </cell>
          <cell r="S35" t="str">
            <v>1 PERSONA NATURAL</v>
          </cell>
          <cell r="T35" t="str">
            <v>3 CÉDULA DE CIUDADANÍA</v>
          </cell>
          <cell r="U35">
            <v>16072644</v>
          </cell>
          <cell r="V35">
            <v>59371268</v>
          </cell>
          <cell r="W35" t="str">
            <v>11 NO SE DILIGENCIA INFORMACIÓN PARA ESTE FORMULARIO EN ESTE PERÍODO DE REPORTE</v>
          </cell>
          <cell r="X35" t="str">
            <v>N/A</v>
          </cell>
          <cell r="Y35" t="str">
            <v>ALEJANDRO TAMAYO MONTOYA</v>
          </cell>
          <cell r="Z35" t="str">
            <v>1 PÓLIZA</v>
          </cell>
          <cell r="AA35" t="str">
            <v>13 SURAMERICANA</v>
          </cell>
          <cell r="AB35" t="str">
            <v>2 CUMPLIMIENTO</v>
          </cell>
          <cell r="AC35">
            <v>43850</v>
          </cell>
          <cell r="AD35" t="str">
            <v>2546324-2</v>
          </cell>
          <cell r="AE35" t="str">
            <v>GRUPO DE COMUNICACIONES Y EDUCACION AMBIENTAL</v>
          </cell>
          <cell r="AF35" t="str">
            <v>2 SUPERVISOR</v>
          </cell>
          <cell r="AG35" t="str">
            <v>3 CÉDULA DE CIUDADANÍA</v>
          </cell>
          <cell r="AH35">
            <v>11342150</v>
          </cell>
          <cell r="AI35" t="str">
            <v>LUIS ALFONSO CANO RAMIREZ</v>
          </cell>
          <cell r="AJ35">
            <v>330</v>
          </cell>
          <cell r="AK35" t="str">
            <v>3 NO PACTADOS</v>
          </cell>
          <cell r="AL35">
            <v>43850</v>
          </cell>
          <cell r="AM35">
            <v>43850</v>
          </cell>
          <cell r="AN35" t="str">
            <v>4 NO SE HA ADICIONADO NI EN VALOR y EN TIEMPO</v>
          </cell>
          <cell r="AO35">
            <v>0</v>
          </cell>
          <cell r="AP35">
            <v>0</v>
          </cell>
          <cell r="AR35">
            <v>0</v>
          </cell>
          <cell r="AT35">
            <v>43850</v>
          </cell>
          <cell r="AU35">
            <v>44184</v>
          </cell>
          <cell r="AW35" t="str">
            <v>2. NO</v>
          </cell>
          <cell r="AZ35" t="str">
            <v>2. NO</v>
          </cell>
          <cell r="BA35">
            <v>0</v>
          </cell>
          <cell r="BE35" t="str">
            <v>2020420501000033E</v>
          </cell>
          <cell r="BF35">
            <v>59371268</v>
          </cell>
          <cell r="BH35" t="str">
            <v>https://www.secop.gov.co/CO1BusinessLine/Tendering/BuyerWorkArea/Index?docUniqueIdentifier=CO1.BDOS.1053775&amp;prevCtxUrl=https%3a%2f%2fwww.secop.gov.co%2fCO1BusinessLine%2fTendering%2fBuyerDossierWorkspace%2fIndex%3fallWords2Search%3d64-2020%26filteringState%3d0%26sortingState%3dLastModifiedDESC%26showAdvancedSearch%3dFalse%26showAdvancedSearchFields%3dFalse%26folderCode%3dALL%26selectedDossier%3dCO1.BDOS.1053775%26selectedRequest%3dCO1.REQ.1090719%26&amp;prevCtxLbl=Procesos+de+la+Entidad+Estatal</v>
          </cell>
          <cell r="BI35" t="str">
            <v>VIGENTE</v>
          </cell>
          <cell r="BK35" t="str">
            <v xml:space="preserve">https://community.secop.gov.co/Public/Tendering/OpportunityDetail/Index?noticeUID=CO1.NTC.1053183&amp;isFromPublicArea=True&amp;isModal=False
</v>
          </cell>
        </row>
        <row r="36">
          <cell r="A36" t="str">
            <v>CPS-034-2020</v>
          </cell>
          <cell r="B36" t="str">
            <v>2 NACIONAL</v>
          </cell>
          <cell r="C36" t="str">
            <v>CD-NC-065-2020</v>
          </cell>
          <cell r="D36">
            <v>34</v>
          </cell>
          <cell r="E36" t="str">
            <v>JINETH FERNANDA AGUILAR MARULANDA</v>
          </cell>
          <cell r="F36">
            <v>43851</v>
          </cell>
          <cell r="G36" t="str">
            <v>Prestar servicios técnicos y apoyo a la gestión del Grupo de Procesos Corporativos para la implementación la actualización de matrices de seguimiento al consumo de servicios públicos de las Direcciones Territorial y sus Áreas Protegidas, en la entrada y salida de elementos del Nivel Central, así como la consolidación del plan anual de adquisiciones y la ejecución del plan de compras. Igualmente realizar actividades para el control y seguimiento de los asuntos asignados, que sean de competencia</v>
          </cell>
          <cell r="H36" t="str">
            <v>2 CONTRATACIÓN DIRECTA</v>
          </cell>
          <cell r="I36" t="str">
            <v>14 PRESTACIÓN DE SERVICIOS</v>
          </cell>
          <cell r="J36" t="str">
            <v>N/A</v>
          </cell>
          <cell r="K36">
            <v>13820</v>
          </cell>
          <cell r="L36">
            <v>6220</v>
          </cell>
          <cell r="M36">
            <v>43851</v>
          </cell>
          <cell r="N36">
            <v>43851</v>
          </cell>
          <cell r="P36">
            <v>2663850</v>
          </cell>
          <cell r="Q36">
            <v>29302350</v>
          </cell>
          <cell r="R36">
            <v>0</v>
          </cell>
          <cell r="S36" t="str">
            <v>1 PERSONA NATURAL</v>
          </cell>
          <cell r="T36" t="str">
            <v>3 CÉDULA DE CIUDADANÍA</v>
          </cell>
          <cell r="U36">
            <v>1016041939</v>
          </cell>
          <cell r="V36">
            <v>29302350</v>
          </cell>
          <cell r="W36" t="str">
            <v>11 NO SE DILIGENCIA INFORMACIÓN PARA ESTE FORMULARIO EN ESTE PERÍODO DE REPORTE</v>
          </cell>
          <cell r="X36" t="str">
            <v>N/A</v>
          </cell>
          <cell r="Y36" t="str">
            <v>JINETH FERNANDA AGUILAR MARULANDA</v>
          </cell>
          <cell r="Z36" t="str">
            <v>1 PÓLIZA</v>
          </cell>
          <cell r="AA36" t="str">
            <v xml:space="preserve">15 JMALUCELLI TRAVELERS SEGUROS S.A </v>
          </cell>
          <cell r="AB36" t="str">
            <v>2 CUMPLIMIENTO</v>
          </cell>
          <cell r="AC36">
            <v>43851</v>
          </cell>
          <cell r="AD36">
            <v>2015110</v>
          </cell>
          <cell r="AE36" t="str">
            <v>GRUPO DE PROCESOS CORPORATIVOS</v>
          </cell>
          <cell r="AF36" t="str">
            <v>2 SUPERVISOR</v>
          </cell>
          <cell r="AG36" t="str">
            <v>3 CÉDULA DE CIUDADANÍA</v>
          </cell>
          <cell r="AH36">
            <v>16356940</v>
          </cell>
          <cell r="AI36" t="str">
            <v>LUIS ALBERTO ORTIZ MORALES</v>
          </cell>
          <cell r="AJ36">
            <v>330</v>
          </cell>
          <cell r="AK36" t="str">
            <v>3 NO PACTADOS</v>
          </cell>
          <cell r="AL36">
            <v>43851</v>
          </cell>
          <cell r="AM36">
            <v>43851</v>
          </cell>
          <cell r="AN36" t="str">
            <v>4 NO SE HA ADICIONADO NI EN VALOR y EN TIEMPO</v>
          </cell>
          <cell r="AO36">
            <v>0</v>
          </cell>
          <cell r="AP36">
            <v>0</v>
          </cell>
          <cell r="AR36">
            <v>0</v>
          </cell>
          <cell r="AT36">
            <v>43851</v>
          </cell>
          <cell r="AU36">
            <v>44185</v>
          </cell>
          <cell r="AW36" t="str">
            <v>2. NO</v>
          </cell>
          <cell r="AZ36" t="str">
            <v>2. NO</v>
          </cell>
          <cell r="BA36">
            <v>0</v>
          </cell>
          <cell r="BE36" t="str">
            <v>2020420501000034E</v>
          </cell>
          <cell r="BF36">
            <v>29302350</v>
          </cell>
          <cell r="BH36" t="str">
            <v>https://www.secop.gov.co/CO1BusinessLine/Tendering/BuyerWorkArea/Index?docUniqueIdentifier=CO1.BDOS.1054249&amp;prevCtxUrl=https%3a%2f%2fwww.secop.gov.co%2fCO1BusinessLine%2fTendering%2fBuyerDossierWorkspace%2fIndex%3fallWords2Search%3d65-2020%26filteringState%3d0%26sortingState%3dLastModifiedDESC%26showAdvancedSearch%3dFalse%26showAdvancedSearchFields%3dFalse%26folderCode%3dALL%26selectedDossier%3dCO1.BDOS.1054249%26selectedRequest%3dCO1.REQ.1090492%26&amp;prevCtxLbl=Procesos+de+la+Entidad+Estatal</v>
          </cell>
          <cell r="BI36" t="str">
            <v>VIGENTE</v>
          </cell>
          <cell r="BK36" t="str">
            <v xml:space="preserve">https://community.secop.gov.co/Public/Tendering/OpportunityDetail/Index?noticeUID=CO1.NTC.1053813&amp;isFromPublicArea=True&amp;isModal=False
</v>
          </cell>
        </row>
        <row r="37">
          <cell r="A37" t="str">
            <v>CPS-035-2020</v>
          </cell>
          <cell r="B37" t="str">
            <v>2 NACIONAL</v>
          </cell>
          <cell r="C37" t="str">
            <v>CD-NC-066-2020</v>
          </cell>
          <cell r="D37">
            <v>35</v>
          </cell>
          <cell r="E37" t="str">
            <v>YILBERT STEVEN MATEUS CASTRO</v>
          </cell>
          <cell r="F37">
            <v>43851</v>
          </cell>
          <cell r="G37" t="str">
            <v>Prestación de servicios profesionales para apoyar en la implementación de la Política de Gestión Estratégica del Talento Humano (GETH) en el marco del MIPG, basado en el seguimiento de los diferentes programas, planes y actividades que se adelantan en el Grupo de Gestión Humana conforme al ciclo de vida del servidor público.</v>
          </cell>
          <cell r="H37" t="str">
            <v>2 CONTRATACIÓN DIRECTA</v>
          </cell>
          <cell r="I37" t="str">
            <v>14 PRESTACIÓN DE SERVICIOS</v>
          </cell>
          <cell r="J37" t="str">
            <v>N/A</v>
          </cell>
          <cell r="K37">
            <v>16120</v>
          </cell>
          <cell r="L37">
            <v>6320</v>
          </cell>
          <cell r="M37">
            <v>43851</v>
          </cell>
          <cell r="N37">
            <v>43851</v>
          </cell>
          <cell r="P37">
            <v>5397388</v>
          </cell>
          <cell r="Q37">
            <v>59371268</v>
          </cell>
          <cell r="R37">
            <v>0</v>
          </cell>
          <cell r="S37" t="str">
            <v>1 PERSONA NATURAL</v>
          </cell>
          <cell r="T37" t="str">
            <v>3 CÉDULA DE CIUDADANÍA</v>
          </cell>
          <cell r="U37">
            <v>1032452082</v>
          </cell>
          <cell r="V37">
            <v>59371268</v>
          </cell>
          <cell r="W37" t="str">
            <v>11 NO SE DILIGENCIA INFORMACIÓN PARA ESTE FORMULARIO EN ESTE PERÍODO DE REPORTE</v>
          </cell>
          <cell r="X37" t="str">
            <v>N/A</v>
          </cell>
          <cell r="Y37" t="str">
            <v>YILBERT STEVEN MATEUS CASTRO</v>
          </cell>
          <cell r="Z37" t="str">
            <v>1 PÓLIZA</v>
          </cell>
          <cell r="AA37" t="str">
            <v xml:space="preserve">15 JMALUCELLI TRAVELERS SEGUROS S.A </v>
          </cell>
          <cell r="AB37" t="str">
            <v>2 CUMPLIMIENTO</v>
          </cell>
          <cell r="AC37">
            <v>43851</v>
          </cell>
          <cell r="AD37">
            <v>2015118</v>
          </cell>
          <cell r="AE37" t="str">
            <v>GRUPO DE GESTIÓN HUMANA</v>
          </cell>
          <cell r="AF37" t="str">
            <v>2 SUPERVISOR</v>
          </cell>
          <cell r="AG37" t="str">
            <v>3 CÉDULA DE CIUDADANÍA</v>
          </cell>
          <cell r="AH37">
            <v>52767503</v>
          </cell>
          <cell r="AI37" t="str">
            <v>SANDRA VIVIANA PEÑA ARIAS</v>
          </cell>
          <cell r="AJ37">
            <v>330</v>
          </cell>
          <cell r="AK37" t="str">
            <v>3 NO PACTADOS</v>
          </cell>
          <cell r="AL37">
            <v>43851</v>
          </cell>
          <cell r="AM37">
            <v>43851</v>
          </cell>
          <cell r="AN37" t="str">
            <v>4 NO SE HA ADICIONADO NI EN VALOR y EN TIEMPO</v>
          </cell>
          <cell r="AO37">
            <v>0</v>
          </cell>
          <cell r="AP37">
            <v>0</v>
          </cell>
          <cell r="AR37">
            <v>0</v>
          </cell>
          <cell r="AT37">
            <v>43851</v>
          </cell>
          <cell r="AU37">
            <v>44185</v>
          </cell>
          <cell r="AW37" t="str">
            <v>2. NO</v>
          </cell>
          <cell r="AZ37" t="str">
            <v>2. NO</v>
          </cell>
          <cell r="BA37">
            <v>0</v>
          </cell>
          <cell r="BE37" t="str">
            <v>2020420501000035E</v>
          </cell>
          <cell r="BF37">
            <v>59371268</v>
          </cell>
          <cell r="BH37" t="str">
            <v>https://www.secop.gov.co/CO1BusinessLine/Tendering/BuyerWorkArea/Index?docUniqueIdentifier=CO1.BDOS.1055707&amp;prevCtxUrl=https%3a%2f%2fwww.secop.gov.co%2fCO1BusinessLine%2fTendering%2fBuyerDossierWorkspace%2fIndex%3fallWords2Search%3d66-2020%26filteringState%3d0%26sortingState%3dLastModifiedDESC%26showAdvancedSearch%3dFalse%26showAdvancedSearchFields%3dFalse%26folderCode%3dALL%26selectedDossier%3dCO1.BDOS.1055707%26selectedRequest%3dCO1.REQ.1092311%26&amp;prevCtxLbl=Procesos+de+la+Entidad+Estatal</v>
          </cell>
          <cell r="BI37" t="str">
            <v>VIGENTE</v>
          </cell>
          <cell r="BK37" t="str">
            <v>https://community.secop.gov.co/Public/Tendering/OpportunityDetail/Index?noticeUID=CO1.NTC.1055009&amp;isFromPublicArea=True&amp;isModal=False</v>
          </cell>
        </row>
        <row r="38">
          <cell r="A38" t="str">
            <v>CPS-036-2020</v>
          </cell>
          <cell r="B38" t="str">
            <v>2 NACIONAL</v>
          </cell>
          <cell r="C38" t="str">
            <v>CD-NC-049-2020</v>
          </cell>
          <cell r="D38">
            <v>36</v>
          </cell>
          <cell r="E38" t="str">
            <v>MONICA MARCELA GARZON RINCON</v>
          </cell>
          <cell r="F38">
            <v>43851</v>
          </cell>
          <cell r="G38" t="str">
            <v>Prestación de servicios profesionales y de apoyo a la gestión del grupo de comunicaciones y educación ambiental para la implementación de la estrategia de comunicación y educación para la conservación a través de la realización de ilustraciones e infografías, diseño gráfico, elaboración y la realización de talleres sobre ilustración y diseño gráfico que para implementar los mecanismos de acción de la estrategia de Parques Nacionales Naturales.</v>
          </cell>
          <cell r="H38" t="str">
            <v>2 CONTRATACIÓN DIRECTA</v>
          </cell>
          <cell r="I38" t="str">
            <v>14 PRESTACIÓN DE SERVICIOS</v>
          </cell>
          <cell r="J38" t="str">
            <v>N/A</v>
          </cell>
          <cell r="K38">
            <v>7920</v>
          </cell>
          <cell r="L38">
            <v>6420</v>
          </cell>
          <cell r="M38">
            <v>43851</v>
          </cell>
          <cell r="N38">
            <v>43851</v>
          </cell>
          <cell r="P38">
            <v>3156754</v>
          </cell>
          <cell r="Q38">
            <v>34724294</v>
          </cell>
          <cell r="R38">
            <v>0</v>
          </cell>
          <cell r="S38" t="str">
            <v>1 PERSONA NATURAL</v>
          </cell>
          <cell r="T38" t="str">
            <v>3 CÉDULA DE CIUDADANÍA</v>
          </cell>
          <cell r="U38">
            <v>53049305</v>
          </cell>
          <cell r="V38">
            <v>34724294</v>
          </cell>
          <cell r="W38" t="str">
            <v>11 NO SE DILIGENCIA INFORMACIÓN PARA ESTE FORMULARIO EN ESTE PERÍODO DE REPORTE</v>
          </cell>
          <cell r="X38" t="str">
            <v>N/A</v>
          </cell>
          <cell r="Y38" t="str">
            <v>MONICA MARCELA GARZON RINCON</v>
          </cell>
          <cell r="Z38" t="str">
            <v>1 PÓLIZA</v>
          </cell>
          <cell r="AA38" t="str">
            <v xml:space="preserve">15 JMALUCELLI TRAVELERS SEGUROS S.A </v>
          </cell>
          <cell r="AB38" t="str">
            <v>2 CUMPLIMIENTO</v>
          </cell>
          <cell r="AC38">
            <v>43851</v>
          </cell>
          <cell r="AD38">
            <v>2015124</v>
          </cell>
          <cell r="AE38" t="str">
            <v>GRUPO DE COMUNICACIONES Y EDUCACION AMBIENTAL</v>
          </cell>
          <cell r="AF38" t="str">
            <v>2 SUPERVISOR</v>
          </cell>
          <cell r="AG38" t="str">
            <v>3 CÉDULA DE CIUDADANÍA</v>
          </cell>
          <cell r="AH38">
            <v>11342150</v>
          </cell>
          <cell r="AI38" t="str">
            <v>LUIS ALFONSO CANO RAMIREZ</v>
          </cell>
          <cell r="AJ38">
            <v>330</v>
          </cell>
          <cell r="AK38" t="str">
            <v>3 NO PACTADOS</v>
          </cell>
          <cell r="AL38">
            <v>43851</v>
          </cell>
          <cell r="AM38">
            <v>43851</v>
          </cell>
          <cell r="AN38" t="str">
            <v>4 NO SE HA ADICIONADO NI EN VALOR y EN TIEMPO</v>
          </cell>
          <cell r="AO38">
            <v>0</v>
          </cell>
          <cell r="AP38">
            <v>0</v>
          </cell>
          <cell r="AR38">
            <v>0</v>
          </cell>
          <cell r="AT38">
            <v>43851</v>
          </cell>
          <cell r="AU38">
            <v>44185</v>
          </cell>
          <cell r="AW38" t="str">
            <v>2. NO</v>
          </cell>
          <cell r="AZ38" t="str">
            <v>2. NO</v>
          </cell>
          <cell r="BA38">
            <v>0</v>
          </cell>
          <cell r="BE38" t="str">
            <v>2020420501000036E</v>
          </cell>
          <cell r="BF38">
            <v>34724294</v>
          </cell>
          <cell r="BH38" t="str">
            <v>https://www.secop.gov.co/CO1BusinessLine/Tendering/BuyerWorkArea/Index?docUniqueIdentifier=CO1.BDOS.1053793&amp;prevCtxUrl=https%3a%2f%2fwww.secop.gov.co%2fCO1BusinessLine%2fTendering%2fBuyerDossierWorkspace%2fIndex%3fallWords2Search%3d49-2020%26filteringState%3d0%26sortingState%3dLastModifiedDESC%26showAdvancedSearch%3dFalse%26showAdvancedSearchFields%3dFalse%26folderCode%3dALL%26selectedDossier%3dCO1.BDOS.1053793%26selectedRequest%3dCO1.REQ.1090665%26&amp;prevCtxLbl=Procesos+de+la+Entidad+Estatal</v>
          </cell>
          <cell r="BI38" t="str">
            <v>VIGENTE</v>
          </cell>
          <cell r="BK38" t="str">
            <v>https://community.secop.gov.co/Public/Tendering/OpportunityDetail/Index?noticeUID=CO1.NTC.1053703&amp;isFromPublicArea=True&amp;isModal=False</v>
          </cell>
        </row>
        <row r="39">
          <cell r="A39" t="str">
            <v>CPS-037-2020</v>
          </cell>
          <cell r="B39" t="str">
            <v>2 NACIONAL</v>
          </cell>
          <cell r="C39" t="str">
            <v>CD-NC-068-2020</v>
          </cell>
          <cell r="D39">
            <v>37</v>
          </cell>
          <cell r="E39" t="str">
            <v>JEAMMY GUSTAVO CASTRO MURILLO</v>
          </cell>
          <cell r="F39">
            <v>43851</v>
          </cell>
          <cell r="G39" t="str">
            <v>Prestar servicios técnicos en la actividad de conducción de vehículos, el manejo de plan estratégico de seguridad vial y conocimiento en manejo de las herramientas, instructivos y formatos para el control del mantenimiento de los vehículos de PNNC, el traslado y aforo de mercancías, distribución de correspondencia radicada en la Entidad a sus respectivos destinatarios y seguimiento al aspecto mecánico de los vehículos del Nivel Central</v>
          </cell>
          <cell r="H39" t="str">
            <v>2 CONTRATACIÓN DIRECTA</v>
          </cell>
          <cell r="I39" t="str">
            <v>14 PRESTACIÓN DE SERVICIOS</v>
          </cell>
          <cell r="J39" t="str">
            <v>N/A</v>
          </cell>
          <cell r="K39">
            <v>13420</v>
          </cell>
          <cell r="L39">
            <v>6520</v>
          </cell>
          <cell r="M39">
            <v>43851</v>
          </cell>
          <cell r="N39">
            <v>43851</v>
          </cell>
          <cell r="P39">
            <v>2206872</v>
          </cell>
          <cell r="Q39">
            <v>6620616</v>
          </cell>
          <cell r="R39">
            <v>0</v>
          </cell>
          <cell r="S39" t="str">
            <v>1 PERSONA NATURAL</v>
          </cell>
          <cell r="T39" t="str">
            <v>3 CÉDULA DE CIUDADANÍA</v>
          </cell>
          <cell r="U39">
            <v>79651317</v>
          </cell>
          <cell r="V39">
            <v>6620616</v>
          </cell>
          <cell r="W39" t="str">
            <v>11 NO SE DILIGENCIA INFORMACIÓN PARA ESTE FORMULARIO EN ESTE PERÍODO DE REPORTE</v>
          </cell>
          <cell r="X39" t="str">
            <v>N/A</v>
          </cell>
          <cell r="Y39" t="str">
            <v>JEAMMY GUSTAVO CASTRO MURILLO</v>
          </cell>
          <cell r="Z39" t="str">
            <v>1 PÓLIZA</v>
          </cell>
          <cell r="AA39" t="str">
            <v>12 SEGUROS DEL ESTADO</v>
          </cell>
          <cell r="AB39" t="str">
            <v>2 CUMPLIMIENTO</v>
          </cell>
          <cell r="AC39">
            <v>43851</v>
          </cell>
          <cell r="AD39" t="str">
            <v>37-46-101000762</v>
          </cell>
          <cell r="AE39" t="str">
            <v>GRUPO DE PROCESOS CORPORATIVOS</v>
          </cell>
          <cell r="AF39" t="str">
            <v>2 SUPERVISOR</v>
          </cell>
          <cell r="AG39" t="str">
            <v>3 CÉDULA DE CIUDADANÍA</v>
          </cell>
          <cell r="AH39">
            <v>16356940</v>
          </cell>
          <cell r="AI39" t="str">
            <v>LUIS ALBERTO ORTIZ MORALES</v>
          </cell>
          <cell r="AJ39">
            <v>90</v>
          </cell>
          <cell r="AK39" t="str">
            <v>3 NO PACTADOS</v>
          </cell>
          <cell r="AL39">
            <v>43851</v>
          </cell>
          <cell r="AM39">
            <v>43851</v>
          </cell>
          <cell r="AN39" t="str">
            <v>4 NO SE HA ADICIONADO NI EN VALOR y EN TIEMPO</v>
          </cell>
          <cell r="AO39">
            <v>0</v>
          </cell>
          <cell r="AP39">
            <v>0</v>
          </cell>
          <cell r="AR39">
            <v>0</v>
          </cell>
          <cell r="AT39">
            <v>43851</v>
          </cell>
          <cell r="AU39">
            <v>43941</v>
          </cell>
          <cell r="AW39" t="str">
            <v>2. NO</v>
          </cell>
          <cell r="AZ39" t="str">
            <v>2. NO</v>
          </cell>
          <cell r="BA39">
            <v>0</v>
          </cell>
          <cell r="BE39" t="str">
            <v>2020420501000037E</v>
          </cell>
          <cell r="BF39">
            <v>6620616</v>
          </cell>
          <cell r="BH39" t="str">
            <v>https://www.secop.gov.co/CO1BusinessLine/Tendering/BuyerWorkArea/Index?docUniqueIdentifier=CO1.BDOS.1055615&amp;prevCtxUrl=https%3a%2f%2fwww.secop.gov.co%2fCO1BusinessLine%2fTendering%2fBuyerDossierWorkspace%2fIndex%3fallWords2Search%3d68-2020%26filteringState%3d0%26sortingState%3dLastModifiedDESC%26showAdvancedSearch%3dFalse%26showAdvancedSearchFields%3dFalse%26folderCode%3dALL%26selectedDossier%3dCO1.BDOS.1055615%26selectedRequest%3dCO1.REQ.1091931%26&amp;prevCtxLbl=Procesos+de+la+Entidad+Estatal</v>
          </cell>
          <cell r="BI39" t="str">
            <v>TERMINADO NORMALMENTE</v>
          </cell>
          <cell r="BK39" t="str">
            <v>https://community.secop.gov.co/Public/Tendering/OpportunityDetail/Index?noticeUID=CO1.NTC.1055011&amp;isFromPublicArea=True&amp;isModal=False</v>
          </cell>
        </row>
        <row r="40">
          <cell r="A40" t="str">
            <v>CPS-038-2020</v>
          </cell>
          <cell r="B40" t="str">
            <v>2 NACIONAL</v>
          </cell>
          <cell r="C40" t="str">
            <v>CD-NC-046-2020</v>
          </cell>
          <cell r="D40">
            <v>38</v>
          </cell>
          <cell r="E40" t="str">
            <v>YURY MERCEDES ARENAS RINCON</v>
          </cell>
          <cell r="F40">
            <v>43851</v>
          </cell>
          <cell r="G40" t="str">
            <v>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v>
          </cell>
          <cell r="H40" t="str">
            <v>2 CONTRATACIÓN DIRECTA</v>
          </cell>
          <cell r="I40" t="str">
            <v>14 PRESTACIÓN DE SERVICIOS</v>
          </cell>
          <cell r="J40" t="str">
            <v>N/A</v>
          </cell>
          <cell r="K40">
            <v>9720</v>
          </cell>
          <cell r="L40">
            <v>6720</v>
          </cell>
          <cell r="M40">
            <v>43851</v>
          </cell>
          <cell r="N40">
            <v>43851</v>
          </cell>
          <cell r="P40">
            <v>4823432</v>
          </cell>
          <cell r="Q40">
            <v>53057752</v>
          </cell>
          <cell r="R40">
            <v>0</v>
          </cell>
          <cell r="S40" t="str">
            <v>1 PERSONA NATURAL</v>
          </cell>
          <cell r="T40" t="str">
            <v>3 CÉDULA DE CIUDADANÍA</v>
          </cell>
          <cell r="U40">
            <v>53154411</v>
          </cell>
          <cell r="V40">
            <v>53057752</v>
          </cell>
          <cell r="W40" t="str">
            <v>11 NO SE DILIGENCIA INFORMACIÓN PARA ESTE FORMULARIO EN ESTE PERÍODO DE REPORTE</v>
          </cell>
          <cell r="X40" t="str">
            <v>N/A</v>
          </cell>
          <cell r="Y40" t="str">
            <v>YURY MERCEDES ARENAS RINCON</v>
          </cell>
          <cell r="Z40" t="str">
            <v>1 PÓLIZA</v>
          </cell>
          <cell r="AA40" t="str">
            <v xml:space="preserve">15 JMALUCELLI TRAVELERS SEGUROS S.A </v>
          </cell>
          <cell r="AB40" t="str">
            <v>2 CUMPLIMIENTO</v>
          </cell>
          <cell r="AC40">
            <v>43851</v>
          </cell>
          <cell r="AD40">
            <v>2015125</v>
          </cell>
          <cell r="AE40" t="str">
            <v>GRUPO DE CONTROL DISCIPLINARIO</v>
          </cell>
          <cell r="AF40" t="str">
            <v>2 SUPERVISOR</v>
          </cell>
          <cell r="AG40" t="str">
            <v>3 CÉDULA DE CIUDADANÍA</v>
          </cell>
          <cell r="AH40">
            <v>51699583</v>
          </cell>
          <cell r="AI40" t="str">
            <v>NORMA CONSTANZA NIÑO GALEANO</v>
          </cell>
          <cell r="AJ40">
            <v>330</v>
          </cell>
          <cell r="AK40" t="str">
            <v>3 NO PACTADOS</v>
          </cell>
          <cell r="AL40">
            <v>43851</v>
          </cell>
          <cell r="AM40">
            <v>43850</v>
          </cell>
          <cell r="AN40" t="str">
            <v>4 NO SE HA ADICIONADO NI EN VALOR y EN TIEMPO</v>
          </cell>
          <cell r="AO40">
            <v>0</v>
          </cell>
          <cell r="AP40">
            <v>0</v>
          </cell>
          <cell r="AR40">
            <v>0</v>
          </cell>
          <cell r="AT40">
            <v>43851</v>
          </cell>
          <cell r="AU40">
            <v>44185</v>
          </cell>
          <cell r="AW40" t="str">
            <v>2. NO</v>
          </cell>
          <cell r="AZ40" t="str">
            <v>2. NO</v>
          </cell>
          <cell r="BA40">
            <v>0</v>
          </cell>
          <cell r="BE40" t="str">
            <v>2020420501000038E</v>
          </cell>
          <cell r="BF40">
            <v>53057752</v>
          </cell>
          <cell r="BH40" t="str">
            <v>https://www.secop.gov.co/CO1BusinessLine/Tendering/BuyerWorkArea/Index?docUniqueIdentifier=CO1.BDOS.1053639&amp;prevCtxUrl=https%3a%2f%2fwww.secop.gov.co%2fCO1BusinessLine%2fTendering%2fBuyerDossierWorkspace%2fIndex%3fallWords2Search%3d46-2020%26filteringState%3d0%26sortingState%3dLastModifiedDESC%26showAdvancedSearch%3dFalse%26showAdvancedSearchFields%3dFalse%26folderCode%3dALL%26selectedDossier%3dCO1.BDOS.1053639%26selectedRequest%3dCO1.REQ.1090682%26&amp;prevCtxLbl=Procesos+de+la+Entidad+Estatal</v>
          </cell>
          <cell r="BI40" t="str">
            <v>VIGENTE</v>
          </cell>
          <cell r="BK40" t="str">
            <v xml:space="preserve">https://community.secop.gov.co/Public/Tendering/OpportunityDetail/Index?noticeUID=CO1.NTC.1054069&amp;isFromPublicArea=True&amp;isModal=False
</v>
          </cell>
        </row>
        <row r="41">
          <cell r="A41" t="str">
            <v>CPS-039-2020</v>
          </cell>
          <cell r="B41" t="str">
            <v>2 NACIONAL</v>
          </cell>
          <cell r="C41" t="str">
            <v>CD-NC-033-2020</v>
          </cell>
          <cell r="D41">
            <v>39</v>
          </cell>
          <cell r="E41" t="str">
            <v>GINA XIMENA DEVIA WILCHES</v>
          </cell>
          <cell r="F41">
            <v>43852</v>
          </cell>
          <cell r="G41" t="str">
            <v>Prestación de servicios técnicos y de apoyo a la gestión para adelantar labores secretariales y asistenciales que permitan el desarrollo de las tareas operativas para la ejecución de las Fases I y II del Proyecto Áreas Protegidas y Diversidad Biológica, cofinanciado por el Gobierno Alemán a través del KfW</v>
          </cell>
          <cell r="H41" t="str">
            <v>2 CONTRATACIÓN DIRECTA</v>
          </cell>
          <cell r="I41" t="str">
            <v>14 PRESTACIÓN DE SERVICIOS</v>
          </cell>
          <cell r="J41" t="str">
            <v>N/A</v>
          </cell>
          <cell r="K41">
            <v>3820</v>
          </cell>
          <cell r="L41">
            <v>7320</v>
          </cell>
          <cell r="M41">
            <v>43852</v>
          </cell>
          <cell r="N41">
            <v>43852</v>
          </cell>
          <cell r="P41">
            <v>2663850</v>
          </cell>
          <cell r="Q41">
            <v>29302350</v>
          </cell>
          <cell r="R41">
            <v>0</v>
          </cell>
          <cell r="S41" t="str">
            <v>1 PERSONA NATURAL</v>
          </cell>
          <cell r="T41" t="str">
            <v>3 CÉDULA DE CIUDADANÍA</v>
          </cell>
          <cell r="U41">
            <v>52976308</v>
          </cell>
          <cell r="V41">
            <v>29302350</v>
          </cell>
          <cell r="W41" t="str">
            <v>11 NO SE DILIGENCIA INFORMACIÓN PARA ESTE FORMULARIO EN ESTE PERÍODO DE REPORTE</v>
          </cell>
          <cell r="X41" t="str">
            <v>N/A</v>
          </cell>
          <cell r="Y41" t="str">
            <v>GINA XIMENA DEVIA WILCHES</v>
          </cell>
          <cell r="Z41" t="str">
            <v>1 PÓLIZA</v>
          </cell>
          <cell r="AA41" t="str">
            <v xml:space="preserve">15 JMALUCELLI TRAVELERS SEGUROS S.A </v>
          </cell>
          <cell r="AB41" t="str">
            <v>2 CUMPLIMIENTO</v>
          </cell>
          <cell r="AC41">
            <v>43852</v>
          </cell>
          <cell r="AD41">
            <v>2015144</v>
          </cell>
          <cell r="AE41" t="str">
            <v>DIRECCIÓN GENERAL</v>
          </cell>
          <cell r="AF41" t="str">
            <v>2 SUPERVISOR</v>
          </cell>
          <cell r="AG41" t="str">
            <v>3 CÉDULA DE CIUDADANÍA</v>
          </cell>
          <cell r="AH41">
            <v>41779996</v>
          </cell>
          <cell r="AI41" t="str">
            <v xml:space="preserve">JULIA MIRANDA LONDOÑO	</v>
          </cell>
          <cell r="AJ41">
            <v>330</v>
          </cell>
          <cell r="AK41" t="str">
            <v>3 NO PACTADOS</v>
          </cell>
          <cell r="AL41">
            <v>43852</v>
          </cell>
          <cell r="AM41">
            <v>43851</v>
          </cell>
          <cell r="AN41" t="str">
            <v>4 NO SE HA ADICIONADO NI EN VALOR y EN TIEMPO</v>
          </cell>
          <cell r="AO41">
            <v>0</v>
          </cell>
          <cell r="AP41">
            <v>0</v>
          </cell>
          <cell r="AR41">
            <v>0</v>
          </cell>
          <cell r="AT41">
            <v>43852</v>
          </cell>
          <cell r="AU41">
            <v>44186</v>
          </cell>
          <cell r="AW41" t="str">
            <v>2. NO</v>
          </cell>
          <cell r="AZ41" t="str">
            <v>2. NO</v>
          </cell>
          <cell r="BA41">
            <v>0</v>
          </cell>
          <cell r="BE41" t="str">
            <v>2020420501000039E</v>
          </cell>
          <cell r="BF41">
            <v>29302350</v>
          </cell>
          <cell r="BH41" t="str">
            <v>https://www.secop.gov.co/CO1BusinessLine/Tendering/BuyerWorkArea/Index?docUniqueIdentifier=CO1.BDOS.1054906&amp;prevCtxUrl=https%3a%2f%2fwww.secop.gov.co%2fCO1BusinessLine%2fTendering%2fBuyerDossierWorkspace%2fIndex%3fallWords2Search%3d33-2020%26filteringState%3d0%26sortingState%3dLastModifiedDESC%26showAdvancedSearch%3dFalse%26showAdvancedSearchFields%3dFalse%26folderCode%3dALL%26selectedDossier%3dCO1.BDOS.1054906%26selectedRequest%3dCO1.REQ.1091804%26&amp;prevCtxLbl=Procesos+de+la+Entidad+Estatal</v>
          </cell>
          <cell r="BI41" t="str">
            <v>VIGENTE</v>
          </cell>
          <cell r="BK41" t="str">
            <v xml:space="preserve">https://community.secop.gov.co/Public/Tendering/OpportunityDetail/Index?noticeUID=CO1.NTC.1054040&amp;isFromPublicArea=True&amp;isModal=False
</v>
          </cell>
        </row>
        <row r="42">
          <cell r="A42" t="str">
            <v>CPS-040-2020</v>
          </cell>
          <cell r="B42" t="str">
            <v>2 NACIONAL</v>
          </cell>
          <cell r="C42" t="str">
            <v>CD-NC-025-2020</v>
          </cell>
          <cell r="D42">
            <v>40</v>
          </cell>
          <cell r="E42" t="str">
            <v>CLAUDIA PATRICIA OLMOS CUESTO</v>
          </cell>
          <cell r="F42">
            <v>43852</v>
          </cell>
          <cell r="G42" t="str">
            <v>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afrocolombianas, raizales y palenqueras en perspectiva de contribuir al ordenamiento ambiental del territorio, la conservación de la biodiversidad, con miras al cumplimiento de las responsabilidades misionales de la entidad en la materia. Por lo demás deberá apoyar política y conceptualmente las actividades de gestión, planeación y seguimiento del Grupo de Participación Social en las áreas protegidas adscritas a las Direcciones Territoriales Pacífico, Caribe y Andes Occidentales. Así mismo, apoyará los procesos de consulta previa que adelante o pretenda adelantar la entidad con comunidades negras, afrocolombianas, raizales y palenqueras presentes en las jurisdicciones estas Direcciones Territoriales, según solicitud de las mencionadas dependencias. Por lo demás, deberá apoyar los procesos interinstitucionales que se requieran.</v>
          </cell>
          <cell r="H42" t="str">
            <v>2 CONTRATACIÓN DIRECTA</v>
          </cell>
          <cell r="I42" t="str">
            <v>14 PRESTACIÓN DE SERVICIOS</v>
          </cell>
          <cell r="J42" t="str">
            <v>N/A</v>
          </cell>
          <cell r="K42">
            <v>5920</v>
          </cell>
          <cell r="L42">
            <v>7520</v>
          </cell>
          <cell r="M42">
            <v>43852</v>
          </cell>
          <cell r="N42">
            <v>43852</v>
          </cell>
          <cell r="P42">
            <v>5397388</v>
          </cell>
          <cell r="Q42">
            <v>59371268</v>
          </cell>
          <cell r="R42">
            <v>0</v>
          </cell>
          <cell r="S42" t="str">
            <v>1 PERSONA NATURAL</v>
          </cell>
          <cell r="T42" t="str">
            <v>3 CÉDULA DE CIUDADANÍA</v>
          </cell>
          <cell r="U42">
            <v>46385689</v>
          </cell>
          <cell r="V42">
            <v>59371268</v>
          </cell>
          <cell r="W42" t="str">
            <v>11 NO SE DILIGENCIA INFORMACIÓN PARA ESTE FORMULARIO EN ESTE PERÍODO DE REPORTE</v>
          </cell>
          <cell r="X42" t="str">
            <v>N/A</v>
          </cell>
          <cell r="Y42" t="str">
            <v>CLAUDIA PATRICIA OLMOS CUESTO</v>
          </cell>
          <cell r="Z42" t="str">
            <v>1 PÓLIZA</v>
          </cell>
          <cell r="AA42" t="str">
            <v>12 SEGUROS DEL ESTADO</v>
          </cell>
          <cell r="AB42" t="str">
            <v>2 CUMPLIMIENTO</v>
          </cell>
          <cell r="AC42">
            <v>43852</v>
          </cell>
          <cell r="AD42" t="str">
            <v>15-44-101222975</v>
          </cell>
          <cell r="AE42" t="str">
            <v>GRUPO PARTICIPACIÓN SOCIAL</v>
          </cell>
          <cell r="AF42" t="str">
            <v>2 SUPERVISOR</v>
          </cell>
          <cell r="AG42" t="str">
            <v>3 CÉDULA DE CIUDADANÍA</v>
          </cell>
          <cell r="AH42">
            <v>6872655</v>
          </cell>
          <cell r="AI42" t="str">
            <v>CARLOS FRANCISCO ARROYO VARILLA</v>
          </cell>
          <cell r="AJ42">
            <v>330</v>
          </cell>
          <cell r="AK42" t="str">
            <v>3 NO PACTADOS</v>
          </cell>
          <cell r="AL42">
            <v>43852</v>
          </cell>
          <cell r="AM42">
            <v>43851</v>
          </cell>
          <cell r="AN42" t="str">
            <v>4 NO SE HA ADICIONADO NI EN VALOR y EN TIEMPO</v>
          </cell>
          <cell r="AO42">
            <v>0</v>
          </cell>
          <cell r="AP42">
            <v>0</v>
          </cell>
          <cell r="AR42">
            <v>0</v>
          </cell>
          <cell r="AT42">
            <v>43852</v>
          </cell>
          <cell r="AU42">
            <v>44186</v>
          </cell>
          <cell r="AW42" t="str">
            <v>2. NO</v>
          </cell>
          <cell r="AZ42" t="str">
            <v>2. NO</v>
          </cell>
          <cell r="BA42">
            <v>0</v>
          </cell>
          <cell r="BE42" t="str">
            <v>2020420501000040E</v>
          </cell>
          <cell r="BF42">
            <v>59371268</v>
          </cell>
          <cell r="BG42" t="str">
            <v>LEIDY VIVIANA SERRANO RAMOS</v>
          </cell>
          <cell r="BH42" t="str">
            <v>https://www.secop.gov.co/CO1BusinessLine/Tendering/BuyerWorkArea/Index?docUniqueIdentifier=CO1.BDOS.1048528&amp;prevCtxUrl=https%3a%2f%2fwww.secop.gov.co%2fCO1BusinessLine%2fTendering%2fBuyerDossierWorkspace%2fIndex%3fname%3d25-2020%26filteringState%3d0%26sortingState%3dLastModifiedDESC%26showAdvancedSearch%3dTrue%26showAdvancedSearchFields%3dFalse%26advSrchFolderCode%3dALL%26selectedDossier%3dCO1.BDOS.1048528%26selectedRequest%3dCO1.REQ.1085773%26&amp;prevCtxLbl=Procesos+de+la+Entidad+Estatal</v>
          </cell>
          <cell r="BI42" t="str">
            <v>VIGENTE</v>
          </cell>
          <cell r="BK42" t="str">
            <v>https://community.secop.gov.co/Public/Tendering/OpportunityDetail/Index?noticeUID=CO1.NTC.1055283&amp;isFromPublicArea=True&amp;isModal=False</v>
          </cell>
        </row>
        <row r="43">
          <cell r="A43" t="str">
            <v>CPS-041-2020</v>
          </cell>
          <cell r="B43" t="str">
            <v>2 NACIONAL</v>
          </cell>
          <cell r="C43" t="str">
            <v>CD-NC-059-2020</v>
          </cell>
          <cell r="D43">
            <v>41</v>
          </cell>
          <cell r="E43" t="str">
            <v>EFRAIN MOLANO VARGAS</v>
          </cell>
          <cell r="F43">
            <v>43852</v>
          </cell>
          <cell r="G43" t="str">
            <v>Prestación de servicios profesionales y de apoyo a la gestión para liderar la gestión jurídica, administrativa y financiera en el proceso de ejecución y seguimiento de la implementación de la segunda fase del Programa Desarrollo Local Sostenible financiado por la Unión Europea para la vigencia 2020</v>
          </cell>
          <cell r="H43" t="str">
            <v>2 CONTRATACIÓN DIRECTA</v>
          </cell>
          <cell r="I43" t="str">
            <v>14 PRESTACIÓN DE SERVICIOS</v>
          </cell>
          <cell r="J43" t="str">
            <v>N/A</v>
          </cell>
          <cell r="K43">
            <v>10420</v>
          </cell>
          <cell r="L43">
            <v>7820</v>
          </cell>
          <cell r="M43">
            <v>43852</v>
          </cell>
          <cell r="N43">
            <v>43852</v>
          </cell>
          <cell r="P43">
            <v>7174442</v>
          </cell>
          <cell r="Q43">
            <v>81071195</v>
          </cell>
          <cell r="R43">
            <v>0.39999999105930328</v>
          </cell>
          <cell r="S43" t="str">
            <v>1 PERSONA NATURAL</v>
          </cell>
          <cell r="T43" t="str">
            <v>3 CÉDULA DE CIUDADANÍA</v>
          </cell>
          <cell r="U43">
            <v>1010171738</v>
          </cell>
          <cell r="V43">
            <v>81071195</v>
          </cell>
          <cell r="W43" t="str">
            <v>11 NO SE DILIGENCIA INFORMACIÓN PARA ESTE FORMULARIO EN ESTE PERÍODO DE REPORTE</v>
          </cell>
          <cell r="X43" t="str">
            <v>N/A</v>
          </cell>
          <cell r="Y43" t="str">
            <v>EFRAIN MOLANO VARGAS</v>
          </cell>
          <cell r="Z43" t="str">
            <v>1 PÓLIZA</v>
          </cell>
          <cell r="AA43" t="str">
            <v xml:space="preserve">15 JMALUCELLI TRAVELERS SEGUROS S.A </v>
          </cell>
          <cell r="AB43" t="str">
            <v>2 CUMPLIMIENTO</v>
          </cell>
          <cell r="AC43">
            <v>43852</v>
          </cell>
          <cell r="AD43">
            <v>2015163</v>
          </cell>
          <cell r="AE43" t="str">
            <v>GRUPO DE PLANEACIÓN Y MANEJO</v>
          </cell>
          <cell r="AF43" t="str">
            <v>2 SUPERVISOR</v>
          </cell>
          <cell r="AG43" t="str">
            <v>3 CÉDULA DE CIUDADANÍA</v>
          </cell>
          <cell r="AH43">
            <v>52197050</v>
          </cell>
          <cell r="AI43" t="str">
            <v>EDNA MARIA CAROLINA JARRO FAJARDO</v>
          </cell>
          <cell r="AJ43">
            <v>339</v>
          </cell>
          <cell r="AK43" t="str">
            <v>3 NO PACTADOS</v>
          </cell>
          <cell r="AL43">
            <v>43852</v>
          </cell>
          <cell r="AM43">
            <v>43852</v>
          </cell>
          <cell r="AN43" t="str">
            <v>4 NO SE HA ADICIONADO NI EN VALOR y EN TIEMPO</v>
          </cell>
          <cell r="AO43">
            <v>0</v>
          </cell>
          <cell r="AP43">
            <v>0</v>
          </cell>
          <cell r="AR43">
            <v>0</v>
          </cell>
          <cell r="AT43">
            <v>43852</v>
          </cell>
          <cell r="AU43">
            <v>44195</v>
          </cell>
          <cell r="AW43" t="str">
            <v>2. NO</v>
          </cell>
          <cell r="AZ43" t="str">
            <v>2. NO</v>
          </cell>
          <cell r="BA43">
            <v>0</v>
          </cell>
          <cell r="BE43" t="str">
            <v>2020420501000041E</v>
          </cell>
          <cell r="BF43">
            <v>81071195</v>
          </cell>
          <cell r="BH43" t="str">
            <v>https://www.secop.gov.co/CO1BusinessLine/Tendering/BuyerWorkArea/Index?docUniqueIdentifier=CO1.BDOS.1057488&amp;prevCtxUrl=https%3a%2f%2fwww.secop.gov.co%2fCO1BusinessLine%2fTendering%2fBuyerDossierWorkspace%2fIndex%3fallWords2Search%3d59-2020%26filteringState%3d0%26sortingState%3dLastModifiedDESC%26showAdvancedSearch%3dFalse%26showAdvancedSearchFields%3dFalse%26folderCode%3dALL%26selectedDossier%3dCO1.BDOS.1057488%26selectedRequest%3dCO1.REQ.1094324%26&amp;prevCtxLbl=Procesos+de+la+Entidad+Estatal</v>
          </cell>
          <cell r="BI43" t="str">
            <v>VIGENTE</v>
          </cell>
          <cell r="BK43" t="str">
            <v>https://community.secop.gov.co/Public/Tendering/OpportunityDetail/Index?noticeUID=CO1.NTC.1057037&amp;isFromPublicArea=True&amp;isModal=False</v>
          </cell>
        </row>
        <row r="44">
          <cell r="A44" t="str">
            <v>CPS-042-2020</v>
          </cell>
          <cell r="B44" t="str">
            <v>2 NACIONAL</v>
          </cell>
          <cell r="C44" t="str">
            <v>CD-NC-047-2020</v>
          </cell>
          <cell r="D44">
            <v>42</v>
          </cell>
          <cell r="E44" t="str">
            <v>PILAR LEMUS ESPINOSA</v>
          </cell>
          <cell r="F44">
            <v>43852</v>
          </cell>
          <cell r="G44" t="str">
            <v>Prestación de servicios profesionales de apoyo al grupo de comunicaciones y educación ambiental para la implementación, seguimiento y fortalecimiento de la Estrategia de comunicación y educación para la conservación de Parques Nacionales Naturales respecto a los temas estratégicos en comunicación y educación de la entidad en sus diferentes dependencias y el diseño de herramientas pedagógicas y didácticas, que permitan fortalecer los procesos de conservación, especialmente desde la línea de prevención para el manejo y gestión, con actores sociales e institucionales diversos, y de acuerdo a las competencias propias de Parques Nacionales Naturales de Colombia.</v>
          </cell>
          <cell r="H44" t="str">
            <v>2 CONTRATACIÓN DIRECTA</v>
          </cell>
          <cell r="I44" t="str">
            <v>14 PRESTACIÓN DE SERVICIOS</v>
          </cell>
          <cell r="J44" t="str">
            <v>N/A</v>
          </cell>
          <cell r="K44">
            <v>8420</v>
          </cell>
          <cell r="L44">
            <v>7720</v>
          </cell>
          <cell r="M44">
            <v>43852</v>
          </cell>
          <cell r="N44">
            <v>43852</v>
          </cell>
          <cell r="P44">
            <v>4823432</v>
          </cell>
          <cell r="Q44">
            <v>53057752</v>
          </cell>
          <cell r="R44">
            <v>0</v>
          </cell>
          <cell r="S44" t="str">
            <v>1 PERSONA NATURAL</v>
          </cell>
          <cell r="T44" t="str">
            <v>3 CÉDULA DE CIUDADANÍA</v>
          </cell>
          <cell r="U44">
            <v>51984445</v>
          </cell>
          <cell r="V44">
            <v>53057752</v>
          </cell>
          <cell r="W44" t="str">
            <v>11 NO SE DILIGENCIA INFORMACIÓN PARA ESTE FORMULARIO EN ESTE PERÍODO DE REPORTE</v>
          </cell>
          <cell r="X44" t="str">
            <v>N/A</v>
          </cell>
          <cell r="Y44" t="str">
            <v>PILAR LEMUS ESPINOSA</v>
          </cell>
          <cell r="Z44" t="str">
            <v>1 PÓLIZA</v>
          </cell>
          <cell r="AA44" t="str">
            <v xml:space="preserve">15 JMALUCELLI TRAVELERS SEGUROS S.A </v>
          </cell>
          <cell r="AB44" t="str">
            <v>2 CUMPLIMIENTO</v>
          </cell>
          <cell r="AC44">
            <v>43852</v>
          </cell>
          <cell r="AD44">
            <v>2015166</v>
          </cell>
          <cell r="AE44" t="str">
            <v>GRUPO DE COMUNICACIONES Y EDUCACION AMBIENTAL</v>
          </cell>
          <cell r="AF44" t="str">
            <v>2 SUPERVISOR</v>
          </cell>
          <cell r="AG44" t="str">
            <v>3 CÉDULA DE CIUDADANÍA</v>
          </cell>
          <cell r="AH44">
            <v>11342150</v>
          </cell>
          <cell r="AI44" t="str">
            <v>LUIS ALFONSO CANO RAMIREZ</v>
          </cell>
          <cell r="AJ44">
            <v>330</v>
          </cell>
          <cell r="AK44" t="str">
            <v>3 NO PACTADOS</v>
          </cell>
          <cell r="AL44">
            <v>43852</v>
          </cell>
          <cell r="AM44">
            <v>43852</v>
          </cell>
          <cell r="AN44" t="str">
            <v>4 NO SE HA ADICIONADO NI EN VALOR y EN TIEMPO</v>
          </cell>
          <cell r="AO44">
            <v>0</v>
          </cell>
          <cell r="AP44">
            <v>0</v>
          </cell>
          <cell r="AR44">
            <v>0</v>
          </cell>
          <cell r="AT44">
            <v>43852</v>
          </cell>
          <cell r="AU44">
            <v>44186</v>
          </cell>
          <cell r="AW44" t="str">
            <v>2. NO</v>
          </cell>
          <cell r="AZ44" t="str">
            <v>2. NO</v>
          </cell>
          <cell r="BA44">
            <v>0</v>
          </cell>
          <cell r="BE44" t="str">
            <v>2020420501000042E</v>
          </cell>
          <cell r="BF44">
            <v>53057752</v>
          </cell>
          <cell r="BH44" t="str">
            <v>https://www.secop.gov.co/CO1BusinessLine/Tendering/BuyerWorkArea/Index?docUniqueIdentifier=CO1.BDOS.1054909&amp;prevCtxUrl=https%3a%2f%2fwww.secop.gov.co%2fCO1BusinessLine%2fTendering%2fBuyerDossierWorkspace%2fIndex%3fallWords2Search%3d47-2020%26filteringState%3d0%26sortingState%3dLastModifiedDESC%26showAdvancedSearch%3dFalse%26showAdvancedSearchFields%3dFalse%26folderCode%3dALL%26selectedDossier%3dCO1.BDOS.1054909%26selectedRequest%3dCO1.REQ.1091611%26&amp;prevCtxLbl=Procesos+de+la+Entidad+Estatal</v>
          </cell>
          <cell r="BI44" t="str">
            <v>VIGENTE</v>
          </cell>
          <cell r="BK44" t="str">
            <v xml:space="preserve">https://community.secop.gov.co/Public/Tendering/OpportunityDetail/Index?noticeUID=CO1.NTC.1054064&amp;isFromPublicArea=True&amp;isModal=False
</v>
          </cell>
        </row>
        <row r="45">
          <cell r="A45" t="str">
            <v>CPS-043-2020</v>
          </cell>
          <cell r="B45" t="str">
            <v>2 NACIONAL</v>
          </cell>
          <cell r="C45" t="str">
            <v>CD-NC-040-2020</v>
          </cell>
          <cell r="D45">
            <v>43</v>
          </cell>
          <cell r="E45" t="str">
            <v>BRIANA LIZETH CABRERA LEIVA</v>
          </cell>
          <cell r="F45">
            <v>43852</v>
          </cell>
          <cell r="G45" t="str">
            <v>Prestación de servicios profesionales para apoyar la articulación del SGI de Parques Nacionales Naturales de Colombia en el marco del Modelo Integrado de Planeación y Gestión MIPG.</v>
          </cell>
          <cell r="H45" t="str">
            <v>2 CONTRATACIÓN DIRECTA</v>
          </cell>
          <cell r="I45" t="str">
            <v>14 PRESTACIÓN DE SERVICIOS</v>
          </cell>
          <cell r="J45" t="str">
            <v>N/A</v>
          </cell>
          <cell r="K45">
            <v>4620</v>
          </cell>
          <cell r="L45">
            <v>7920</v>
          </cell>
          <cell r="M45">
            <v>43852</v>
          </cell>
          <cell r="N45">
            <v>43852</v>
          </cell>
          <cell r="P45">
            <v>3156754</v>
          </cell>
          <cell r="Q45">
            <v>34724294</v>
          </cell>
          <cell r="R45">
            <v>0</v>
          </cell>
          <cell r="S45" t="str">
            <v>1 PERSONA NATURAL</v>
          </cell>
          <cell r="T45" t="str">
            <v>3 CÉDULA DE CIUDADANÍA</v>
          </cell>
          <cell r="U45">
            <v>1018443539</v>
          </cell>
          <cell r="V45">
            <v>34724294</v>
          </cell>
          <cell r="W45" t="str">
            <v>11 NO SE DILIGENCIA INFORMACIÓN PARA ESTE FORMULARIO EN ESTE PERÍODO DE REPORTE</v>
          </cell>
          <cell r="X45" t="str">
            <v>N/A</v>
          </cell>
          <cell r="Y45" t="str">
            <v>BRIANA LIZETH CABRERA LEIVA</v>
          </cell>
          <cell r="Z45" t="str">
            <v>1 PÓLIZA</v>
          </cell>
          <cell r="AA45" t="str">
            <v xml:space="preserve">15 JMALUCELLI TRAVELERS SEGUROS S.A </v>
          </cell>
          <cell r="AB45" t="str">
            <v>2 CUMPLIMIENTO</v>
          </cell>
          <cell r="AC45">
            <v>43852</v>
          </cell>
          <cell r="AD45">
            <v>2015161</v>
          </cell>
          <cell r="AE45" t="str">
            <v>OFICINA ASESORA PLANEACIÓN</v>
          </cell>
          <cell r="AF45" t="str">
            <v>2 SUPERVISOR</v>
          </cell>
          <cell r="AG45" t="str">
            <v>3 CÉDULA DE CIUDADANÍA</v>
          </cell>
          <cell r="AH45">
            <v>52821677</v>
          </cell>
          <cell r="AI45" t="str">
            <v>ANDREA DEL PILAR MORENO HERNANDEZ</v>
          </cell>
          <cell r="AJ45">
            <v>330</v>
          </cell>
          <cell r="AK45" t="str">
            <v>3 NO PACTADOS</v>
          </cell>
          <cell r="AL45">
            <v>43852</v>
          </cell>
          <cell r="AM45">
            <v>43852</v>
          </cell>
          <cell r="AN45" t="str">
            <v>4 NO SE HA ADICIONADO NI EN VALOR y EN TIEMPO</v>
          </cell>
          <cell r="AO45">
            <v>0</v>
          </cell>
          <cell r="AP45">
            <v>0</v>
          </cell>
          <cell r="AR45">
            <v>0</v>
          </cell>
          <cell r="AT45">
            <v>43852</v>
          </cell>
          <cell r="AU45">
            <v>44186</v>
          </cell>
          <cell r="AW45" t="str">
            <v>2. NO</v>
          </cell>
          <cell r="AZ45" t="str">
            <v>2. NO</v>
          </cell>
          <cell r="BA45">
            <v>0</v>
          </cell>
          <cell r="BE45" t="str">
            <v>2020420501000043E</v>
          </cell>
          <cell r="BF45">
            <v>34724294</v>
          </cell>
          <cell r="BH45" t="str">
            <v>https://www.secop.gov.co/CO1BusinessLine/Tendering/BuyerWorkArea/Index?docUniqueIdentifier=CO1.BDOS.1053767&amp;prevCtxUrl=https%3a%2f%2fwww.secop.gov.co%2fCO1BusinessLine%2fTendering%2fBuyerDossierWorkspace%2fIndex%3fallWords2Search%3d40-2020%26filteringState%3d0%26sortingState%3dLastModifiedDESC%26showAdvancedSearch%3dFalse%26showAdvancedSearchFields%3dFalse%26folderCode%3dALL%26selectedDossier%3dCO1.BDOS.1053767%26selectedRequest%3dCO1.REQ.1090649%26&amp;prevCtxLbl=Procesos+de+la+Entidad+Estatal</v>
          </cell>
          <cell r="BI45" t="str">
            <v>VIGENTE</v>
          </cell>
          <cell r="BK45" t="str">
            <v>https://community.secop.gov.co/Public/Tendering/OpportunityDetail/Index?noticeUID=CO1.NTC.1053824&amp;isFromPublicArea=True&amp;isModal=False</v>
          </cell>
        </row>
        <row r="46">
          <cell r="A46" t="str">
            <v>CPS-044-2020</v>
          </cell>
          <cell r="B46" t="str">
            <v>2 NACIONAL</v>
          </cell>
          <cell r="C46" t="str">
            <v>CD-NC-058-2020</v>
          </cell>
          <cell r="D46">
            <v>44</v>
          </cell>
          <cell r="E46" t="str">
            <v>JOHANNA MARIA PUENTES AGUILAR</v>
          </cell>
          <cell r="F46">
            <v>43852</v>
          </cell>
          <cell r="G46" t="str">
            <v>Prestación de servicios profesionales y de apoyo a la gestión para orientar técnicamente a las áreas protegidas en la implementación de la línea estratégica de restauración ecológica, así como la formulación, seguimiento y monitoreo de proyectos de restauración ecológica que se implementan en las áreas del Sistema de Parques Nacionales Naturales.</v>
          </cell>
          <cell r="H46" t="str">
            <v>2 CONTRATACIÓN DIRECTA</v>
          </cell>
          <cell r="I46" t="str">
            <v>14 PRESTACIÓN DE SERVICIOS</v>
          </cell>
          <cell r="J46" t="str">
            <v>N/A</v>
          </cell>
          <cell r="K46">
            <v>7320</v>
          </cell>
          <cell r="L46">
            <v>8020</v>
          </cell>
          <cell r="M46">
            <v>43852</v>
          </cell>
          <cell r="N46">
            <v>43852</v>
          </cell>
          <cell r="P46">
            <v>6434923</v>
          </cell>
          <cell r="Q46">
            <v>70784153</v>
          </cell>
          <cell r="R46">
            <v>0</v>
          </cell>
          <cell r="S46" t="str">
            <v>1 PERSONA NATURAL</v>
          </cell>
          <cell r="T46" t="str">
            <v>3 CÉDULA DE CIUDADANÍA</v>
          </cell>
          <cell r="U46">
            <v>33700575</v>
          </cell>
          <cell r="V46">
            <v>70784153</v>
          </cell>
          <cell r="W46" t="str">
            <v>11 NO SE DILIGENCIA INFORMACIÓN PARA ESTE FORMULARIO EN ESTE PERÍODO DE REPORTE</v>
          </cell>
          <cell r="X46" t="str">
            <v>N/A</v>
          </cell>
          <cell r="Y46" t="str">
            <v>JOHANNA MARIA PUENTES AGUILAR</v>
          </cell>
          <cell r="Z46" t="str">
            <v>1 PÓLIZA</v>
          </cell>
          <cell r="AA46" t="str">
            <v xml:space="preserve">15 JMALUCELLI TRAVELERS SEGUROS S.A </v>
          </cell>
          <cell r="AB46" t="str">
            <v>2 CUMPLIMIENTO</v>
          </cell>
          <cell r="AC46">
            <v>43852</v>
          </cell>
          <cell r="AD46">
            <v>2015152</v>
          </cell>
          <cell r="AE46" t="str">
            <v>GRUPO DE PLANEACIÓN Y MANEJO</v>
          </cell>
          <cell r="AF46" t="str">
            <v>2 SUPERVISOR</v>
          </cell>
          <cell r="AG46" t="str">
            <v>3 CÉDULA DE CIUDADANÍA</v>
          </cell>
          <cell r="AH46">
            <v>52827064</v>
          </cell>
          <cell r="AI46" t="str">
            <v>SANDRA MILENA RODRIGUEZ PEÑA</v>
          </cell>
          <cell r="AJ46">
            <v>330</v>
          </cell>
          <cell r="AK46" t="str">
            <v>3 NO PACTADOS</v>
          </cell>
          <cell r="AL46">
            <v>43852</v>
          </cell>
          <cell r="AM46">
            <v>43852</v>
          </cell>
          <cell r="AN46" t="str">
            <v>4 NO SE HA ADICIONADO NI EN VALOR y EN TIEMPO</v>
          </cell>
          <cell r="AO46">
            <v>0</v>
          </cell>
          <cell r="AP46">
            <v>0</v>
          </cell>
          <cell r="AR46">
            <v>0</v>
          </cell>
          <cell r="AT46">
            <v>43852</v>
          </cell>
          <cell r="AU46">
            <v>44186</v>
          </cell>
          <cell r="AW46" t="str">
            <v>2. NO</v>
          </cell>
          <cell r="AZ46" t="str">
            <v>2. NO</v>
          </cell>
          <cell r="BA46">
            <v>0</v>
          </cell>
          <cell r="BE46" t="str">
            <v>2020420501000044E</v>
          </cell>
          <cell r="BF46">
            <v>70784153</v>
          </cell>
          <cell r="BH46" t="str">
            <v>https://www.secop.gov.co/CO1BusinessLine/Tendering/BuyerWorkArea/Index?docUniqueIdentifier=CO1.BDOS.1055012&amp;prevCtxUrl=https%3a%2f%2fwww.secop.gov.co%2fCO1BusinessLine%2fTendering%2fBuyerDossierWorkspace%2fIndex%3fallWords2Search%3d58-2020%26filteringState%3d0%26sortingState%3dLastModifiedDESC%26showAdvancedSearch%3dFalse%26showAdvancedSearchFields%3dFalse%26folderCode%3dALL%26selectedDossier%3dCO1.BDOS.1055012%26selectedRequest%3dCO1.REQ.1091718%26&amp;prevCtxLbl=Procesos+de+la+Entidad+Estatal</v>
          </cell>
          <cell r="BI46" t="str">
            <v>VIGENTE</v>
          </cell>
          <cell r="BK46" t="str">
            <v>https://community.secop.gov.co/Public/Tendering/OpportunityDetail/Index?noticeUID=CO1.NTC.1055120&amp;isFromPublicArea=True&amp;isModal=False</v>
          </cell>
        </row>
        <row r="47">
          <cell r="A47" t="str">
            <v>CPS-045-2020</v>
          </cell>
          <cell r="B47" t="str">
            <v>2 NACIONAL</v>
          </cell>
          <cell r="C47" t="str">
            <v>CD-NC-054-2020</v>
          </cell>
          <cell r="D47">
            <v>45</v>
          </cell>
          <cell r="E47" t="str">
            <v>MIGUEL ANGEL BEDOYA PANIAGUA</v>
          </cell>
          <cell r="F47">
            <v>43852</v>
          </cell>
          <cell r="G47" t="str">
            <v>Prestación de servicios profesionales y de apoyo a la gestión para realizar la valoración de servicios ecosistémicos de las áreas protegidas del Sistema de Parques Nacionales Naturales y apoyar los procesos de reconocimiento, relacionamiento, estrategias de gestión, proyectos e incentivos a la conservación de ecosistemas estratégicos y sus servicios ecosistémicos con actores, comunidades y beneficiarios de las áreas protegidas.</v>
          </cell>
          <cell r="H47" t="str">
            <v>2 CONTRATACIÓN DIRECTA</v>
          </cell>
          <cell r="I47" t="str">
            <v>14 PRESTACIÓN DE SERVICIOS</v>
          </cell>
          <cell r="J47" t="str">
            <v>N/A</v>
          </cell>
          <cell r="K47">
            <v>9020</v>
          </cell>
          <cell r="L47">
            <v>8120</v>
          </cell>
          <cell r="M47">
            <v>43852</v>
          </cell>
          <cell r="N47">
            <v>43852</v>
          </cell>
          <cell r="P47">
            <v>4823432</v>
          </cell>
          <cell r="Q47">
            <v>53057752</v>
          </cell>
          <cell r="R47">
            <v>0</v>
          </cell>
          <cell r="S47" t="str">
            <v>1 PERSONA NATURAL</v>
          </cell>
          <cell r="T47" t="str">
            <v>3 CÉDULA DE CIUDADANÍA</v>
          </cell>
          <cell r="U47">
            <v>1023925233</v>
          </cell>
          <cell r="V47">
            <v>53057752</v>
          </cell>
          <cell r="W47" t="str">
            <v>11 NO SE DILIGENCIA INFORMACIÓN PARA ESTE FORMULARIO EN ESTE PERÍODO DE REPORTE</v>
          </cell>
          <cell r="X47">
            <v>427735</v>
          </cell>
          <cell r="Y47" t="str">
            <v>MIGUEL ANGEL BEDOYA PANIAGUA</v>
          </cell>
          <cell r="Z47" t="str">
            <v>1 PÓLIZA</v>
          </cell>
          <cell r="AA47" t="str">
            <v xml:space="preserve">15 JMALUCELLI TRAVELERS SEGUROS S.A </v>
          </cell>
          <cell r="AB47" t="str">
            <v>2 CUMPLIMIENTO</v>
          </cell>
          <cell r="AC47">
            <v>43852</v>
          </cell>
          <cell r="AD47">
            <v>2015149</v>
          </cell>
          <cell r="AE47" t="str">
            <v>SUBDIRECCIÓN DE SOSTENIBILIDAD Y NEGOCIOS AMBIENTALES</v>
          </cell>
          <cell r="AF47" t="str">
            <v>2 SUPERVISOR</v>
          </cell>
          <cell r="AG47" t="str">
            <v>3 CÉDULA DE CIUDADANÍA</v>
          </cell>
          <cell r="AH47">
            <v>70547559</v>
          </cell>
          <cell r="AI47" t="str">
            <v>CARLOS MARIO TAMAYO SALDARRIAGA</v>
          </cell>
          <cell r="AJ47">
            <v>330</v>
          </cell>
          <cell r="AK47" t="str">
            <v>3 NO PACTADOS</v>
          </cell>
          <cell r="AL47">
            <v>43852</v>
          </cell>
          <cell r="AM47">
            <v>43852</v>
          </cell>
          <cell r="AN47" t="str">
            <v>4 NO SE HA ADICIONADO NI EN VALOR y EN TIEMPO</v>
          </cell>
          <cell r="AO47">
            <v>0</v>
          </cell>
          <cell r="AP47">
            <v>0</v>
          </cell>
          <cell r="AR47">
            <v>0</v>
          </cell>
          <cell r="AT47">
            <v>43852</v>
          </cell>
          <cell r="AU47">
            <v>44186</v>
          </cell>
          <cell r="AW47" t="str">
            <v>2. NO</v>
          </cell>
          <cell r="AZ47" t="str">
            <v>2. NO</v>
          </cell>
          <cell r="BA47">
            <v>0</v>
          </cell>
          <cell r="BE47" t="str">
            <v>2020420501000045E</v>
          </cell>
          <cell r="BF47">
            <v>53057752</v>
          </cell>
          <cell r="BH47" t="str">
            <v>https://www.secop.gov.co/CO1BusinessLine/Tendering/BuyerWorkArea/Index?docUniqueIdentifier=CO1.BDOS.1054722&amp;prevCtxUrl=https%3a%2f%2fwww.secop.gov.co%2fCO1BusinessLine%2fTendering%2fBuyerDossierWorkspace%2fIndex%3fallWords2Search%3d54-2020%26filteringState%3d0%26sortingState%3dLastModifiedDESC%26showAdvancedSearch%3dFalse%26showAdvancedSearchFields%3dFalse%26folderCode%3dALL%26selectedDossier%3dCO1.BDOS.1054722%26selectedRequest%3dCO1.REQ.1091801%26&amp;prevCtxLbl=Procesos+de+la+Entidad+Estatal</v>
          </cell>
          <cell r="BI47" t="str">
            <v>VIGENTE</v>
          </cell>
          <cell r="BK47" t="str">
            <v xml:space="preserve">https://community.secop.gov.co/Public/Tendering/OpportunityDetail/Index?noticeUID=CO1.NTC.1056641&amp;isFromPublicArea=True&amp;isModal=False
</v>
          </cell>
        </row>
        <row r="48">
          <cell r="A48" t="str">
            <v>CPS-046-2020</v>
          </cell>
          <cell r="B48" t="str">
            <v>2 NACIONAL</v>
          </cell>
          <cell r="C48" t="str">
            <v>CD-NC-070-2020</v>
          </cell>
          <cell r="D48">
            <v>46</v>
          </cell>
          <cell r="E48" t="str">
            <v>KAREN YADIRA CASALLAS ROJAS</v>
          </cell>
          <cell r="F48">
            <v>43852</v>
          </cell>
          <cell r="G48" t="str">
            <v>Prestar servicios técnicos y de apoyo a la gestión para realizar seguimiento contractual y organización documental al mantenimiento de vehículos del Nivel Central, así como los parámetros de las matrices del parque automotor y reposición vehicular a nivel Nacional. Igualmente, los estudios de mercado requeridos en los trámites previos para la adquisición de bienes y servicios y la actualización de la normatividad de competencia del Grupo de Procesos Corporativos.</v>
          </cell>
          <cell r="H48" t="str">
            <v>2 CONTRATACIÓN DIRECTA</v>
          </cell>
          <cell r="I48" t="str">
            <v>14 PRESTACIÓN DE SERVICIOS</v>
          </cell>
          <cell r="J48" t="str">
            <v>N/A</v>
          </cell>
          <cell r="K48">
            <v>15520</v>
          </cell>
          <cell r="L48">
            <v>8220</v>
          </cell>
          <cell r="M48">
            <v>43852</v>
          </cell>
          <cell r="N48">
            <v>43852</v>
          </cell>
          <cell r="P48">
            <v>2663850</v>
          </cell>
          <cell r="Q48">
            <v>29302350</v>
          </cell>
          <cell r="R48">
            <v>0</v>
          </cell>
          <cell r="S48" t="str">
            <v>1 PERSONA NATURAL</v>
          </cell>
          <cell r="T48" t="str">
            <v>3 CÉDULA DE CIUDADANÍA</v>
          </cell>
          <cell r="U48">
            <v>1015457972</v>
          </cell>
          <cell r="V48">
            <v>29302350</v>
          </cell>
          <cell r="W48" t="str">
            <v>11 NO SE DILIGENCIA INFORMACIÓN PARA ESTE FORMULARIO EN ESTE PERÍODO DE REPORTE</v>
          </cell>
          <cell r="X48" t="str">
            <v>N/A</v>
          </cell>
          <cell r="Y48" t="str">
            <v>KAREN YADIRA CASALLAS ROJAS</v>
          </cell>
          <cell r="Z48" t="str">
            <v>1 PÓLIZA</v>
          </cell>
          <cell r="AA48" t="str">
            <v xml:space="preserve">15 JMALUCELLI TRAVELERS SEGUROS S.A </v>
          </cell>
          <cell r="AB48" t="str">
            <v>2 CUMPLIMIENTO</v>
          </cell>
          <cell r="AC48">
            <v>43852</v>
          </cell>
          <cell r="AD48">
            <v>2015153</v>
          </cell>
          <cell r="AE48" t="str">
            <v>GRUPO DE PROCESOS CORPORATIVOS</v>
          </cell>
          <cell r="AF48" t="str">
            <v>2 SUPERVISOR</v>
          </cell>
          <cell r="AG48" t="str">
            <v>3 CÉDULA DE CIUDADANÍA</v>
          </cell>
          <cell r="AH48">
            <v>16356940</v>
          </cell>
          <cell r="AI48" t="str">
            <v>LUIS ALBERTO ORTIZ MORALES</v>
          </cell>
          <cell r="AJ48">
            <v>330</v>
          </cell>
          <cell r="AK48" t="str">
            <v>3 NO PACTADOS</v>
          </cell>
          <cell r="AL48">
            <v>43852</v>
          </cell>
          <cell r="AM48">
            <v>43852</v>
          </cell>
          <cell r="AN48" t="str">
            <v>4 NO SE HA ADICIONADO NI EN VALOR y EN TIEMPO</v>
          </cell>
          <cell r="AO48">
            <v>0</v>
          </cell>
          <cell r="AP48">
            <v>0</v>
          </cell>
          <cell r="AR48">
            <v>0</v>
          </cell>
          <cell r="AT48">
            <v>43852</v>
          </cell>
          <cell r="AU48">
            <v>44186</v>
          </cell>
          <cell r="AW48" t="str">
            <v>2. NO</v>
          </cell>
          <cell r="AZ48" t="str">
            <v>2. NO</v>
          </cell>
          <cell r="BA48">
            <v>0</v>
          </cell>
          <cell r="BE48" t="str">
            <v>2020420501000046E</v>
          </cell>
          <cell r="BF48">
            <v>29302350</v>
          </cell>
          <cell r="BH48" t="str">
            <v>https://www.secop.gov.co/CO1BusinessLine/Tendering/BuyerWorkArea/Index?docUniqueIdentifier=CO1.BDOS.1057059&amp;prevCtxUrl=https%3a%2f%2fwww.secop.gov.co%2fCO1BusinessLine%2fTendering%2fBuyerDossierWorkspace%2fIndex%3fallWords2Search%3d70-2020%26filteringState%3d0%26sortingState%3dLastModifiedDESC%26showAdvancedSearch%3dFalse%26showAdvancedSearchFields%3dFalse%26folderCode%3dALL%26selectedDossier%3dCO1.BDOS.1057059%26selectedRequest%3dCO1.REQ.1093596%26&amp;prevCtxLbl=Procesos+de+la+Entidad+Estatal</v>
          </cell>
          <cell r="BI48" t="str">
            <v>VIGENTE</v>
          </cell>
          <cell r="BK48" t="str">
            <v xml:space="preserve">https://community.secop.gov.co/Public/Tendering/OpportunityDetail/Index?noticeUID=CO1.NTC.1056197&amp;isFromPublicArea=True&amp;isModal=False
</v>
          </cell>
        </row>
        <row r="49">
          <cell r="A49" t="str">
            <v>CPS-047-2020</v>
          </cell>
          <cell r="B49" t="str">
            <v>2 NACIONAL</v>
          </cell>
          <cell r="C49" t="str">
            <v>CD-NC-037-2020</v>
          </cell>
          <cell r="D49">
            <v>47</v>
          </cell>
          <cell r="E49" t="str">
            <v>CAMILA ROMERO CHICA</v>
          </cell>
          <cell r="F49">
            <v>43852</v>
          </cell>
          <cell r="G49" t="str">
            <v>Prestación de servicios profesionales y de apoyo a la gestión para la implementación administrativa y financiera de las Fases I y II del Proyecto Áreas Protegidas y Diversidad Biológica, cofinanciado por el gobierno alemán a través del KfW.</v>
          </cell>
          <cell r="H49" t="str">
            <v>2 CONTRATACIÓN DIRECTA</v>
          </cell>
          <cell r="I49" t="str">
            <v>14 PRESTACIÓN DE SERVICIOS</v>
          </cell>
          <cell r="J49" t="str">
            <v>N/A</v>
          </cell>
          <cell r="K49">
            <v>3520</v>
          </cell>
          <cell r="L49">
            <v>8320</v>
          </cell>
          <cell r="M49">
            <v>43852</v>
          </cell>
          <cell r="N49">
            <v>43852</v>
          </cell>
          <cell r="P49">
            <v>5397388</v>
          </cell>
          <cell r="Q49">
            <v>59371268</v>
          </cell>
          <cell r="R49">
            <v>0</v>
          </cell>
          <cell r="S49" t="str">
            <v>1 PERSONA NATURAL</v>
          </cell>
          <cell r="T49" t="str">
            <v>3 CÉDULA DE CIUDADANÍA</v>
          </cell>
          <cell r="U49">
            <v>52344116</v>
          </cell>
          <cell r="V49">
            <v>59371268</v>
          </cell>
          <cell r="W49" t="str">
            <v>11 NO SE DILIGENCIA INFORMACIÓN PARA ESTE FORMULARIO EN ESTE PERÍODO DE REPORTE</v>
          </cell>
          <cell r="X49" t="str">
            <v>N/A</v>
          </cell>
          <cell r="Y49" t="str">
            <v>CAMILA ROMERO CHICA</v>
          </cell>
          <cell r="Z49" t="str">
            <v>1 PÓLIZA</v>
          </cell>
          <cell r="AA49" t="str">
            <v xml:space="preserve">15 JMALUCELLI TRAVELERS SEGUROS S.A </v>
          </cell>
          <cell r="AB49" t="str">
            <v>2 CUMPLIMIENTO</v>
          </cell>
          <cell r="AC49">
            <v>43853</v>
          </cell>
          <cell r="AD49">
            <v>2015178</v>
          </cell>
          <cell r="AE49" t="str">
            <v>DIRECCIÓN GENERAL</v>
          </cell>
          <cell r="AF49" t="str">
            <v>2 SUPERVISOR</v>
          </cell>
          <cell r="AG49" t="str">
            <v>3 CÉDULA DE CIUDADANÍA</v>
          </cell>
          <cell r="AH49">
            <v>41779996</v>
          </cell>
          <cell r="AI49" t="str">
            <v xml:space="preserve">JULIA MIRANDA LONDOÑO	</v>
          </cell>
          <cell r="AJ49">
            <v>330</v>
          </cell>
          <cell r="AK49" t="str">
            <v>3 NO PACTADOS</v>
          </cell>
          <cell r="AL49">
            <v>43853</v>
          </cell>
          <cell r="AM49">
            <v>43852</v>
          </cell>
          <cell r="AN49" t="str">
            <v>4 NO SE HA ADICIONADO NI EN VALOR y EN TIEMPO</v>
          </cell>
          <cell r="AO49">
            <v>0</v>
          </cell>
          <cell r="AP49">
            <v>0</v>
          </cell>
          <cell r="AR49">
            <v>0</v>
          </cell>
          <cell r="AT49">
            <v>43853</v>
          </cell>
          <cell r="AU49">
            <v>44187</v>
          </cell>
          <cell r="AW49" t="str">
            <v>2. NO</v>
          </cell>
          <cell r="AZ49" t="str">
            <v>2. NO</v>
          </cell>
          <cell r="BA49">
            <v>0</v>
          </cell>
          <cell r="BE49" t="str">
            <v>2020420501000047E</v>
          </cell>
          <cell r="BF49">
            <v>59371268</v>
          </cell>
          <cell r="BH49" t="str">
            <v>https://www.secop.gov.co/CO1BusinessLine/Tendering/BuyerWorkArea/Index?docUniqueIdentifier=CO1.BDOS.1053191&amp;prevCtxUrl=https%3a%2f%2fwww.secop.gov.co%2fCO1BusinessLine%2fTendering%2fBuyerDossierWorkspace%2fIndex%3fallWords2Search%3d37-2020%26filteringState%3d0%26sortingState%3dLastModifiedDESC%26showAdvancedSearch%3dFalse%26showAdvancedSearchFields%3dFalse%26folderCode%3dALL%26selectedDossier%3dCO1.BDOS.1053191%26selectedRequest%3dCO1.REQ.1090227%26&amp;prevCtxLbl=Procesos+de+la+Entidad+Estatal</v>
          </cell>
          <cell r="BI49" t="str">
            <v>VIGENTE</v>
          </cell>
          <cell r="BK49" t="str">
            <v xml:space="preserve">https://community.secop.gov.co/Public/Tendering/OpportunityDetail/Index?noticeUID=CO1.NTC.1053816&amp;isFromPublicArea=True&amp;isModal=False
</v>
          </cell>
        </row>
        <row r="50">
          <cell r="A50" t="str">
            <v>CPS-048-2020</v>
          </cell>
          <cell r="B50" t="str">
            <v>2 NACIONAL</v>
          </cell>
          <cell r="C50" t="str">
            <v>CD-NC-073-2020</v>
          </cell>
          <cell r="D50">
            <v>48</v>
          </cell>
          <cell r="E50" t="str">
            <v>CAROLINA MATEUS GUITIERREZ</v>
          </cell>
          <cell r="F50">
            <v>43852</v>
          </cell>
          <cell r="G50" t="str">
            <v>Prestación de servicios profesionales para apoyar el direccionamiento técnico del trámite de Registro de Reservas Naturales de la Sociedad Civil, en el marco de las actividades relacionadas con la consolidación del SINAP</v>
          </cell>
          <cell r="H50" t="str">
            <v>2 CONTRATACIÓN DIRECTA</v>
          </cell>
          <cell r="I50" t="str">
            <v>14 PRESTACIÓN DE SERVICIOS</v>
          </cell>
          <cell r="J50" t="str">
            <v>N/A</v>
          </cell>
          <cell r="K50">
            <v>8720</v>
          </cell>
          <cell r="L50">
            <v>8420</v>
          </cell>
          <cell r="M50">
            <v>43852</v>
          </cell>
          <cell r="N50">
            <v>43852</v>
          </cell>
          <cell r="P50">
            <v>5397388</v>
          </cell>
          <cell r="Q50">
            <v>60990484</v>
          </cell>
          <cell r="R50">
            <v>-0.39999999850988388</v>
          </cell>
          <cell r="S50" t="str">
            <v>1 PERSONA NATURAL</v>
          </cell>
          <cell r="T50" t="str">
            <v>3 CÉDULA DE CIUDADANÍA</v>
          </cell>
          <cell r="U50">
            <v>52487485</v>
          </cell>
          <cell r="V50">
            <v>60990484</v>
          </cell>
          <cell r="W50" t="str">
            <v>11 NO SE DILIGENCIA INFORMACIÓN PARA ESTE FORMULARIO EN ESTE PERÍODO DE REPORTE</v>
          </cell>
          <cell r="X50" t="str">
            <v>N/A</v>
          </cell>
          <cell r="Y50" t="str">
            <v>CAROLINA MATEUS GUITIERREZ</v>
          </cell>
          <cell r="Z50" t="str">
            <v>1 PÓLIZA</v>
          </cell>
          <cell r="AA50" t="str">
            <v xml:space="preserve">15 JMALUCELLI TRAVELERS SEGUROS S.A </v>
          </cell>
          <cell r="AB50" t="str">
            <v>2 CUMPLIMIENTO</v>
          </cell>
          <cell r="AC50">
            <v>43852</v>
          </cell>
          <cell r="AD50">
            <v>2015165</v>
          </cell>
          <cell r="AE50" t="str">
            <v>GRUPO DE TRÁMITES Y EVALUACIÓN AMBIENTAL</v>
          </cell>
          <cell r="AF50" t="str">
            <v>2 SUPERVISOR</v>
          </cell>
          <cell r="AG50" t="str">
            <v>3 CÉDULA DE CIUDADANÍA</v>
          </cell>
          <cell r="AH50">
            <v>79690000</v>
          </cell>
          <cell r="AI50" t="str">
            <v>GUILLERMO ALBERTO SANTOS CEBALLOS</v>
          </cell>
          <cell r="AJ50">
            <v>339</v>
          </cell>
          <cell r="AK50" t="str">
            <v>3 NO PACTADOS</v>
          </cell>
          <cell r="AL50">
            <v>43852</v>
          </cell>
          <cell r="AM50">
            <v>43852</v>
          </cell>
          <cell r="AN50" t="str">
            <v>4 NO SE HA ADICIONADO NI EN VALOR y EN TIEMPO</v>
          </cell>
          <cell r="AO50">
            <v>0</v>
          </cell>
          <cell r="AP50">
            <v>0</v>
          </cell>
          <cell r="AR50">
            <v>0</v>
          </cell>
          <cell r="AT50">
            <v>43852</v>
          </cell>
          <cell r="AU50">
            <v>44195</v>
          </cell>
          <cell r="AW50" t="str">
            <v>2. NO</v>
          </cell>
          <cell r="AZ50" t="str">
            <v>2. NO</v>
          </cell>
          <cell r="BA50">
            <v>0</v>
          </cell>
          <cell r="BE50" t="str">
            <v>2020420501000048E</v>
          </cell>
          <cell r="BF50">
            <v>60990484</v>
          </cell>
          <cell r="BH50" t="str">
            <v>https://www.secop.gov.co/CO1BusinessLine/Tendering/BuyerWorkArea/Index?docUniqueIdentifier=CO1.BDOS.1057492&amp;prevCtxUrl=https%3a%2f%2fwww.secop.gov.co%2fCO1BusinessLine%2fTendering%2fBuyerDossierWorkspace%2fIndex%3fallWords2Search%3d73-2020%26filteringState%3d0%26sortingState%3dLastModifiedDESC%26showAdvancedSearch%3dFalse%26showAdvancedSearchFields%3dFalse%26folderCode%3dALL%26selectedDossier%3dCO1.BDOS.1057492%26selectedRequest%3dCO1.REQ.1094095%26&amp;prevCtxLbl=Procesos+de+la+Entidad+Estatal</v>
          </cell>
          <cell r="BI50" t="str">
            <v>VIGENTE</v>
          </cell>
          <cell r="BK50" t="str">
            <v xml:space="preserve">https://community.secop.gov.co/Public/Tendering/OpportunityDetail/Index?noticeUID=CO1.NTC.1057510&amp;isFromPublicArea=True&amp;isModal=False
</v>
          </cell>
        </row>
        <row r="51">
          <cell r="A51" t="str">
            <v>CPS-049C-2020</v>
          </cell>
          <cell r="B51" t="str">
            <v>2 NACIONAL</v>
          </cell>
          <cell r="C51" t="str">
            <v>CD-NC-072-2020</v>
          </cell>
          <cell r="D51" t="str">
            <v>49C</v>
          </cell>
          <cell r="E51" t="str">
            <v>AMALYN CAROLINA ROJAS SANCHEZ</v>
          </cell>
          <cell r="F51">
            <v>43852</v>
          </cell>
          <cell r="G51" t="str">
            <v>Prestar servicios técnicos y de apoyo a la gestión para la preparación, organización, depuración y digitalización de los documentos del archivo central y el archivo del Grupo de Procesos Corporativos articulados con la tienda de Parques-Nivel Central, de acuerdo a los lineamientos en Gestión Documental de PNNC y que son objeto de digitalización. Al igual que con el apoyo en las ventas de los productos de la Tienda de Parques.</v>
          </cell>
          <cell r="H51" t="str">
            <v>2 CONTRATACIÓN DIRECTA</v>
          </cell>
          <cell r="I51" t="str">
            <v>14 PRESTACIÓN DE SERVICIOS</v>
          </cell>
          <cell r="J51" t="str">
            <v>N/A</v>
          </cell>
          <cell r="K51">
            <v>7220</v>
          </cell>
          <cell r="L51">
            <v>8520</v>
          </cell>
          <cell r="M51">
            <v>43852</v>
          </cell>
          <cell r="N51">
            <v>43852</v>
          </cell>
          <cell r="P51">
            <v>2663850</v>
          </cell>
          <cell r="Q51">
            <v>29302350</v>
          </cell>
          <cell r="R51">
            <v>0</v>
          </cell>
          <cell r="S51" t="str">
            <v>1 PERSONA NATURAL</v>
          </cell>
          <cell r="T51" t="str">
            <v>3 CÉDULA DE CIUDADANÍA</v>
          </cell>
          <cell r="U51">
            <v>1032462158</v>
          </cell>
          <cell r="V51">
            <v>29302350</v>
          </cell>
          <cell r="W51" t="str">
            <v>11 NO SE DILIGENCIA INFORMACIÓN PARA ESTE FORMULARIO EN ESTE PERÍODO DE REPORTE</v>
          </cell>
          <cell r="X51" t="str">
            <v>N/A</v>
          </cell>
          <cell r="Y51" t="str">
            <v>AMALYN CAROLINA ROJAS SANCHEZ</v>
          </cell>
          <cell r="Z51" t="str">
            <v>1 PÓLIZA</v>
          </cell>
          <cell r="AA51" t="str">
            <v xml:space="preserve">15 JMALUCELLI TRAVELERS SEGUROS S.A </v>
          </cell>
          <cell r="AB51" t="str">
            <v>2 CUMPLIMIENTO</v>
          </cell>
          <cell r="AC51">
            <v>43852</v>
          </cell>
          <cell r="AD51">
            <v>2015164</v>
          </cell>
          <cell r="AE51" t="str">
            <v>GRUPO DE PROCESOS CORPORATIVOS</v>
          </cell>
          <cell r="AF51" t="str">
            <v>2 SUPERVISOR</v>
          </cell>
          <cell r="AG51" t="str">
            <v>3 CÉDULA DE CIUDADANÍA</v>
          </cell>
          <cell r="AH51">
            <v>16356940</v>
          </cell>
          <cell r="AI51" t="str">
            <v>LUIS ALBERTO ORTIZ MORALES</v>
          </cell>
          <cell r="AJ51">
            <v>330</v>
          </cell>
          <cell r="AK51" t="str">
            <v>3 NO PACTADOS</v>
          </cell>
          <cell r="AL51">
            <v>43852</v>
          </cell>
          <cell r="AM51">
            <v>43852</v>
          </cell>
          <cell r="AN51" t="str">
            <v>4 NO SE HA ADICIONADO NI EN VALOR y EN TIEMPO</v>
          </cell>
          <cell r="AO51">
            <v>0</v>
          </cell>
          <cell r="AP51">
            <v>0</v>
          </cell>
          <cell r="AR51">
            <v>0</v>
          </cell>
          <cell r="AT51">
            <v>43852</v>
          </cell>
          <cell r="AU51">
            <v>43892</v>
          </cell>
          <cell r="AW51" t="str">
            <v>2. NO</v>
          </cell>
          <cell r="AZ51" t="str">
            <v>2. NO</v>
          </cell>
          <cell r="BA51">
            <v>0</v>
          </cell>
          <cell r="BD51" t="str">
            <v>TERA-POR CESION PLAZO INICIAL:330 FECHA TERMINACIÓN INICIAL 21/12/2020</v>
          </cell>
          <cell r="BE51" t="str">
            <v>2020420501000049E</v>
          </cell>
          <cell r="BF51">
            <v>29302350</v>
          </cell>
          <cell r="BH51" t="str">
            <v>https://www.secop.gov.co/CO1BusinessLine/Tendering/BuyerWorkArea/Index?docUniqueIdentifier=CO1.BDOS.1057623&amp;prevCtxUrl=https%3a%2f%2fwww.secop.gov.co%2fCO1BusinessLine%2fTendering%2fBuyerDossierWorkspace%2fIndex%3fallWords2Search%3d72-2020%26filteringState%3d0%26sortingState%3dLastModifiedDESC%26showAdvancedSearch%3dFalse%26showAdvancedSearchFields%3dFalse%26folderCode%3dALL%26selectedDossier%3dCO1.BDOS.1057623%26selectedRequest%3dCO1.REQ.1093989%26&amp;prevCtxLbl=Procesos+de+la+Entidad+Estatal</v>
          </cell>
          <cell r="BI51" t="str">
            <v>CEDIDO</v>
          </cell>
          <cell r="BK51" t="str">
            <v>https://community.secop.gov.co/Public/Tendering/OpportunityDetail/Index?noticeUID=CO1.NTC.1057056&amp;isFromPublicArea=True&amp;isModal=False</v>
          </cell>
        </row>
        <row r="52">
          <cell r="A52" t="str">
            <v>CPS-049-2020</v>
          </cell>
          <cell r="B52" t="str">
            <v>2 NACIONAL</v>
          </cell>
          <cell r="C52" t="str">
            <v>CD-NC-072-2020</v>
          </cell>
          <cell r="D52">
            <v>49</v>
          </cell>
          <cell r="E52" t="str">
            <v>MARIA ISABEL MEDINA GARCIA</v>
          </cell>
          <cell r="F52">
            <v>43893</v>
          </cell>
          <cell r="G52" t="str">
            <v>Prestar servicios técnicos y de apoyo a la gestión para la preparación, organización, depuración y digitalización de los documentos del archivo central y el archivo del Grupo de Procesos Corporativos articulados con la tienda de Parques-Nivel Central, de acuerdo a los lineamientos en Gestión Documental de PNNC y que son objeto de digitalización. Al igual que con el apoyo en las ventas de los productos de la Tienda de Parques.</v>
          </cell>
          <cell r="H52" t="str">
            <v>2 CONTRATACIÓN DIRECTA</v>
          </cell>
          <cell r="I52" t="str">
            <v>14 PRESTACIÓN DE SERVICIOS</v>
          </cell>
          <cell r="J52" t="str">
            <v>N/A</v>
          </cell>
          <cell r="K52">
            <v>7220</v>
          </cell>
          <cell r="L52">
            <v>45220</v>
          </cell>
          <cell r="M52">
            <v>43893</v>
          </cell>
          <cell r="N52">
            <v>43893</v>
          </cell>
          <cell r="P52">
            <v>2663850</v>
          </cell>
          <cell r="Q52">
            <v>25661755</v>
          </cell>
          <cell r="R52">
            <v>0</v>
          </cell>
          <cell r="S52" t="str">
            <v>1 PERSONA NATURAL</v>
          </cell>
          <cell r="T52" t="str">
            <v>3 CÉDULA DE CIUDADANÍA</v>
          </cell>
          <cell r="U52">
            <v>1030577690</v>
          </cell>
          <cell r="V52">
            <v>25661755</v>
          </cell>
          <cell r="W52" t="str">
            <v>11 NO SE DILIGENCIA INFORMACIÓN PARA ESTE FORMULARIO EN ESTE PERÍODO DE REPORTE</v>
          </cell>
          <cell r="X52" t="str">
            <v>N/A</v>
          </cell>
          <cell r="Y52" t="str">
            <v>MARIA ISABEL MEDINA GARCIA</v>
          </cell>
          <cell r="Z52" t="str">
            <v>1 PÓLIZA</v>
          </cell>
          <cell r="AA52" t="str">
            <v xml:space="preserve">15 JMALUCELLI TRAVELERS SEGUROS S.A </v>
          </cell>
          <cell r="AB52" t="str">
            <v>2 CUMPLIMIENTO</v>
          </cell>
          <cell r="AC52">
            <v>43893</v>
          </cell>
          <cell r="AD52">
            <v>2016667</v>
          </cell>
          <cell r="AE52" t="str">
            <v>GRUPO DE PROCESOS CORPORATIVOS</v>
          </cell>
          <cell r="AF52" t="str">
            <v>2 SUPERVISOR</v>
          </cell>
          <cell r="AG52" t="str">
            <v>3 CÉDULA DE CIUDADANÍA</v>
          </cell>
          <cell r="AH52">
            <v>16356940</v>
          </cell>
          <cell r="AI52" t="str">
            <v>LUIS ALBERTO ORTIZ MORALES</v>
          </cell>
          <cell r="AJ52">
            <v>289</v>
          </cell>
          <cell r="AK52" t="str">
            <v>3 NO PACTADOS</v>
          </cell>
          <cell r="AL52">
            <v>43893</v>
          </cell>
          <cell r="AM52">
            <v>43893</v>
          </cell>
          <cell r="AN52" t="str">
            <v>4 NO SE HA ADICIONADO NI EN VALOR y EN TIEMPO</v>
          </cell>
          <cell r="AO52">
            <v>0</v>
          </cell>
          <cell r="AP52">
            <v>0</v>
          </cell>
          <cell r="AR52">
            <v>0</v>
          </cell>
          <cell r="AT52">
            <v>43893</v>
          </cell>
          <cell r="AU52">
            <v>44186</v>
          </cell>
          <cell r="AW52" t="str">
            <v>2. NO</v>
          </cell>
          <cell r="AZ52" t="str">
            <v>2. NO</v>
          </cell>
          <cell r="BA52">
            <v>0</v>
          </cell>
          <cell r="BE52" t="str">
            <v>2020420501000049E</v>
          </cell>
          <cell r="BF52">
            <v>25661755</v>
          </cell>
          <cell r="BH52" t="str">
            <v>https://www.secop.gov.co/CO1BusinessLine/Tendering/BuyerWorkArea/Index?docUniqueIdentifier=CO1.BDOS.1057623&amp;prevCtxUrl=https%3a%2f%2fwww.secop.gov.co%2fCO1BusinessLine%2fTendering%2fBuyerDossierWorkspace%2fIndex%3fallWords2Search%3d72-2020%26filteringState%3d0%26sortingState%3dLastModifiedDESC%26showAdvancedSearch%3dFalse%26showAdvancedSearchFields%3dFalse%26folderCode%3dALL%26selectedDossier%3dCO1.BDOS.1057623%26selectedRequest%3dCO1.REQ.1093989%26&amp;prevCtxLbl=Procesos+de+la+Entidad+Estatal</v>
          </cell>
          <cell r="BI52" t="str">
            <v>VIGENTE</v>
          </cell>
          <cell r="BK52" t="str">
            <v>https://community.secop.gov.co/Public/Tendering/OpportunityDetail/Index?noticeUID=CO1.NTC.1057056&amp;isFromPublicArea=True&amp;isModal=False</v>
          </cell>
        </row>
        <row r="53">
          <cell r="A53" t="str">
            <v>CPS-050-2020</v>
          </cell>
          <cell r="B53" t="str">
            <v>2 NACIONAL</v>
          </cell>
          <cell r="C53" t="str">
            <v>CD-NC-050-2020</v>
          </cell>
          <cell r="D53">
            <v>50</v>
          </cell>
          <cell r="E53" t="str">
            <v>STEFANY ELIZABETH OLAYA AGUDELO</v>
          </cell>
          <cell r="F53">
            <v>43852</v>
          </cell>
          <cell r="G53" t="str">
            <v>Prestación de Servicios Profesionales de apoyo en el Grupo de Comunicaciones y Educación Ambiental para implementar el mecanismo de acción de comunicación comunitaria de la estrategia de comunicación y educación de los Parques Nacionales Naturales de Colombia.</v>
          </cell>
          <cell r="H53" t="str">
            <v>2 CONTRATACIÓN DIRECTA</v>
          </cell>
          <cell r="I53" t="str">
            <v>14 PRESTACIÓN DE SERVICIOS</v>
          </cell>
          <cell r="J53" t="str">
            <v>N/A</v>
          </cell>
          <cell r="K53">
            <v>8220</v>
          </cell>
          <cell r="L53">
            <v>8820</v>
          </cell>
          <cell r="M53">
            <v>43852</v>
          </cell>
          <cell r="N53">
            <v>43852</v>
          </cell>
          <cell r="P53">
            <v>4426079</v>
          </cell>
          <cell r="Q53">
            <v>48539333</v>
          </cell>
          <cell r="R53">
            <v>-3.3333338797092438E-2</v>
          </cell>
          <cell r="S53" t="str">
            <v>1 PERSONA NATURAL</v>
          </cell>
          <cell r="T53" t="str">
            <v>3 CÉDULA DE CIUDADANÍA</v>
          </cell>
          <cell r="U53">
            <v>1018441348</v>
          </cell>
          <cell r="V53">
            <v>48539333</v>
          </cell>
          <cell r="W53" t="str">
            <v>11 NO SE DILIGENCIA INFORMACIÓN PARA ESTE FORMULARIO EN ESTE PERÍODO DE REPORTE</v>
          </cell>
          <cell r="X53" t="str">
            <v>N/A</v>
          </cell>
          <cell r="Y53" t="str">
            <v>STEFANY ELIZABETH OLAYA AGUDELO</v>
          </cell>
          <cell r="Z53" t="str">
            <v>1 PÓLIZA</v>
          </cell>
          <cell r="AA53" t="str">
            <v>12 SEGUROS DEL ESTADO</v>
          </cell>
          <cell r="AB53" t="str">
            <v>2 CUMPLIMIENTO</v>
          </cell>
          <cell r="AC53">
            <v>43852</v>
          </cell>
          <cell r="AD53" t="str">
            <v>37-46-101000769</v>
          </cell>
          <cell r="AE53" t="str">
            <v>GRUPO DE COMUNICACIONES Y EDUCACION AMBIENTAL</v>
          </cell>
          <cell r="AF53" t="str">
            <v>2 SUPERVISOR</v>
          </cell>
          <cell r="AG53" t="str">
            <v>3 CÉDULA DE CIUDADANÍA</v>
          </cell>
          <cell r="AH53">
            <v>11342150</v>
          </cell>
          <cell r="AI53" t="str">
            <v>LUIS ALFONSO CANO RAMIREZ</v>
          </cell>
          <cell r="AJ53">
            <v>329</v>
          </cell>
          <cell r="AK53" t="str">
            <v>3 NO PACTADOS</v>
          </cell>
          <cell r="AL53">
            <v>43852</v>
          </cell>
          <cell r="AM53">
            <v>43852</v>
          </cell>
          <cell r="AN53" t="str">
            <v>4 NO SE HA ADICIONADO NI EN VALOR y EN TIEMPO</v>
          </cell>
          <cell r="AO53">
            <v>0</v>
          </cell>
          <cell r="AP53">
            <v>0</v>
          </cell>
          <cell r="AR53">
            <v>0</v>
          </cell>
          <cell r="AT53">
            <v>43852</v>
          </cell>
          <cell r="AU53">
            <v>44185</v>
          </cell>
          <cell r="AW53" t="str">
            <v>2. NO</v>
          </cell>
          <cell r="AZ53" t="str">
            <v>2. NO</v>
          </cell>
          <cell r="BA53">
            <v>0</v>
          </cell>
          <cell r="BE53" t="str">
            <v>2020420501000050E</v>
          </cell>
          <cell r="BF53">
            <v>48539333</v>
          </cell>
          <cell r="BH53" t="str">
            <v>https://www.secop.gov.co/CO1BusinessLine/Tendering/BuyerWorkArea/Index?docUniqueIdentifier=CO1.BDOS.1055760&amp;prevCtxUrl=https%3a%2f%2fwww.secop.gov.co%2fCO1BusinessLine%2fTendering%2fBuyerDossierWorkspace%2fIndex%3fallWords2Search%3d50-2020%26filteringState%3d0%26sortingState%3dLastModifiedDESC%26showAdvancedSearch%3dFalse%26showAdvancedSearchFields%3dFalse%26folderCode%3dALL%26selectedDossier%3dCO1.BDOS.1055760%26selectedRequest%3dCO1.REQ.1092710%26&amp;prevCtxLbl=Procesos+de+la+Entidad+Estatal</v>
          </cell>
          <cell r="BI53" t="str">
            <v>VIGENTE</v>
          </cell>
          <cell r="BK53" t="str">
            <v>https://community.secop.gov.co/Public/Tendering/OpportunityDetail/Index?noticeUID=CO1.NTC.1056733&amp;isFromPublicArea=True&amp;isModal=False</v>
          </cell>
        </row>
        <row r="54">
          <cell r="A54" t="str">
            <v>CPS-051-2020</v>
          </cell>
          <cell r="B54" t="str">
            <v>2 NACIONAL</v>
          </cell>
          <cell r="C54" t="str">
            <v>CD-NC-038-2020</v>
          </cell>
          <cell r="D54">
            <v>51</v>
          </cell>
          <cell r="E54" t="str">
            <v>ANA MARIA ROCHA PACHECO</v>
          </cell>
          <cell r="F54">
            <v>43852</v>
          </cell>
          <cell r="G54" t="str">
            <v>Prestación de servicios profesionales y de apoyo a la gestión para posicionar a Parques Nacionales Naturales de Colombia a través de los medios de comunicación masiva y de los medios de comunicación de Parques Nacionales en el marco de la implementación del Mecanismo de Comunicación Externa de la Estrategia de Comunicación y Educación para la Conservación, en un trabajo coordinado con los comunicadores de las Direcciones Territoriales.</v>
          </cell>
          <cell r="H54" t="str">
            <v>2 CONTRATACIÓN DIRECTA</v>
          </cell>
          <cell r="I54" t="str">
            <v>14 PRESTACIÓN DE SERVICIOS</v>
          </cell>
          <cell r="J54" t="str">
            <v>N/A</v>
          </cell>
          <cell r="K54">
            <v>7720</v>
          </cell>
          <cell r="L54">
            <v>8920</v>
          </cell>
          <cell r="M54">
            <v>43852</v>
          </cell>
          <cell r="N54">
            <v>43852</v>
          </cell>
          <cell r="P54">
            <v>6313510</v>
          </cell>
          <cell r="Q54">
            <v>69448610</v>
          </cell>
          <cell r="R54">
            <v>0</v>
          </cell>
          <cell r="S54" t="str">
            <v>1 PERSONA NATURAL</v>
          </cell>
          <cell r="T54" t="str">
            <v>3 CÉDULA DE CIUDADANÍA</v>
          </cell>
          <cell r="U54">
            <v>35262290</v>
          </cell>
          <cell r="V54">
            <v>69448610</v>
          </cell>
          <cell r="W54" t="str">
            <v>11 NO SE DILIGENCIA INFORMACIÓN PARA ESTE FORMULARIO EN ESTE PERÍODO DE REPORTE</v>
          </cell>
          <cell r="X54" t="str">
            <v>N/A</v>
          </cell>
          <cell r="Y54" t="str">
            <v>ANA MARIA ROCHA PACHECO</v>
          </cell>
          <cell r="Z54" t="str">
            <v>1 PÓLIZA</v>
          </cell>
          <cell r="AA54" t="str">
            <v>12 SEGUROS DEL ESTADO</v>
          </cell>
          <cell r="AB54" t="str">
            <v>2 CUMPLIMIENTO</v>
          </cell>
          <cell r="AC54">
            <v>43852</v>
          </cell>
          <cell r="AD54" t="str">
            <v>37-46-101000770</v>
          </cell>
          <cell r="AE54" t="str">
            <v>GRUPO DE COMUNICACIONES Y EDUCACION AMBIENTAL</v>
          </cell>
          <cell r="AF54" t="str">
            <v>2 SUPERVISOR</v>
          </cell>
          <cell r="AG54" t="str">
            <v>3 CÉDULA DE CIUDADANÍA</v>
          </cell>
          <cell r="AH54">
            <v>11342150</v>
          </cell>
          <cell r="AI54" t="str">
            <v>LUIS ALFONSO CANO RAMIREZ</v>
          </cell>
          <cell r="AJ54">
            <v>330</v>
          </cell>
          <cell r="AK54" t="str">
            <v>3 NO PACTADOS</v>
          </cell>
          <cell r="AL54">
            <v>43852</v>
          </cell>
          <cell r="AM54">
            <v>43852</v>
          </cell>
          <cell r="AN54" t="str">
            <v>4 NO SE HA ADICIONADO NI EN VALOR y EN TIEMPO</v>
          </cell>
          <cell r="AO54">
            <v>0</v>
          </cell>
          <cell r="AP54">
            <v>0</v>
          </cell>
          <cell r="AR54">
            <v>0</v>
          </cell>
          <cell r="AT54">
            <v>43852</v>
          </cell>
          <cell r="AU54">
            <v>44186</v>
          </cell>
          <cell r="AW54" t="str">
            <v>2. NO</v>
          </cell>
          <cell r="AZ54" t="str">
            <v>2. NO</v>
          </cell>
          <cell r="BA54">
            <v>0</v>
          </cell>
          <cell r="BE54" t="str">
            <v>2020420501000051E</v>
          </cell>
          <cell r="BF54">
            <v>69448610</v>
          </cell>
          <cell r="BH54" t="str">
            <v>https://www.secop.gov.co/CO1BusinessLine/Tendering/BuyerWorkArea/Index?docUniqueIdentifier=CO1.BDOS.1053950&amp;prevCtxUrl=https%3a%2f%2fwww.secop.gov.co%2fCO1BusinessLine%2fTendering%2fBuyerDossierWorkspace%2fIndex%3fallWords2Search%3d38-2020%26filteringState%3d0%26sortingState%3dLastModifiedDESC%26showAdvancedSearch%3dFalse%26showAdvancedSearchFields%3dFalse%26folderCode%3dALL%26selectedDossier%3dCO1.BDOS.1053950%26selectedRequest%3dCO1.REQ.1090741%26&amp;prevCtxLbl=Procesos+de+la+Entidad+Estatal</v>
          </cell>
          <cell r="BI54" t="str">
            <v>VIGENTE</v>
          </cell>
          <cell r="BK54" t="str">
            <v xml:space="preserve">https://community.secop.gov.co/Public/Tendering/OpportunityDetail/Index?noticeUID=CO1.NTC.1056631&amp;isFromPublicArea=True&amp;isModal=False
</v>
          </cell>
        </row>
        <row r="55">
          <cell r="A55" t="str">
            <v>CPS-052-2020</v>
          </cell>
          <cell r="B55" t="str">
            <v>2 NACIONAL</v>
          </cell>
          <cell r="C55" t="str">
            <v>CD-NC-051-2020</v>
          </cell>
          <cell r="D55">
            <v>52</v>
          </cell>
          <cell r="E55" t="str">
            <v>YIRA NATALY DIAZ MENDOZA</v>
          </cell>
          <cell r="F55">
            <v>43852</v>
          </cell>
          <cell r="G55" t="str">
            <v>Prestación de servicios profesionales y de apoyo a la gestión para posicionar a Parques Nacionales Naturales de Colombia a través de la implementación del Mecanismo de Acción Procesos Educativos y el trabajo con jóvenes de la Estrategia de Comunicación y Educación para la Conservación, en articulación con los comunicadores y / o Educadores de las Direcciones Territoriales de manera que se vinculen los niveles nacionales, regionales y locales.</v>
          </cell>
          <cell r="H55" t="str">
            <v>2 CONTRATACIÓN DIRECTA</v>
          </cell>
          <cell r="I55" t="str">
            <v>14 PRESTACIÓN DE SERVICIOS</v>
          </cell>
          <cell r="J55" t="str">
            <v>N/A</v>
          </cell>
          <cell r="K55">
            <v>8320</v>
          </cell>
          <cell r="L55">
            <v>9020</v>
          </cell>
          <cell r="M55">
            <v>43852</v>
          </cell>
          <cell r="N55">
            <v>43852</v>
          </cell>
          <cell r="P55">
            <v>4823432</v>
          </cell>
          <cell r="Q55">
            <v>53057752</v>
          </cell>
          <cell r="R55">
            <v>0</v>
          </cell>
          <cell r="S55" t="str">
            <v>1 PERSONA NATURAL</v>
          </cell>
          <cell r="T55" t="str">
            <v>3 CÉDULA DE CIUDADANÍA</v>
          </cell>
          <cell r="U55">
            <v>57462775</v>
          </cell>
          <cell r="V55">
            <v>53057752</v>
          </cell>
          <cell r="W55" t="str">
            <v>11 NO SE DILIGENCIA INFORMACIÓN PARA ESTE FORMULARIO EN ESTE PERÍODO DE REPORTE</v>
          </cell>
          <cell r="X55" t="str">
            <v>N/A</v>
          </cell>
          <cell r="Y55" t="str">
            <v>YIRA NATALY DIAZ MENDOZA</v>
          </cell>
          <cell r="Z55" t="str">
            <v>1 PÓLIZA</v>
          </cell>
          <cell r="AA55" t="str">
            <v>12 SEGUROS DEL ESTADO</v>
          </cell>
          <cell r="AB55" t="str">
            <v>2 CUMPLIMIENTO</v>
          </cell>
          <cell r="AC55">
            <v>43852</v>
          </cell>
          <cell r="AD55" t="str">
            <v>17-46-101013189</v>
          </cell>
          <cell r="AE55" t="str">
            <v>GRUPO DE COMUNICACIONES Y EDUCACION AMBIENTAL</v>
          </cell>
          <cell r="AF55" t="str">
            <v>2 SUPERVISOR</v>
          </cell>
          <cell r="AG55" t="str">
            <v>3 CÉDULA DE CIUDADANÍA</v>
          </cell>
          <cell r="AH55">
            <v>11342150</v>
          </cell>
          <cell r="AI55" t="str">
            <v>LUIS ALFONSO CANO RAMIREZ</v>
          </cell>
          <cell r="AJ55">
            <v>330</v>
          </cell>
          <cell r="AK55" t="str">
            <v>3 NO PACTADOS</v>
          </cell>
          <cell r="AL55">
            <v>43852</v>
          </cell>
          <cell r="AM55">
            <v>43852</v>
          </cell>
          <cell r="AN55" t="str">
            <v>4 NO SE HA ADICIONADO NI EN VALOR y EN TIEMPO</v>
          </cell>
          <cell r="AO55">
            <v>0</v>
          </cell>
          <cell r="AP55">
            <v>0</v>
          </cell>
          <cell r="AR55">
            <v>0</v>
          </cell>
          <cell r="AT55">
            <v>43852</v>
          </cell>
          <cell r="AU55">
            <v>44186</v>
          </cell>
          <cell r="AW55" t="str">
            <v>2. NO</v>
          </cell>
          <cell r="AZ55" t="str">
            <v>2. NO</v>
          </cell>
          <cell r="BA55">
            <v>0</v>
          </cell>
          <cell r="BE55" t="str">
            <v>2020420501000052E</v>
          </cell>
          <cell r="BF55">
            <v>53057752</v>
          </cell>
          <cell r="BH55" t="str">
            <v>https://www.secop.gov.co/CO1BusinessLine/Tendering/BuyerWorkArea/Index?docUniqueIdentifier=CO1.BDOS.1057482&amp;prevCtxUrl=https%3a%2f%2fwww.secop.gov.co%2fCO1BusinessLine%2fTendering%2fBuyerDossierWorkspace%2fIndex%3fallWords2Search%3d51-2020%26filteringState%3d0%26sortingState%3dLastModifiedDESC%26showAdvancedSearch%3dFalse%26showAdvancedSearchFields%3dFalse%26folderCode%3dALL%26selectedDossier%3dCO1.BDOS.1057482%26selectedRequest%3dCO1.REQ.1094088%26&amp;prevCtxLbl=Procesos+de+la+Entidad+Estatal</v>
          </cell>
          <cell r="BI55" t="str">
            <v>VIGENTE</v>
          </cell>
          <cell r="BK55" t="str">
            <v xml:space="preserve">https://community.secop.gov.co/Public/Tendering/OpportunityDetail/Index?noticeUID=CO1.NTC.1057202&amp;isFromPublicArea=True&amp;isModal=False
</v>
          </cell>
        </row>
        <row r="56">
          <cell r="A56" t="str">
            <v>CPS-053-2020</v>
          </cell>
          <cell r="B56" t="str">
            <v>2 NACIONAL</v>
          </cell>
          <cell r="C56" t="str">
            <v>CD-NC-080-2020</v>
          </cell>
          <cell r="D56">
            <v>53</v>
          </cell>
          <cell r="E56" t="str">
            <v>FERNANDO BOLIVAR BUITRAGO</v>
          </cell>
          <cell r="F56">
            <v>43852</v>
          </cell>
          <cell r="G56" t="str">
            <v>Prestación de servicios profesionales para la administración, Monitoreo y Soporte de las soluciones de Seguridad Perimetral, Integración del modelo de seguridad de la información y Articulación de proyectos de TI.</v>
          </cell>
          <cell r="H56" t="str">
            <v>2 CONTRATACIÓN DIRECTA</v>
          </cell>
          <cell r="I56" t="str">
            <v>14 PRESTACIÓN DE SERVICIOS</v>
          </cell>
          <cell r="J56" t="str">
            <v>N/A</v>
          </cell>
          <cell r="K56">
            <v>11320</v>
          </cell>
          <cell r="L56">
            <v>9120</v>
          </cell>
          <cell r="M56">
            <v>43852</v>
          </cell>
          <cell r="N56">
            <v>43852</v>
          </cell>
          <cell r="P56">
            <v>8498954</v>
          </cell>
          <cell r="Q56">
            <v>96038180</v>
          </cell>
          <cell r="R56">
            <v>-0.20000000298023224</v>
          </cell>
          <cell r="S56" t="str">
            <v>1 PERSONA NATURAL</v>
          </cell>
          <cell r="T56" t="str">
            <v>3 CÉDULA DE CIUDADANÍA</v>
          </cell>
          <cell r="U56">
            <v>82392676</v>
          </cell>
          <cell r="V56">
            <v>96038180</v>
          </cell>
          <cell r="W56" t="str">
            <v>11 NO SE DILIGENCIA INFORMACIÓN PARA ESTE FORMULARIO EN ESTE PERÍODO DE REPORTE</v>
          </cell>
          <cell r="X56" t="str">
            <v>N/A</v>
          </cell>
          <cell r="Y56" t="str">
            <v>FERNANDO BOLIVAR BUITRAGO</v>
          </cell>
          <cell r="Z56" t="str">
            <v>1 PÓLIZA</v>
          </cell>
          <cell r="AA56" t="str">
            <v>13 SURAMERICANA</v>
          </cell>
          <cell r="AB56" t="str">
            <v>2 CUMPLIMIENTO</v>
          </cell>
          <cell r="AC56">
            <v>43852</v>
          </cell>
          <cell r="AD56" t="str">
            <v>2548334-5</v>
          </cell>
          <cell r="AE56" t="str">
            <v>GRUPO SISTEMAS DE INFORMACIÓN Y RADIOCOMUNICACIONES</v>
          </cell>
          <cell r="AF56" t="str">
            <v>2 SUPERVISOR</v>
          </cell>
          <cell r="AG56" t="str">
            <v>3 CÉDULA DE CIUDADANÍA</v>
          </cell>
          <cell r="AH56">
            <v>51723033</v>
          </cell>
          <cell r="AI56" t="str">
            <v>LUZ MILA SOTELO DELGADILLO</v>
          </cell>
          <cell r="AJ56">
            <v>339</v>
          </cell>
          <cell r="AK56" t="str">
            <v>3 NO PACTADOS</v>
          </cell>
          <cell r="AL56">
            <v>43852</v>
          </cell>
          <cell r="AM56">
            <v>43852</v>
          </cell>
          <cell r="AN56" t="str">
            <v>4 NO SE HA ADICIONADO NI EN VALOR y EN TIEMPO</v>
          </cell>
          <cell r="AO56">
            <v>0</v>
          </cell>
          <cell r="AP56">
            <v>0</v>
          </cell>
          <cell r="AR56">
            <v>0</v>
          </cell>
          <cell r="AT56">
            <v>43852</v>
          </cell>
          <cell r="AU56">
            <v>44195</v>
          </cell>
          <cell r="AW56" t="str">
            <v>2. NO</v>
          </cell>
          <cell r="AZ56" t="str">
            <v>2. NO</v>
          </cell>
          <cell r="BA56">
            <v>0</v>
          </cell>
          <cell r="BE56" t="str">
            <v>2020420501000053E</v>
          </cell>
          <cell r="BF56">
            <v>96038180</v>
          </cell>
          <cell r="BH56" t="str">
            <v>https://www.secop.gov.co/CO1BusinessLine/Tendering/BuyerWorkArea/Index?docUniqueIdentifier=CO1.BDOS.1059726&amp;prevCtxUrl=https%3a%2f%2fwww.secop.gov.co%2fCO1BusinessLine%2fTendering%2fBuyerDossierWorkspace%2fIndex%3fallWords2Search%3d80-2020%26filteringState%3d0%26sortingState%3dLastModifiedDESC%26showAdvancedSearch%3dFalse%26showAdvancedSearchFields%3dFalse%26folderCode%3dALL%26selectedDossier%3dCO1.BDOS.1059726%26selectedRequest%3dCO1.REQ.1096621%26&amp;prevCtxLbl=Procesos+de+la+Entidad+Estatal</v>
          </cell>
          <cell r="BI56" t="str">
            <v>VIGENTE</v>
          </cell>
          <cell r="BK56" t="str">
            <v xml:space="preserve">https://community.secop.gov.co/Public/Tendering/OpportunityDetail/Index?noticeUID=CO1.NTC.1059425&amp;isFromPublicArea=True&amp;isModal=False
</v>
          </cell>
        </row>
        <row r="57">
          <cell r="A57" t="str">
            <v>CPS-054-2020</v>
          </cell>
          <cell r="B57" t="str">
            <v>2 NACIONAL</v>
          </cell>
          <cell r="C57" t="str">
            <v>CD-NC-052-2020</v>
          </cell>
          <cell r="D57">
            <v>54</v>
          </cell>
          <cell r="E57" t="str">
            <v>ROCIO ANDREA BARRERO RAMIREZ</v>
          </cell>
          <cell r="F57">
            <v>43853</v>
          </cell>
          <cell r="G57" t="str">
            <v>Prestación de servicios profesionales y de apoyo a la gestión para orientar y acompañar desde la Subdirección de Gestión y Manejo el seguimiento a los compromisos del Plan Nacional de Desarrollo “Pacto por Colombia, pacto por la equidad” en lo relacionado al análisis de la efectividad del manejo y con el fin de que sus resultados, sean incluidos en el componente estratégico de los planes de manejo así como en la formulación de programas y/o proyectos que se adelanten.</v>
          </cell>
          <cell r="H57" t="str">
            <v>2 CONTRATACIÓN DIRECTA</v>
          </cell>
          <cell r="I57" t="str">
            <v>14 PRESTACIÓN DE SERVICIOS</v>
          </cell>
          <cell r="J57" t="str">
            <v>N/A</v>
          </cell>
          <cell r="K57">
            <v>9220</v>
          </cell>
          <cell r="L57">
            <v>9220</v>
          </cell>
          <cell r="M57">
            <v>43853</v>
          </cell>
          <cell r="N57">
            <v>43853</v>
          </cell>
          <cell r="P57">
            <v>6313510</v>
          </cell>
          <cell r="Q57">
            <v>69448610</v>
          </cell>
          <cell r="R57">
            <v>0</v>
          </cell>
          <cell r="S57" t="str">
            <v>1 PERSONA NATURAL</v>
          </cell>
          <cell r="T57" t="str">
            <v>3 CÉDULA DE CIUDADANÍA</v>
          </cell>
          <cell r="U57">
            <v>52707947</v>
          </cell>
          <cell r="V57">
            <v>69448610</v>
          </cell>
          <cell r="W57" t="str">
            <v>11 NO SE DILIGENCIA INFORMACIÓN PARA ESTE FORMULARIO EN ESTE PERÍODO DE REPORTE</v>
          </cell>
          <cell r="X57" t="str">
            <v>N/A</v>
          </cell>
          <cell r="Y57" t="str">
            <v>ROCIO ANDREA BARRERO RAMIREZ</v>
          </cell>
          <cell r="Z57" t="str">
            <v>1 PÓLIZA</v>
          </cell>
          <cell r="AA57" t="str">
            <v>12 SEGUROS DEL ESTADO</v>
          </cell>
          <cell r="AB57" t="str">
            <v>2 CUMPLIMIENTO</v>
          </cell>
          <cell r="AC57">
            <v>43853</v>
          </cell>
          <cell r="AD57" t="str">
            <v>11-46-101011962</v>
          </cell>
          <cell r="AE57" t="str">
            <v>SUBDIRECCIÓN DE GESTIÓN Y MANEJO DE AREAS PROTEGIDAS</v>
          </cell>
          <cell r="AF57" t="str">
            <v>2 SUPERVISOR</v>
          </cell>
          <cell r="AG57" t="str">
            <v>3 CÉDULA DE CIUDADANÍA</v>
          </cell>
          <cell r="AH57">
            <v>52197050</v>
          </cell>
          <cell r="AI57" t="str">
            <v>EDNA MARIA CAROLINA JARRO FAJARDO</v>
          </cell>
          <cell r="AJ57">
            <v>330</v>
          </cell>
          <cell r="AK57" t="str">
            <v>3 NO PACTADOS</v>
          </cell>
          <cell r="AL57">
            <v>43853</v>
          </cell>
          <cell r="AM57">
            <v>43853</v>
          </cell>
          <cell r="AN57" t="str">
            <v>4 NO SE HA ADICIONADO NI EN VALOR y EN TIEMPO</v>
          </cell>
          <cell r="AO57">
            <v>0</v>
          </cell>
          <cell r="AP57">
            <v>0</v>
          </cell>
          <cell r="AR57">
            <v>0</v>
          </cell>
          <cell r="AT57">
            <v>43853</v>
          </cell>
          <cell r="AU57">
            <v>44187</v>
          </cell>
          <cell r="AW57" t="str">
            <v>2. NO</v>
          </cell>
          <cell r="AZ57" t="str">
            <v>2. NO</v>
          </cell>
          <cell r="BA57">
            <v>0</v>
          </cell>
          <cell r="BE57" t="str">
            <v>2020420501000054E</v>
          </cell>
          <cell r="BF57">
            <v>69448610</v>
          </cell>
          <cell r="BH57" t="str">
            <v>https://www.secop.gov.co/CO1BusinessLine/Tendering/BuyerWorkArea/Index?docUniqueIdentifier=CO1.BDOS.1057317&amp;prevCtxUrl=https%3a%2f%2fwww.secop.gov.co%2fCO1BusinessLine%2fTendering%2fBuyerDossierWorkspace%2fIndex%3fallWords2Search%3d52-2020%26filteringState%3d0%26sortingState%3dLastModifiedDESC%26showAdvancedSearch%3dFalse%26showAdvancedSearchFields%3dFalse%26folderCode%3dALL%26selectedDossier%3dCO1.BDOS.1057317%26selectedRequest%3dCO1.REQ.1093913%26&amp;prevCtxLbl=Procesos+de+la+Entidad+Estatal</v>
          </cell>
          <cell r="BI57" t="str">
            <v>VIGENTE</v>
          </cell>
          <cell r="BK57" t="str">
            <v xml:space="preserve">https://community.secop.gov.co/Public/Tendering/OpportunityDetail/Index?noticeUID=CO1.NTC.1057109&amp;isFromPublicArea=True&amp;isModal=False
</v>
          </cell>
        </row>
        <row r="58">
          <cell r="A58" t="str">
            <v>CPS-055-2020</v>
          </cell>
          <cell r="B58" t="str">
            <v>2 NACIONAL</v>
          </cell>
          <cell r="C58" t="str">
            <v>CD-NC-077-2020</v>
          </cell>
          <cell r="D58">
            <v>55</v>
          </cell>
          <cell r="E58" t="str">
            <v>MIGUEL ORLANDO BENAVIDES PENAGOS</v>
          </cell>
          <cell r="F58">
            <v>43853</v>
          </cell>
          <cell r="G58" t="str">
            <v>Prestación de servicios profesionales y de apoyo a la gestión en la Subdirección Administrativa y Financiera - Grupo de Infraestructura para el fortalecimiento, ejecución y desarrollo de las actividades propias de la Arquitectura e Infraestructura.</v>
          </cell>
          <cell r="H58" t="str">
            <v>2 CONTRATACIÓN DIRECTA</v>
          </cell>
          <cell r="I58" t="str">
            <v>14 PRESTACIÓN DE SERVICIOS</v>
          </cell>
          <cell r="J58" t="str">
            <v>N/A</v>
          </cell>
          <cell r="K58">
            <v>8820</v>
          </cell>
          <cell r="L58">
            <v>9320</v>
          </cell>
          <cell r="M58">
            <v>43853</v>
          </cell>
          <cell r="N58">
            <v>43853</v>
          </cell>
          <cell r="P58">
            <v>3852124</v>
          </cell>
          <cell r="Q58">
            <v>42373364</v>
          </cell>
          <cell r="R58">
            <v>0</v>
          </cell>
          <cell r="S58" t="str">
            <v>1 PERSONA NATURAL</v>
          </cell>
          <cell r="T58" t="str">
            <v>3 CÉDULA DE CIUDADANÍA</v>
          </cell>
          <cell r="U58">
            <v>75086969</v>
          </cell>
          <cell r="V58">
            <v>42373364</v>
          </cell>
          <cell r="W58" t="str">
            <v>11 NO SE DILIGENCIA INFORMACIÓN PARA ESTE FORMULARIO EN ESTE PERÍODO DE REPORTE</v>
          </cell>
          <cell r="X58" t="str">
            <v>N/A</v>
          </cell>
          <cell r="Y58" t="str">
            <v>MIGUEL ORLANDO BENAVIDES PENAGOS</v>
          </cell>
          <cell r="Z58" t="str">
            <v>1 PÓLIZA</v>
          </cell>
          <cell r="AA58" t="str">
            <v xml:space="preserve">15 JMALUCELLI TRAVELERS SEGUROS S.A </v>
          </cell>
          <cell r="AB58" t="str">
            <v>2 CUMPLIMIENTO</v>
          </cell>
          <cell r="AC58">
            <v>43853</v>
          </cell>
          <cell r="AD58">
            <v>2015211</v>
          </cell>
          <cell r="AE58" t="str">
            <v>GRUPO DE INFRAESTRUCTURA</v>
          </cell>
          <cell r="AF58" t="str">
            <v>2 SUPERVISOR</v>
          </cell>
          <cell r="AG58" t="str">
            <v>3 CÉDULA DE CIUDADANÍA</v>
          </cell>
          <cell r="AH58">
            <v>91209676</v>
          </cell>
          <cell r="AI58" t="str">
            <v>CARLOS ALBERTO PINZON BARCO</v>
          </cell>
          <cell r="AJ58">
            <v>330</v>
          </cell>
          <cell r="AK58" t="str">
            <v>3 NO PACTADOS</v>
          </cell>
          <cell r="AL58">
            <v>43853</v>
          </cell>
          <cell r="AM58">
            <v>43853</v>
          </cell>
          <cell r="AN58" t="str">
            <v>4 NO SE HA ADICIONADO NI EN VALOR y EN TIEMPO</v>
          </cell>
          <cell r="AO58">
            <v>0</v>
          </cell>
          <cell r="AP58">
            <v>0</v>
          </cell>
          <cell r="AR58">
            <v>0</v>
          </cell>
          <cell r="AT58">
            <v>43853</v>
          </cell>
          <cell r="AU58">
            <v>44187</v>
          </cell>
          <cell r="AW58" t="str">
            <v>2. NO</v>
          </cell>
          <cell r="AZ58" t="str">
            <v>2. NO</v>
          </cell>
          <cell r="BA58">
            <v>0</v>
          </cell>
          <cell r="BE58" t="str">
            <v>2020420501000055E</v>
          </cell>
          <cell r="BF58">
            <v>42373364</v>
          </cell>
          <cell r="BH58" t="str">
            <v>https://www.secop.gov.co/CO1BusinessLine/Tendering/BuyerWorkArea/Index?docUniqueIdentifier=CO1.BDOS.1058482&amp;prevCtxUrl=https%3a%2f%2fwww.secop.gov.co%2fCO1BusinessLine%2fTendering%2fBuyerDossierWorkspace%2fIndex%3fallWords2Search%3d77-2020%26filteringState%3d0%26sortingState%3dLastModifiedDESC%26showAdvancedSearch%3dFalse%26showAdvancedSearchFields%3dFalse%26folderCode%3dALL%26selectedDossier%3dCO1.BDOS.1058482%26selectedRequest%3dCO1.REQ.1095506%26&amp;prevCtxLbl=Procesos+de+la+Entidad+Estatal</v>
          </cell>
          <cell r="BI58" t="str">
            <v>VIGENTE</v>
          </cell>
          <cell r="BK58" t="str">
            <v xml:space="preserve">https://community.secop.gov.co/Public/Tendering/OpportunityDetail/Index?noticeUID=CO1.NTC.1060101&amp;isFromPublicArea=True&amp;isModal=False
</v>
          </cell>
        </row>
        <row r="59">
          <cell r="A59" t="str">
            <v>CPS-056-2020</v>
          </cell>
          <cell r="B59" t="str">
            <v>2 NACIONAL</v>
          </cell>
          <cell r="C59" t="str">
            <v>CD-NC-067-2020</v>
          </cell>
          <cell r="D59">
            <v>56</v>
          </cell>
          <cell r="E59" t="str">
            <v>WILLIAM GIOVANNY URRUTIA RAMIREZ</v>
          </cell>
          <cell r="F59">
            <v>43853</v>
          </cell>
          <cell r="G59" t="str">
            <v>Prestación servicios profesionales y de apoyo a la gestión para cobro coactivo y apoyo a defensa judicial.</v>
          </cell>
          <cell r="H59" t="str">
            <v>2 CONTRATACIÓN DIRECTA</v>
          </cell>
          <cell r="I59" t="str">
            <v>14 PRESTACIÓN DE SERVICIOS</v>
          </cell>
          <cell r="J59" t="str">
            <v>N/A</v>
          </cell>
          <cell r="K59">
            <v>7520</v>
          </cell>
          <cell r="L59">
            <v>9420</v>
          </cell>
          <cell r="M59">
            <v>43853</v>
          </cell>
          <cell r="N59">
            <v>43853</v>
          </cell>
          <cell r="P59">
            <v>5397388</v>
          </cell>
          <cell r="Q59">
            <v>59371268</v>
          </cell>
          <cell r="R59">
            <v>2158955.2000000002</v>
          </cell>
          <cell r="S59" t="str">
            <v>1 PERSONA NATURAL</v>
          </cell>
          <cell r="T59" t="str">
            <v>3 CÉDULA DE CIUDADANÍA</v>
          </cell>
          <cell r="U59">
            <v>79918096</v>
          </cell>
          <cell r="V59">
            <v>59371268</v>
          </cell>
          <cell r="W59" t="str">
            <v>11 NO SE DILIGENCIA INFORMACIÓN PARA ESTE FORMULARIO EN ESTE PERÍODO DE REPORTE</v>
          </cell>
          <cell r="X59" t="str">
            <v>N/A</v>
          </cell>
          <cell r="Y59" t="str">
            <v>WILLIAM GIOVANNY URRUTIA RAMIREZ</v>
          </cell>
          <cell r="Z59" t="str">
            <v>1 PÓLIZA</v>
          </cell>
          <cell r="AA59" t="str">
            <v xml:space="preserve">15 JMALUCELLI TRAVELERS SEGUROS S.A </v>
          </cell>
          <cell r="AB59" t="str">
            <v>2 CUMPLIMIENTO</v>
          </cell>
          <cell r="AC59">
            <v>43853</v>
          </cell>
          <cell r="AD59">
            <v>2015213</v>
          </cell>
          <cell r="AE59" t="str">
            <v>OFICINA ASESORA JURIDICA</v>
          </cell>
          <cell r="AF59" t="str">
            <v>2 SUPERVISOR</v>
          </cell>
          <cell r="AG59" t="str">
            <v>3 CÉDULA DE CIUDADANÍA</v>
          </cell>
          <cell r="AH59">
            <v>13861878</v>
          </cell>
          <cell r="AI59" t="str">
            <v>JAIME ANDRES ECHEVERRIA RODRIGUEZ</v>
          </cell>
          <cell r="AJ59">
            <v>330</v>
          </cell>
          <cell r="AK59" t="str">
            <v>3 NO PACTADOS</v>
          </cell>
          <cell r="AL59">
            <v>43853</v>
          </cell>
          <cell r="AM59">
            <v>43853</v>
          </cell>
          <cell r="AN59" t="str">
            <v>4 NO SE HA ADICIONADO NI EN VALOR y EN TIEMPO</v>
          </cell>
          <cell r="AO59">
            <v>0</v>
          </cell>
          <cell r="AP59">
            <v>0</v>
          </cell>
          <cell r="AR59">
            <v>0</v>
          </cell>
          <cell r="AT59">
            <v>43853</v>
          </cell>
          <cell r="AU59">
            <v>44187</v>
          </cell>
          <cell r="AW59" t="str">
            <v>2. NO</v>
          </cell>
          <cell r="AZ59" t="str">
            <v>2. NO</v>
          </cell>
          <cell r="BA59">
            <v>0</v>
          </cell>
          <cell r="BE59" t="str">
            <v>2020420501000056E</v>
          </cell>
          <cell r="BF59">
            <v>59371268</v>
          </cell>
          <cell r="BH59" t="str">
            <v>https://www.secop.gov.co/CO1BusinessLine/Tendering/BuyerWorkArea/Index?docUniqueIdentifier=CO1.BDOS.1056605&amp;prevCtxUrl=https%3a%2f%2fwww.secop.gov.co%2fCO1BusinessLine%2fTendering%2fBuyerDossierWorkspace%2fIndex%3fallWords2Search%3d67-2020%26filteringState%3d0%26sortingState%3dLastModifiedDESC%26showAdvancedSearch%3dFalse%26showAdvancedSearchFields%3dFalse%26folderCode%3dALL%26selectedDossier%3dCO1.BDOS.1056605%26selectedRequest%3dCO1.REQ.1093211%26&amp;prevCtxLbl=Procesos+de+la+Entidad+Estatal</v>
          </cell>
          <cell r="BI59" t="str">
            <v>VIGENTE</v>
          </cell>
          <cell r="BK59" t="str">
            <v>https://community.secop.gov.co/Public/Tendering/OpportunityDetail/Index?noticeUID=CO1.NTC.1060445&amp;isFromPublicArea=True&amp;isModal=False</v>
          </cell>
        </row>
        <row r="60">
          <cell r="A60" t="str">
            <v>CPS-057-2020</v>
          </cell>
          <cell r="B60" t="str">
            <v>2 NACIONAL</v>
          </cell>
          <cell r="C60" t="str">
            <v>CD-NC-011-2020</v>
          </cell>
          <cell r="D60">
            <v>57</v>
          </cell>
          <cell r="E60" t="str">
            <v>IVONNE LUCELLY LIEVANO NAVARRETE</v>
          </cell>
          <cell r="F60">
            <v>43853</v>
          </cell>
          <cell r="G60" t="str">
            <v>Prestación de servicios profesionales para gestionar, implementar y acompañar las alianzas publico privadas, así como la formulación y seguimiento a los proyectos de cooperación de la entidad</v>
          </cell>
          <cell r="H60" t="str">
            <v>2 CONTRATACIÓN DIRECTA</v>
          </cell>
          <cell r="I60" t="str">
            <v>14 PRESTACIÓN DE SERVICIOS</v>
          </cell>
          <cell r="J60" t="str">
            <v>N/A</v>
          </cell>
          <cell r="K60">
            <v>3920</v>
          </cell>
          <cell r="L60">
            <v>9520</v>
          </cell>
          <cell r="M60">
            <v>43853</v>
          </cell>
          <cell r="N60">
            <v>43853</v>
          </cell>
          <cell r="P60">
            <v>6313510</v>
          </cell>
          <cell r="Q60">
            <v>69448610</v>
          </cell>
          <cell r="R60">
            <v>0</v>
          </cell>
          <cell r="S60" t="str">
            <v>1 PERSONA NATURAL</v>
          </cell>
          <cell r="T60" t="str">
            <v>3 CÉDULA DE CIUDADANÍA</v>
          </cell>
          <cell r="U60">
            <v>52718992</v>
          </cell>
          <cell r="V60">
            <v>69448610</v>
          </cell>
          <cell r="W60" t="str">
            <v>11 NO SE DILIGENCIA INFORMACIÓN PARA ESTE FORMULARIO EN ESTE PERÍODO DE REPORTE</v>
          </cell>
          <cell r="X60" t="str">
            <v>N/A</v>
          </cell>
          <cell r="Y60" t="str">
            <v>IVONNE LUCELLY LIEVANO NAVARRETE</v>
          </cell>
          <cell r="Z60" t="str">
            <v>1 PÓLIZA</v>
          </cell>
          <cell r="AA60" t="str">
            <v xml:space="preserve">15 JMALUCELLI TRAVELERS SEGUROS S.A </v>
          </cell>
          <cell r="AB60" t="str">
            <v>2 CUMPLIMIENTO</v>
          </cell>
          <cell r="AC60">
            <v>43853</v>
          </cell>
          <cell r="AD60" t="str">
            <v>11-46-101011980</v>
          </cell>
          <cell r="AE60" t="str">
            <v>OFICINA ASESORA PLANEACIÓN</v>
          </cell>
          <cell r="AF60" t="str">
            <v>2 SUPERVISOR</v>
          </cell>
          <cell r="AG60" t="str">
            <v>3 CÉDULA DE CIUDADANÍA</v>
          </cell>
          <cell r="AH60">
            <v>52821677</v>
          </cell>
          <cell r="AI60" t="str">
            <v>ANDREA DEL PILAR MORENO HERNANDEZ</v>
          </cell>
          <cell r="AJ60">
            <v>330</v>
          </cell>
          <cell r="AK60" t="str">
            <v>3 NO PACTADOS</v>
          </cell>
          <cell r="AL60">
            <v>43853</v>
          </cell>
          <cell r="AM60">
            <v>43853</v>
          </cell>
          <cell r="AN60" t="str">
            <v>4 NO SE HA ADICIONADO NI EN VALOR y EN TIEMPO</v>
          </cell>
          <cell r="AO60">
            <v>0</v>
          </cell>
          <cell r="AP60">
            <v>0</v>
          </cell>
          <cell r="AR60">
            <v>0</v>
          </cell>
          <cell r="AT60">
            <v>43853</v>
          </cell>
          <cell r="AU60">
            <v>44187</v>
          </cell>
          <cell r="AW60" t="str">
            <v>2. NO</v>
          </cell>
          <cell r="AZ60" t="str">
            <v>2. NO</v>
          </cell>
          <cell r="BA60">
            <v>0</v>
          </cell>
          <cell r="BE60" t="str">
            <v>2020420501000057E</v>
          </cell>
          <cell r="BF60">
            <v>69448610</v>
          </cell>
          <cell r="BH60" t="str">
            <v>https://www.secop.gov.co/CO1BusinessLine/Tendering/BuyerWorkArea/Index?docUniqueIdentifier=CO1.BDOS.1044348&amp;prevCtxUrl=https%3a%2f%2fwww.secop.gov.co%2fCO1BusinessLine%2fTendering%2fBuyerDossierWorkspace%2fIndex%3fname%3d11-2020%26filteringState%3d0%26sortingState%3dLastModifiedDESC%26showAdvancedSearch%3dTrue%26showAdvancedSearchFields%3dFalse%26advSrchFolderCode%3dALL%26selectedDossier%3dCO1.BDOS.1044348%26selectedRequest%3dCO1.REQ.1080991%26&amp;prevCtxLbl=Procesos+de+la+Entidad+Estatal</v>
          </cell>
          <cell r="BI60" t="str">
            <v>VIGENTE</v>
          </cell>
          <cell r="BK60" t="str">
            <v xml:space="preserve">https://community.secop.gov.co/Public/Tendering/OpportunityDetail/Index?noticeUID=CO1.NTC.1057053&amp;isFromPublicArea=True&amp;isModal=False
</v>
          </cell>
        </row>
        <row r="61">
          <cell r="A61" t="str">
            <v>CPS-058-2020</v>
          </cell>
          <cell r="B61" t="str">
            <v>2 NACIONAL</v>
          </cell>
          <cell r="C61" t="str">
            <v>CD-NC-074-2020</v>
          </cell>
          <cell r="D61">
            <v>58</v>
          </cell>
          <cell r="E61" t="str">
            <v>ELSSYE MARIETH MORALES DE ALCALA</v>
          </cell>
          <cell r="F61">
            <v>43853</v>
          </cell>
          <cell r="G61" t="str">
            <v>Prestación de servicios profesionales de apoyo a la gestión de la Dirección General de Parques Nacionales Naturales, para asesorar a la Dirección General en el avance de la articulación interagencial mediante una gestión gerencial que propenda por la implementación de acciones y estrategias integrales conducentes a intervenir las economías ilegales que presionan las áreas protegidas del Sistema de Parques Nacionales Naturales, así como asesorar y participar en los espacios de análisis</v>
          </cell>
          <cell r="H61" t="str">
            <v>2 CONTRATACIÓN DIRECTA</v>
          </cell>
          <cell r="I61" t="str">
            <v>14 PRESTACIÓN DE SERVICIOS</v>
          </cell>
          <cell r="J61" t="str">
            <v>N/A</v>
          </cell>
          <cell r="K61">
            <v>14520</v>
          </cell>
          <cell r="L61">
            <v>9920</v>
          </cell>
          <cell r="M61">
            <v>43853</v>
          </cell>
          <cell r="N61">
            <v>43853</v>
          </cell>
          <cell r="P61">
            <v>11655710</v>
          </cell>
          <cell r="Q61">
            <v>128212810</v>
          </cell>
          <cell r="R61">
            <v>0</v>
          </cell>
          <cell r="S61" t="str">
            <v>1 PERSONA NATURAL</v>
          </cell>
          <cell r="T61" t="str">
            <v>3 CÉDULA DE CIUDADANÍA</v>
          </cell>
          <cell r="U61">
            <v>41360693</v>
          </cell>
          <cell r="V61">
            <v>128212810</v>
          </cell>
          <cell r="W61" t="str">
            <v>11 NO SE DILIGENCIA INFORMACIÓN PARA ESTE FORMULARIO EN ESTE PERÍODO DE REPORTE</v>
          </cell>
          <cell r="X61" t="str">
            <v>N/A</v>
          </cell>
          <cell r="Y61" t="str">
            <v>ELSSYE MARIETH MORALES DE ALCALA</v>
          </cell>
          <cell r="Z61" t="str">
            <v>1 PÓLIZA</v>
          </cell>
          <cell r="AA61" t="str">
            <v>12 SEGUROS DEL ESTADO</v>
          </cell>
          <cell r="AB61" t="str">
            <v>2 CUMPLIMIENTO</v>
          </cell>
          <cell r="AC61">
            <v>43853</v>
          </cell>
          <cell r="AD61">
            <v>2015206</v>
          </cell>
          <cell r="AE61" t="str">
            <v>DIRECCIÓN GENERAL</v>
          </cell>
          <cell r="AF61" t="str">
            <v>2 SUPERVISOR</v>
          </cell>
          <cell r="AG61" t="str">
            <v>3 CÉDULA DE CIUDADANÍA</v>
          </cell>
          <cell r="AH61">
            <v>41779996</v>
          </cell>
          <cell r="AI61" t="str">
            <v xml:space="preserve">JULIA MIRANDA LONDOÑO	</v>
          </cell>
          <cell r="AJ61">
            <v>330</v>
          </cell>
          <cell r="AK61" t="str">
            <v>3 NO PACTADOS</v>
          </cell>
          <cell r="AL61">
            <v>43853</v>
          </cell>
          <cell r="AM61">
            <v>43853</v>
          </cell>
          <cell r="AN61" t="str">
            <v>4 NO SE HA ADICIONADO NI EN VALOR y EN TIEMPO</v>
          </cell>
          <cell r="AO61">
            <v>0</v>
          </cell>
          <cell r="AP61">
            <v>0</v>
          </cell>
          <cell r="AR61">
            <v>0</v>
          </cell>
          <cell r="AT61">
            <v>43853</v>
          </cell>
          <cell r="AU61">
            <v>44187</v>
          </cell>
          <cell r="AW61" t="str">
            <v>2. NO</v>
          </cell>
          <cell r="AZ61" t="str">
            <v>2. NO</v>
          </cell>
          <cell r="BA61">
            <v>0</v>
          </cell>
          <cell r="BE61" t="str">
            <v>2020420501000058E</v>
          </cell>
          <cell r="BF61">
            <v>128212810</v>
          </cell>
          <cell r="BH61" t="str">
            <v>https://www.secop.gov.co/CO1BusinessLine/Tendering/BuyerWorkArea/Index?docUniqueIdentifier=CO1.BDOS.1060608&amp;prevCtxUrl=https%3a%2f%2fwww.secop.gov.co%2fCO1BusinessLine%2fTendering%2fBuyerDossierWorkspace%2fIndex%3fallWords2Search%3d74-2020%26filteringState%3d0%26sortingState%3dLastModifiedDESC%26showAdvancedSearch%3dFalse%26showAdvancedSearchFields%3dFalse%26folderCode%3dALL%26selectedDossier%3dCO1.BDOS.1060608%26selectedRequest%3dCO1.REQ.1097683%26&amp;prevCtxLbl=Procesos+de+la+Entidad+Estatal</v>
          </cell>
          <cell r="BI61" t="str">
            <v>VIGENTE</v>
          </cell>
          <cell r="BK61" t="str">
            <v xml:space="preserve">https://community.secop.gov.co/Public/Tendering/OpportunityDetail/Index?noticeUID=CO1.NTC.1060271&amp;isFromPublicArea=True&amp;isModal=False
</v>
          </cell>
        </row>
        <row r="62">
          <cell r="A62" t="str">
            <v>CPS-059-2020</v>
          </cell>
          <cell r="B62" t="str">
            <v>2 NACIONAL</v>
          </cell>
          <cell r="C62" t="str">
            <v>CD-NC-086-2020</v>
          </cell>
          <cell r="D62">
            <v>59</v>
          </cell>
          <cell r="E62" t="str">
            <v>ALAN AGUIA AGUDELO</v>
          </cell>
          <cell r="F62">
            <v>43853</v>
          </cell>
          <cell r="G62" t="str">
            <v>Prestación de servicios profesionales para integrar, dar soporte y desarrollar los sistemas de información misionales de Parques Nacionales</v>
          </cell>
          <cell r="H62" t="str">
            <v>2 CONTRATACIÓN DIRECTA</v>
          </cell>
          <cell r="I62" t="str">
            <v>14 PRESTACIÓN DE SERVICIOS</v>
          </cell>
          <cell r="J62" t="str">
            <v>N/A</v>
          </cell>
          <cell r="K62">
            <v>11520</v>
          </cell>
          <cell r="L62">
            <v>10020</v>
          </cell>
          <cell r="M62">
            <v>43853</v>
          </cell>
          <cell r="N62">
            <v>43853</v>
          </cell>
          <cell r="P62">
            <v>7174442</v>
          </cell>
          <cell r="Q62">
            <v>80832047</v>
          </cell>
          <cell r="R62">
            <v>0.46666666865348816</v>
          </cell>
          <cell r="S62" t="str">
            <v>1 PERSONA NATURAL</v>
          </cell>
          <cell r="T62" t="str">
            <v>3 CÉDULA DE CIUDADANÍA</v>
          </cell>
          <cell r="U62">
            <v>80082479</v>
          </cell>
          <cell r="V62">
            <v>80832047</v>
          </cell>
          <cell r="W62" t="str">
            <v>11 NO SE DILIGENCIA INFORMACIÓN PARA ESTE FORMULARIO EN ESTE PERÍODO DE REPORTE</v>
          </cell>
          <cell r="X62" t="str">
            <v>N/A</v>
          </cell>
          <cell r="Y62" t="str">
            <v>ALAN AGUIA AGUDELO</v>
          </cell>
          <cell r="Z62" t="str">
            <v>1 PÓLIZA</v>
          </cell>
          <cell r="AA62" t="str">
            <v>13 SURAMERICANA</v>
          </cell>
          <cell r="AB62" t="str">
            <v>2 CUMPLIMIENTO</v>
          </cell>
          <cell r="AC62">
            <v>43853</v>
          </cell>
          <cell r="AD62" t="str">
            <v>2549420-5</v>
          </cell>
          <cell r="AE62" t="str">
            <v>GRUPO SISTEMAS DE INFORMACIÓN Y RADIOCOMUNICACIONES</v>
          </cell>
          <cell r="AF62" t="str">
            <v>2 SUPERVISOR</v>
          </cell>
          <cell r="AG62" t="str">
            <v>3 CÉDULA DE CIUDADANÍA</v>
          </cell>
          <cell r="AH62">
            <v>51723033</v>
          </cell>
          <cell r="AI62" t="str">
            <v>LUZ MILA SOTELO DELGADILLO</v>
          </cell>
          <cell r="AJ62">
            <v>338</v>
          </cell>
          <cell r="AK62" t="str">
            <v>3 NO PACTADOS</v>
          </cell>
          <cell r="AL62">
            <v>43853</v>
          </cell>
          <cell r="AM62">
            <v>43853</v>
          </cell>
          <cell r="AN62" t="str">
            <v>4 NO SE HA ADICIONADO NI EN VALOR y EN TIEMPO</v>
          </cell>
          <cell r="AO62">
            <v>0</v>
          </cell>
          <cell r="AP62">
            <v>0</v>
          </cell>
          <cell r="AR62">
            <v>0</v>
          </cell>
          <cell r="AT62">
            <v>43853</v>
          </cell>
          <cell r="AU62">
            <v>44195</v>
          </cell>
          <cell r="AW62" t="str">
            <v>2. NO</v>
          </cell>
          <cell r="AZ62" t="str">
            <v>1. SI</v>
          </cell>
          <cell r="BA62">
            <v>1</v>
          </cell>
          <cell r="BB62" t="str">
            <v>NUMERAL 1 (INFORMACION GENERAL): CUENTA BANCARIA DEL PROVEEDOR</v>
          </cell>
          <cell r="BC62">
            <v>43895</v>
          </cell>
          <cell r="BE62" t="str">
            <v>2020420501000059E</v>
          </cell>
          <cell r="BF62">
            <v>80832047</v>
          </cell>
          <cell r="BH62" t="str">
            <v>https://www.secop.gov.co/CO1BusinessLine/Tendering/BuyerWorkArea/Index?docUniqueIdentifier=CO1.BDOS.1060514&amp;prevCtxUrl=https%3a%2f%2fwww.secop.gov.co%2fCO1BusinessLine%2fTendering%2fBuyerDossierWorkspace%2fIndex%3fallWords2Search%3d86-2020%26filteringState%3d0%26sortingState%3dLastModifiedDESC%26showAdvancedSearch%3dFalse%26showAdvancedSearchFields%3dFalse%26folderCode%3dALL%26selectedDossier%3dCO1.BDOS.1060514%26selectedRequest%3dCO1.REQ.1097313%26&amp;prevCtxLbl=Procesos+de+la+Entidad+Estatal</v>
          </cell>
          <cell r="BI62" t="str">
            <v>VIGENTE</v>
          </cell>
          <cell r="BK62" t="str">
            <v xml:space="preserve">https://community.secop.gov.co/Public/Tendering/OpportunityDetail/Index?noticeUID=CO1.NTC.1060452&amp;isFromPublicArea=True&amp;isModal=False
</v>
          </cell>
        </row>
        <row r="63">
          <cell r="A63" t="str">
            <v>CPS-060-2020</v>
          </cell>
          <cell r="B63" t="str">
            <v>2 NACIONAL</v>
          </cell>
          <cell r="C63" t="str">
            <v>CD-NC-060-2020</v>
          </cell>
          <cell r="D63">
            <v>60</v>
          </cell>
          <cell r="E63" t="str">
            <v>DIANA STELLA ARDILA VARGAS</v>
          </cell>
          <cell r="F63">
            <v>43853</v>
          </cell>
          <cell r="G63" t="str">
            <v>Prestación de servicios profesionales y de apoyo a la gestión para el relacionamiento sectorial e interinstitucional que permita la implementación de líneas de inversión del 1% y compensación, en el marco de los portafolios que para tal fin se generen en Parques Nacionales.</v>
          </cell>
          <cell r="H63" t="str">
            <v>2 CONTRATACIÓN DIRECTA</v>
          </cell>
          <cell r="I63" t="str">
            <v>14 PRESTACIÓN DE SERVICIOS</v>
          </cell>
          <cell r="J63" t="str">
            <v>N/A</v>
          </cell>
          <cell r="K63">
            <v>9520</v>
          </cell>
          <cell r="L63">
            <v>10120</v>
          </cell>
          <cell r="M63">
            <v>43853</v>
          </cell>
          <cell r="N63">
            <v>43853</v>
          </cell>
          <cell r="P63">
            <v>5397388</v>
          </cell>
          <cell r="Q63">
            <v>58651616</v>
          </cell>
          <cell r="R63">
            <v>-0.26666666567325592</v>
          </cell>
          <cell r="S63" t="str">
            <v>1 PERSONA NATURAL</v>
          </cell>
          <cell r="T63" t="str">
            <v>3 CÉDULA DE CIUDADANÍA</v>
          </cell>
          <cell r="U63">
            <v>35197846</v>
          </cell>
          <cell r="V63">
            <v>58651616</v>
          </cell>
          <cell r="W63" t="str">
            <v>11 NO SE DILIGENCIA INFORMACIÓN PARA ESTE FORMULARIO EN ESTE PERÍODO DE REPORTE</v>
          </cell>
          <cell r="X63" t="str">
            <v>N/A</v>
          </cell>
          <cell r="Y63" t="str">
            <v>DIANA STELLA ARDILA VARGAS</v>
          </cell>
          <cell r="Z63" t="str">
            <v>1 PÓLIZA</v>
          </cell>
          <cell r="AA63" t="str">
            <v>14 ASEGURADORA SOLIDARIA</v>
          </cell>
          <cell r="AB63" t="str">
            <v>2 CUMPLIMIENTO</v>
          </cell>
          <cell r="AC63">
            <v>43854</v>
          </cell>
          <cell r="AD63" t="str">
            <v>38047994000102547</v>
          </cell>
          <cell r="AE63" t="str">
            <v>SUBDIRECCIÓN DE SOSTENIBILIDAD Y NEGOCIOS AMBIENTALES</v>
          </cell>
          <cell r="AF63" t="str">
            <v>2 SUPERVISOR</v>
          </cell>
          <cell r="AG63" t="str">
            <v>3 CÉDULA DE CIUDADANÍA</v>
          </cell>
          <cell r="AH63">
            <v>70547559</v>
          </cell>
          <cell r="AI63" t="str">
            <v>CARLOS MARIO TAMAYO SALDARRIAGA</v>
          </cell>
          <cell r="AJ63">
            <v>326</v>
          </cell>
          <cell r="AK63" t="str">
            <v>3 NO PACTADOS</v>
          </cell>
          <cell r="AL63">
            <v>43854</v>
          </cell>
          <cell r="AM63">
            <v>43853</v>
          </cell>
          <cell r="AN63" t="str">
            <v>4 NO SE HA ADICIONADO NI EN VALOR y EN TIEMPO</v>
          </cell>
          <cell r="AO63">
            <v>0</v>
          </cell>
          <cell r="AP63">
            <v>0</v>
          </cell>
          <cell r="AR63">
            <v>0</v>
          </cell>
          <cell r="AT63">
            <v>43854</v>
          </cell>
          <cell r="AU63">
            <v>44184</v>
          </cell>
          <cell r="AW63" t="str">
            <v>2. NO</v>
          </cell>
          <cell r="AZ63" t="str">
            <v>2. NO</v>
          </cell>
          <cell r="BA63">
            <v>0</v>
          </cell>
          <cell r="BE63" t="str">
            <v>2020420501000060E</v>
          </cell>
          <cell r="BF63">
            <v>58651616</v>
          </cell>
          <cell r="BH63" t="str">
            <v>https://www.secop.gov.co/CO1BusinessLine/Tendering/BuyerWorkArea/Index?docUniqueIdentifier=CO1.BDOS.1059535&amp;prevCtxUrl=https%3a%2f%2fwww.secop.gov.co%2fCO1BusinessLine%2fTendering%2fBuyerDossierWorkspace%2fIndex%3fallWords2Search%3d60-2020%26filteringState%3d0%26sortingState%3dLastModifiedDESC%26showAdvancedSearch%3dFalse%26showAdvancedSearchFields%3dFalse%26folderCode%3dALL%26selectedDossier%3dCO1.BDOS.1059535%26selectedRequest%3dCO1.REQ.1096402%26&amp;prevCtxLbl=Procesos+de+la+Entidad+Estatal</v>
          </cell>
          <cell r="BI63" t="str">
            <v>VIGENTE</v>
          </cell>
          <cell r="BK63" t="str">
            <v xml:space="preserve">https://community.secop.gov.co/Public/Tendering/OpportunityDetail/Index?noticeUID=CO1.NTC.1060270&amp;isFromPublicArea=True&amp;isModal=False
</v>
          </cell>
        </row>
        <row r="64">
          <cell r="A64" t="str">
            <v>CPS-061C-2020</v>
          </cell>
          <cell r="B64" t="str">
            <v>2 NACIONAL</v>
          </cell>
          <cell r="C64" t="str">
            <v>CD-NC-075-2020</v>
          </cell>
          <cell r="D64" t="str">
            <v>61C</v>
          </cell>
          <cell r="E64" t="str">
            <v>SANDRA CATALINA PEÑA BAQUERO</v>
          </cell>
          <cell r="F64">
            <v>43853</v>
          </cell>
          <cell r="G64" t="str">
            <v>Prestación de Servicios Profesionales y de apoyo a la gestión para adelantar en el área de contratos los diversos procedimientos legales relacionados con los trámites precontractuales, contractuales y poscontractuales en el Nivel Central.</v>
          </cell>
          <cell r="H64" t="str">
            <v>2 CONTRATACIÓN DIRECTA</v>
          </cell>
          <cell r="I64" t="str">
            <v>14 PRESTACIÓN DE SERVICIOS</v>
          </cell>
          <cell r="J64" t="str">
            <v>N/A</v>
          </cell>
          <cell r="K64">
            <v>2820</v>
          </cell>
          <cell r="L64">
            <v>10220</v>
          </cell>
          <cell r="M64">
            <v>43853</v>
          </cell>
          <cell r="N64">
            <v>43853</v>
          </cell>
          <cell r="P64">
            <v>5397388</v>
          </cell>
          <cell r="Q64">
            <v>59911007</v>
          </cell>
          <cell r="R64">
            <v>0.20000000298023224</v>
          </cell>
          <cell r="S64" t="str">
            <v>1 PERSONA NATURAL</v>
          </cell>
          <cell r="T64" t="str">
            <v>3 CÉDULA DE CIUDADANÍA</v>
          </cell>
          <cell r="U64">
            <v>1015394967</v>
          </cell>
          <cell r="V64">
            <v>59911007</v>
          </cell>
          <cell r="W64" t="str">
            <v>11 NO SE DILIGENCIA INFORMACIÓN PARA ESTE FORMULARIO EN ESTE PERÍODO DE REPORTE</v>
          </cell>
          <cell r="X64" t="str">
            <v>N/A</v>
          </cell>
          <cell r="Y64" t="str">
            <v>SANDRA CATALINA PEÑA BAQUERO</v>
          </cell>
          <cell r="Z64" t="str">
            <v>1 PÓLIZA</v>
          </cell>
          <cell r="AA64" t="str">
            <v>13 SURAMERICANA</v>
          </cell>
          <cell r="AB64" t="str">
            <v>2 CUMPLIMIENTO</v>
          </cell>
          <cell r="AC64">
            <v>43853</v>
          </cell>
          <cell r="AD64" t="str">
            <v>2549418-1</v>
          </cell>
          <cell r="AE64" t="str">
            <v>GRUPO DE CONTRATOS</v>
          </cell>
          <cell r="AF64" t="str">
            <v>2 SUPERVISOR</v>
          </cell>
          <cell r="AG64" t="str">
            <v>3 CÉDULA DE CIUDADANÍA</v>
          </cell>
          <cell r="AH64">
            <v>26421443</v>
          </cell>
          <cell r="AI64" t="str">
            <v>LEIDY VIVIANA SERRANO RAMOS</v>
          </cell>
          <cell r="AJ64">
            <v>333</v>
          </cell>
          <cell r="AK64" t="str">
            <v>3 NO PACTADOS</v>
          </cell>
          <cell r="AL64">
            <v>43853</v>
          </cell>
          <cell r="AM64">
            <v>43853</v>
          </cell>
          <cell r="AN64" t="str">
            <v>4 NO SE HA ADICIONADO NI EN VALOR y EN TIEMPO</v>
          </cell>
          <cell r="AO64">
            <v>0</v>
          </cell>
          <cell r="AP64">
            <v>-51275186</v>
          </cell>
          <cell r="AR64">
            <v>0</v>
          </cell>
          <cell r="AT64">
            <v>43853</v>
          </cell>
          <cell r="AU64">
            <v>43900</v>
          </cell>
          <cell r="AW64" t="str">
            <v>2. NO</v>
          </cell>
          <cell r="AZ64" t="str">
            <v>2. NO</v>
          </cell>
          <cell r="BA64">
            <v>0</v>
          </cell>
          <cell r="BD64" t="str">
            <v xml:space="preserve">TERA POR CESIÓN </v>
          </cell>
          <cell r="BE64" t="str">
            <v>2020420501000061E</v>
          </cell>
          <cell r="BF64">
            <v>8635821</v>
          </cell>
          <cell r="BH64" t="str">
            <v>https://www.secop.gov.co/CO1BusinessLine/Tendering/BuyerWorkArea/Index?docUniqueIdentifier=CO1.BDOS.1058263&amp;prevCtxUrl=https%3a%2f%2fwww.secop.gov.co%2fCO1BusinessLine%2fTendering%2fBuyerDossierWorkspace%2fIndex%3fallWords2Search%3d75-2020%26filteringState%3d0%26sortingState%3dLastModifiedDESC%26showAdvancedSearch%3dFalse%26showAdvancedSearchFields%3dFalse%26folderCode%3dALL%26selectedDossier%3dCO1.BDOS.1058263%26selectedRequest%3dCO1.REQ.1094958%26&amp;prevCtxLbl=Procesos+de+la+Entidad+Estatal</v>
          </cell>
          <cell r="BI64" t="str">
            <v>CEDIDO</v>
          </cell>
          <cell r="BK64" t="str">
            <v>https://community.secop.gov.co/Public/Tendering/OpportunityDetail/Index?noticeUID=CO1.NTC.1057947&amp;isFromPublicArea=True&amp;isModal=False</v>
          </cell>
        </row>
        <row r="65">
          <cell r="A65" t="str">
            <v>CPS-061-2020</v>
          </cell>
          <cell r="B65" t="str">
            <v>2 NACIONAL</v>
          </cell>
          <cell r="C65" t="str">
            <v>CD-NC-075-2020</v>
          </cell>
          <cell r="D65">
            <v>61</v>
          </cell>
          <cell r="E65" t="str">
            <v>LUIS ALBERTO VILLAMIL AREVALO</v>
          </cell>
          <cell r="F65">
            <v>43901</v>
          </cell>
          <cell r="G65" t="str">
            <v>Prestación de Servicios Profesionales y de apoyo a la gestión para adelantar en el área de contratos los diversos procedimientos legales relacionados con los trámites precontractuales, contractuales y poscontractuales en el Nivel Central.</v>
          </cell>
          <cell r="H65" t="str">
            <v>2 CONTRATACIÓN DIRECTA</v>
          </cell>
          <cell r="I65" t="str">
            <v>14 PRESTACIÓN DE SERVICIOS</v>
          </cell>
          <cell r="J65" t="str">
            <v>N/A</v>
          </cell>
          <cell r="K65">
            <v>29820</v>
          </cell>
          <cell r="L65">
            <v>54020</v>
          </cell>
          <cell r="M65">
            <v>43901</v>
          </cell>
          <cell r="N65">
            <v>43901</v>
          </cell>
          <cell r="P65">
            <v>5397388</v>
          </cell>
          <cell r="Q65">
            <v>51275186</v>
          </cell>
          <cell r="R65">
            <v>0</v>
          </cell>
          <cell r="S65" t="str">
            <v>1 PERSONA NATURAL</v>
          </cell>
          <cell r="T65" t="str">
            <v>3 CÉDULA DE CIUDADANÍA</v>
          </cell>
          <cell r="U65">
            <v>79906334</v>
          </cell>
          <cell r="V65">
            <v>51275186</v>
          </cell>
          <cell r="W65" t="str">
            <v>11 NO SE DILIGENCIA INFORMACIÓN PARA ESTE FORMULARIO EN ESTE PERÍODO DE REPORTE</v>
          </cell>
          <cell r="X65" t="str">
            <v>N/A</v>
          </cell>
          <cell r="Y65" t="str">
            <v>SANDRA CATALINA PEÑA BAQUERO</v>
          </cell>
          <cell r="Z65" t="str">
            <v>1 PÓLIZA</v>
          </cell>
          <cell r="AA65" t="str">
            <v>13 SURAMERICANA</v>
          </cell>
          <cell r="AB65" t="str">
            <v>2 CUMPLIMIENTO</v>
          </cell>
          <cell r="AC65">
            <v>43901</v>
          </cell>
          <cell r="AD65" t="str">
            <v>2588370-1</v>
          </cell>
          <cell r="AE65" t="str">
            <v>GRUPO DE CONTRATOS</v>
          </cell>
          <cell r="AF65" t="str">
            <v>2 SUPERVISOR</v>
          </cell>
          <cell r="AG65" t="str">
            <v>3 CÉDULA DE CIUDADANÍA</v>
          </cell>
          <cell r="AH65">
            <v>26421443</v>
          </cell>
          <cell r="AI65" t="str">
            <v>LEIDY VIVIANA SERRANO RAMOS</v>
          </cell>
          <cell r="AJ65">
            <v>285</v>
          </cell>
          <cell r="AK65" t="str">
            <v>3 NO PACTADOS</v>
          </cell>
          <cell r="AL65">
            <v>43901</v>
          </cell>
          <cell r="AM65">
            <v>43901</v>
          </cell>
          <cell r="AN65" t="str">
            <v>4 NO SE HA ADICIONADO NI EN VALOR y EN TIEMPO</v>
          </cell>
          <cell r="AO65">
            <v>0</v>
          </cell>
          <cell r="AP65">
            <v>0</v>
          </cell>
          <cell r="AR65">
            <v>0</v>
          </cell>
          <cell r="AT65">
            <v>43901</v>
          </cell>
          <cell r="AU65">
            <v>44190</v>
          </cell>
          <cell r="AW65" t="str">
            <v>2. NO</v>
          </cell>
          <cell r="AZ65" t="str">
            <v>2. NO</v>
          </cell>
          <cell r="BA65">
            <v>0</v>
          </cell>
          <cell r="BE65" t="str">
            <v>2020420501000061E</v>
          </cell>
          <cell r="BF65">
            <v>51275186</v>
          </cell>
          <cell r="BH65" t="str">
            <v>https://www.secop.gov.co/CO1BusinessLine/Tendering/BuyerWorkArea/Index?docUniqueIdentifier=CO1.BDOS.1058263&amp;prevCtxUrl=https%3a%2f%2fwww.secop.gov.co%2fCO1BusinessLine%2fTendering%2fBuyerDossierWorkspace%2fIndex%3fallWords2Search%3d75-2020%26filteringState%3d0%26sortingState%3dLastModifiedDESC%26showAdvancedSearch%3dFalse%26showAdvancedSearchFields%3dFalse%26folderCode%3dALL%26selectedDossier%3dCO1.BDOS.1058263%26selectedRequest%3dCO1.REQ.1094958%26&amp;prevCtxLbl=Procesos+de+la+Entidad+Estatal</v>
          </cell>
          <cell r="BI65" t="str">
            <v>VIGENTE</v>
          </cell>
          <cell r="BK65" t="str">
            <v>https://community.secop.gov.co/Public/Tendering/OpportunityDetail/Index?noticeUID=CO1.NTC.1057947&amp;isFromPublicArea=True&amp;isModal=False</v>
          </cell>
        </row>
        <row r="66">
          <cell r="A66" t="str">
            <v>CPS-062-2020</v>
          </cell>
          <cell r="B66" t="str">
            <v>2 NACIONAL</v>
          </cell>
          <cell r="C66" t="str">
            <v>CD-NC-036-2020</v>
          </cell>
          <cell r="D66">
            <v>62</v>
          </cell>
          <cell r="E66" t="str">
            <v>YURY NATALI SOTELO CRUZ</v>
          </cell>
          <cell r="F66">
            <v>43854</v>
          </cell>
          <cell r="G66" t="str">
            <v>Prestación de servicios profesionales y de apoyo a la gestión para laadecuación de procesos y procedimientos, así como el seguimiento en las etapas precontractuales, contractuales y poscontractuales a nivel administrativo y financiero a los procesos previstos para la implementación de las Fases I y II del Programa Áreas Protegidas y Diversidad Biológica, cofinanciado por el Gobierno Alemán através del KfW.</v>
          </cell>
          <cell r="H66" t="str">
            <v>2 CONTRATACIÓN DIRECTA</v>
          </cell>
          <cell r="I66" t="str">
            <v>14 PRESTACIÓN DE SERVICIOS</v>
          </cell>
          <cell r="J66" t="str">
            <v>N/A</v>
          </cell>
          <cell r="K66">
            <v>3720</v>
          </cell>
          <cell r="L66">
            <v>10820</v>
          </cell>
          <cell r="M66">
            <v>43854</v>
          </cell>
          <cell r="N66">
            <v>43854</v>
          </cell>
          <cell r="P66">
            <v>5397388</v>
          </cell>
          <cell r="Q66">
            <v>58651616</v>
          </cell>
          <cell r="R66">
            <v>-0.26666666567325592</v>
          </cell>
          <cell r="S66" t="str">
            <v>1 PERSONA NATURAL</v>
          </cell>
          <cell r="T66" t="str">
            <v>3 CÉDULA DE CIUDADANÍA</v>
          </cell>
          <cell r="U66">
            <v>1032436144</v>
          </cell>
          <cell r="V66">
            <v>58651616</v>
          </cell>
          <cell r="W66" t="str">
            <v>11 NO SE DILIGENCIA INFORMACIÓN PARA ESTE FORMULARIO EN ESTE PERÍODO DE REPORTE</v>
          </cell>
          <cell r="X66" t="str">
            <v>N/A</v>
          </cell>
          <cell r="Y66" t="str">
            <v>YURY NATALI SOTELO CRUZ</v>
          </cell>
          <cell r="Z66" t="str">
            <v>1 PÓLIZA</v>
          </cell>
          <cell r="AA66" t="str">
            <v xml:space="preserve">15 JMALUCELLI TRAVELERS SEGUROS S.A </v>
          </cell>
          <cell r="AB66" t="str">
            <v>2 CUMPLIMIENTO</v>
          </cell>
          <cell r="AC66">
            <v>43854</v>
          </cell>
          <cell r="AD66">
            <v>2015228</v>
          </cell>
          <cell r="AE66" t="str">
            <v>DIRECCIÓN GENERAL</v>
          </cell>
          <cell r="AF66" t="str">
            <v>2 SUPERVISOR</v>
          </cell>
          <cell r="AG66" t="str">
            <v>3 CÉDULA DE CIUDADANÍA</v>
          </cell>
          <cell r="AH66">
            <v>41779996</v>
          </cell>
          <cell r="AI66" t="str">
            <v xml:space="preserve">JULIA MIRANDA LONDOÑO	</v>
          </cell>
          <cell r="AJ66">
            <v>326</v>
          </cell>
          <cell r="AK66" t="str">
            <v>3 NO PACTADOS</v>
          </cell>
          <cell r="AL66">
            <v>43854</v>
          </cell>
          <cell r="AM66">
            <v>43854</v>
          </cell>
          <cell r="AN66" t="str">
            <v>4 NO SE HA ADICIONADO NI EN VALOR y EN TIEMPO</v>
          </cell>
          <cell r="AO66">
            <v>0</v>
          </cell>
          <cell r="AP66">
            <v>0</v>
          </cell>
          <cell r="AR66">
            <v>0</v>
          </cell>
          <cell r="AT66">
            <v>43854</v>
          </cell>
          <cell r="AU66">
            <v>44184</v>
          </cell>
          <cell r="AW66" t="str">
            <v>2. NO</v>
          </cell>
          <cell r="AZ66" t="str">
            <v>2. NO</v>
          </cell>
          <cell r="BA66">
            <v>0</v>
          </cell>
          <cell r="BE66" t="str">
            <v>2020420501000062E</v>
          </cell>
          <cell r="BF66">
            <v>58651616</v>
          </cell>
          <cell r="BH66" t="str">
            <v>https://www.secop.gov.co/CO1BusinessLine/Tendering/BuyerWorkArea/Index?docUniqueIdentifier=CO1.BDOS.1054399&amp;prevCtxUrl=https%3a%2f%2fwww.secop.gov.co%2fCO1BusinessLine%2fTendering%2fBuyerDossierWorkspace%2fIndex%3fallWords2Search%3d36-2020%26filteringState%3d0%26sortingState%3dLastModifiedDESC%26showAdvancedSearch%3dFalse%26showAdvancedSearchFields%3dFalse%26folderCode%3dALL%26selectedDossier%3dCO1.BDOS.1054399%26selectedRequest%3dCO1.REQ.1091527%26&amp;prevCtxLbl=Procesos+de+la+Entidad+Estatal</v>
          </cell>
          <cell r="BI66" t="str">
            <v>VIGENTE</v>
          </cell>
          <cell r="BK66" t="str">
            <v xml:space="preserve">https://community.secop.gov.co/Public/Tendering/OpportunityDetail/Index?noticeUID=CO1.NTC.1061025&amp;isFromPublicArea=True&amp;isModal=False
</v>
          </cell>
        </row>
        <row r="67">
          <cell r="A67" t="str">
            <v>CPS-063-2020</v>
          </cell>
          <cell r="B67" t="str">
            <v>2 NACIONAL</v>
          </cell>
          <cell r="C67" t="str">
            <v>CD-NC-082-2020</v>
          </cell>
          <cell r="D67">
            <v>63</v>
          </cell>
          <cell r="E67" t="str">
            <v>KIMBERLY JOHANNA MORRIS RODRIGUEZ</v>
          </cell>
          <cell r="F67">
            <v>43854</v>
          </cell>
          <cell r="G67" t="str">
            <v>Prestación de servicios profesionales en la Subdirección de Gestión y Manejo de Áreas Protegidas para realizar la gestión y articulación interinstitucional como enlace para el desarrollo de programas, políticas o proyectos orientados al cumplimiento del Plan Nacional de Desarrollo, los compromisos del Acuerdo de Paz y manejo de presiones que afecten a las áreas protegidas bajo la administración de Parques Nacionales Naturales.</v>
          </cell>
          <cell r="H67" t="str">
            <v>2 CONTRATACIÓN DIRECTA</v>
          </cell>
          <cell r="I67" t="str">
            <v>14 PRESTACIÓN DE SERVICIOS</v>
          </cell>
          <cell r="J67" t="str">
            <v>N/A</v>
          </cell>
          <cell r="K67">
            <v>10120</v>
          </cell>
          <cell r="L67">
            <v>10920</v>
          </cell>
          <cell r="M67">
            <v>43854</v>
          </cell>
          <cell r="N67">
            <v>43854</v>
          </cell>
          <cell r="P67">
            <v>3156754</v>
          </cell>
          <cell r="Q67">
            <v>35566095</v>
          </cell>
          <cell r="R67">
            <v>-6.6666662693023682E-2</v>
          </cell>
          <cell r="S67" t="str">
            <v>1 PERSONA NATURAL</v>
          </cell>
          <cell r="T67" t="str">
            <v>3 CÉDULA DE CIUDADANÍA</v>
          </cell>
          <cell r="U67">
            <v>53090982</v>
          </cell>
          <cell r="V67">
            <v>35566095</v>
          </cell>
          <cell r="W67" t="str">
            <v>11 NO SE DILIGENCIA INFORMACIÓN PARA ESTE FORMULARIO EN ESTE PERÍODO DE REPORTE</v>
          </cell>
          <cell r="X67" t="str">
            <v>N/A</v>
          </cell>
          <cell r="Y67" t="str">
            <v>KIMBERLY JOHANNA MORRIS RODRIGUEZ</v>
          </cell>
          <cell r="Z67" t="str">
            <v>1 PÓLIZA</v>
          </cell>
          <cell r="AA67" t="str">
            <v xml:space="preserve">15 JMALUCELLI TRAVELERS SEGUROS S.A </v>
          </cell>
          <cell r="AB67" t="str">
            <v>2 CUMPLIMIENTO</v>
          </cell>
          <cell r="AC67">
            <v>43854</v>
          </cell>
          <cell r="AD67">
            <v>2015240</v>
          </cell>
          <cell r="AE67" t="str">
            <v>SUBDIRECCIÓN DE GESTIÓN Y MANEJO DE AREAS PROTEGIDAS</v>
          </cell>
          <cell r="AF67" t="str">
            <v>2 SUPERVISOR</v>
          </cell>
          <cell r="AG67" t="str">
            <v>3 CÉDULA DE CIUDADANÍA</v>
          </cell>
          <cell r="AH67">
            <v>52197050</v>
          </cell>
          <cell r="AI67" t="str">
            <v>EDNA MARIA CAROLINA JARRO FAJARDO</v>
          </cell>
          <cell r="AJ67">
            <v>338</v>
          </cell>
          <cell r="AK67" t="str">
            <v>3 NO PACTADOS</v>
          </cell>
          <cell r="AL67">
            <v>43854</v>
          </cell>
          <cell r="AM67">
            <v>43854</v>
          </cell>
          <cell r="AN67" t="str">
            <v>4 NO SE HA ADICIONADO NI EN VALOR y EN TIEMPO</v>
          </cell>
          <cell r="AO67">
            <v>0</v>
          </cell>
          <cell r="AP67">
            <v>0</v>
          </cell>
          <cell r="AR67">
            <v>0</v>
          </cell>
          <cell r="AT67">
            <v>43854</v>
          </cell>
          <cell r="AU67">
            <v>44194</v>
          </cell>
          <cell r="AW67" t="str">
            <v>2. NO</v>
          </cell>
          <cell r="AZ67" t="str">
            <v>2. NO</v>
          </cell>
          <cell r="BA67">
            <v>0</v>
          </cell>
          <cell r="BE67" t="str">
            <v>2020420501000063E</v>
          </cell>
          <cell r="BF67">
            <v>35566095</v>
          </cell>
          <cell r="BH67" t="str">
            <v>https://www.secop.gov.co/CO1BusinessLine/Tendering/BuyerWorkArea/Index?docUniqueIdentifier=CO1.BDOS.1059920&amp;prevCtxUrl=https%3a%2f%2fwww.secop.gov.co%2fCO1BusinessLine%2fTendering%2fBuyerDossierWorkspace%2fIndex%3fallWords2Search%3d82-2020%26filteringState%3d0%26sortingState%3dLastModifiedDESC%26showAdvancedSearch%3dFalse%26showAdvancedSearchFields%3dFalse%26folderCode%3dALL%26selectedDossier%3dCO1.BDOS.1059920%26selectedRequest%3dCO1.REQ.1096656%26&amp;prevCtxLbl=Procesos+de+la+Entidad+Estatal</v>
          </cell>
          <cell r="BI67" t="str">
            <v>VIGENTE</v>
          </cell>
          <cell r="BK67" t="str">
            <v>https://community.secop.gov.co/Public/Tendering/OpportunityDetail/Index?noticeUID=CO1.NTC.1060282&amp;isFromPublicArea=True&amp;isModal=False</v>
          </cell>
        </row>
        <row r="68">
          <cell r="A68" t="str">
            <v>CPS-064-2020</v>
          </cell>
          <cell r="B68" t="str">
            <v>2 NACIONAL</v>
          </cell>
          <cell r="C68" t="str">
            <v>CD-NC-045-2020</v>
          </cell>
          <cell r="D68">
            <v>64</v>
          </cell>
          <cell r="E68" t="str">
            <v>SHIARA VANESSA VELASQUEZ MENDEZ</v>
          </cell>
          <cell r="F68">
            <v>43854</v>
          </cell>
          <cell r="G68" t="str">
            <v>Prestación de servicios profesionales y de apoyo a la gestión para liderar e implementar de manera efectiva el modelo de Planeación, Seguimiento Institucional y Sistema de Gestión de Calidad establecido para Parques Nacionales Naturales de Colombia en la Subdirección de Sostenibilidad y Negocios Ambientales; así como gestionar y formular proyectos y apoyar la generación de alianzas para la promoción y reconocimiento de bienes y servicios ecosistémicos generados por las áreas del Sistema</v>
          </cell>
          <cell r="H68" t="str">
            <v>2 CONTRATACIÓN DIRECTA</v>
          </cell>
          <cell r="I68" t="str">
            <v>14 PRESTACIÓN DE SERVICIOS</v>
          </cell>
          <cell r="J68" t="str">
            <v>N/A</v>
          </cell>
          <cell r="K68">
            <v>85020</v>
          </cell>
          <cell r="L68">
            <v>11020</v>
          </cell>
          <cell r="M68">
            <v>43854</v>
          </cell>
          <cell r="N68">
            <v>43854</v>
          </cell>
          <cell r="P68">
            <v>6313510</v>
          </cell>
          <cell r="Q68">
            <v>68606809</v>
          </cell>
          <cell r="R68">
            <v>0.3333333283662796</v>
          </cell>
          <cell r="S68" t="str">
            <v>1 PERSONA NATURAL</v>
          </cell>
          <cell r="T68" t="str">
            <v>3 CÉDULA DE CIUDADANÍA</v>
          </cell>
          <cell r="U68">
            <v>28549107</v>
          </cell>
          <cell r="V68">
            <v>68606809</v>
          </cell>
          <cell r="W68" t="str">
            <v>11 NO SE DILIGENCIA INFORMACIÓN PARA ESTE FORMULARIO EN ESTE PERÍODO DE REPORTE</v>
          </cell>
          <cell r="X68" t="str">
            <v>N/A</v>
          </cell>
          <cell r="Y68" t="str">
            <v>SHIARA VANESSA VELASQUEZ MENDEZ</v>
          </cell>
          <cell r="Z68" t="str">
            <v>1 PÓLIZA</v>
          </cell>
          <cell r="AA68" t="str">
            <v xml:space="preserve">15 JMALUCELLI TRAVELERS SEGUROS S.A </v>
          </cell>
          <cell r="AB68" t="str">
            <v>2 CUMPLIMIENTO</v>
          </cell>
          <cell r="AC68">
            <v>43854</v>
          </cell>
          <cell r="AD68">
            <v>2015238</v>
          </cell>
          <cell r="AE68" t="str">
            <v>SUBDIRECCIÓN DE SOSTENIBILIDAD Y NEGOCIOS AMBIENTALES</v>
          </cell>
          <cell r="AF68" t="str">
            <v>2 SUPERVISOR</v>
          </cell>
          <cell r="AG68" t="str">
            <v>3 CÉDULA DE CIUDADANÍA</v>
          </cell>
          <cell r="AH68">
            <v>70547559</v>
          </cell>
          <cell r="AI68" t="str">
            <v>CARLOS MARIO TAMAYO SALDARRIAGA</v>
          </cell>
          <cell r="AJ68">
            <v>326</v>
          </cell>
          <cell r="AK68" t="str">
            <v>3 NO PACTADOS</v>
          </cell>
          <cell r="AL68">
            <v>43854</v>
          </cell>
          <cell r="AM68">
            <v>43854</v>
          </cell>
          <cell r="AN68" t="str">
            <v>4 NO SE HA ADICIONADO NI EN VALOR y EN TIEMPO</v>
          </cell>
          <cell r="AO68">
            <v>0</v>
          </cell>
          <cell r="AP68">
            <v>0</v>
          </cell>
          <cell r="AR68">
            <v>0</v>
          </cell>
          <cell r="AT68">
            <v>43854</v>
          </cell>
          <cell r="AU68">
            <v>44184</v>
          </cell>
          <cell r="AW68" t="str">
            <v>2. NO</v>
          </cell>
          <cell r="AZ68" t="str">
            <v>2. NO</v>
          </cell>
          <cell r="BA68">
            <v>0</v>
          </cell>
          <cell r="BE68" t="str">
            <v>2020420501000064E</v>
          </cell>
          <cell r="BF68">
            <v>68606809</v>
          </cell>
          <cell r="BH68" t="str">
            <v>https://www.secop.gov.co/CO1BusinessLine/Tendering/BuyerWorkArea/Index?docUniqueIdentifier=CO1.BDOS.1056632&amp;prevCtxUrl=https%3a%2f%2fwww.secop.gov.co%2fCO1BusinessLine%2fTendering%2fBuyerDossierWorkspace%2fIndex%3fallWords2Search%3d45-2020%26filteringState%3d0%26sortingState%3dLastModifiedDESC%26showAdvancedSearch%3dFalse%26showAdvancedSearchFields%3dFalse%26folderCode%3dALL%26selectedDossier%3dCO1.BDOS.1056632%26selectedRequest%3dCO1.REQ.1092989%26&amp;prevCtxLbl=Procesos+de+la+Entidad+Estatal</v>
          </cell>
          <cell r="BI68" t="str">
            <v>VIGENTE</v>
          </cell>
          <cell r="BK68" t="str">
            <v xml:space="preserve">https://community.secop.gov.co/Public/Tendering/OpportunityDetail/Index?noticeUID=CO1.NTC.1060981&amp;isFromPublicArea=True&amp;isModal=False
</v>
          </cell>
        </row>
        <row r="69">
          <cell r="A69" t="str">
            <v>CPS-065-2020</v>
          </cell>
          <cell r="B69" t="str">
            <v>2 NACIONAL</v>
          </cell>
          <cell r="C69" t="str">
            <v>CD-NC-084-2020</v>
          </cell>
          <cell r="D69">
            <v>65</v>
          </cell>
          <cell r="E69" t="str">
            <v>MARIA FERNANDA LOSADA VILLAREAL</v>
          </cell>
          <cell r="F69">
            <v>43854</v>
          </cell>
          <cell r="G69" t="str">
            <v>Prestación de servicios profesionales en el área del derecho para dar impulso en el componente jurídico a los trámites ambientales (permisos, concesiones y autorizaciones para el uso y aprovechamiento de los recursos naturales) en el marco de las competencias de la Subdirección de Gestión y Manejo de Áreas Protegidas de Parques Nacionales Naturales de Colombia.</v>
          </cell>
          <cell r="H69" t="str">
            <v>2 CONTRATACIÓN DIRECTA</v>
          </cell>
          <cell r="I69" t="str">
            <v>14 PRESTACIÓN DE SERVICIOS</v>
          </cell>
          <cell r="J69" t="str">
            <v>N/A</v>
          </cell>
          <cell r="K69">
            <v>11720</v>
          </cell>
          <cell r="L69">
            <v>11120</v>
          </cell>
          <cell r="M69">
            <v>43854</v>
          </cell>
          <cell r="N69">
            <v>43854</v>
          </cell>
          <cell r="P69">
            <v>4823432</v>
          </cell>
          <cell r="Q69">
            <v>54183219</v>
          </cell>
          <cell r="R69">
            <v>-0.46666666865348816</v>
          </cell>
          <cell r="S69" t="str">
            <v>1 PERSONA NATURAL</v>
          </cell>
          <cell r="T69" t="str">
            <v>3 CÉDULA DE CIUDADANÍA</v>
          </cell>
          <cell r="U69">
            <v>1016006974</v>
          </cell>
          <cell r="V69">
            <v>54183219</v>
          </cell>
          <cell r="W69" t="str">
            <v>11 NO SE DILIGENCIA INFORMACIÓN PARA ESTE FORMULARIO EN ESTE PERÍODO DE REPORTE</v>
          </cell>
          <cell r="X69" t="str">
            <v>N/A</v>
          </cell>
          <cell r="Y69" t="str">
            <v>MARIA FERNANDA LOSADA VILLAREAL</v>
          </cell>
          <cell r="Z69" t="str">
            <v>1 PÓLIZA</v>
          </cell>
          <cell r="AA69" t="str">
            <v xml:space="preserve">15 JMALUCELLI TRAVELERS SEGUROS S.A </v>
          </cell>
          <cell r="AB69" t="str">
            <v>2 CUMPLIMIENTO</v>
          </cell>
          <cell r="AC69">
            <v>43854</v>
          </cell>
          <cell r="AD69">
            <v>2015247</v>
          </cell>
          <cell r="AE69" t="str">
            <v>GRUPO DE TRÁMITES Y EVALUACIÓN AMBIENTAL</v>
          </cell>
          <cell r="AF69" t="str">
            <v>2 SUPERVISOR</v>
          </cell>
          <cell r="AG69" t="str">
            <v>3 CÉDULA DE CIUDADANÍA</v>
          </cell>
          <cell r="AH69">
            <v>79690000</v>
          </cell>
          <cell r="AI69" t="str">
            <v>GUILLERMO ALBERTO SANTOS CEBALLOS</v>
          </cell>
          <cell r="AJ69">
            <v>337</v>
          </cell>
          <cell r="AK69" t="str">
            <v>3 NO PACTADOS</v>
          </cell>
          <cell r="AL69">
            <v>43854</v>
          </cell>
          <cell r="AM69">
            <v>43854</v>
          </cell>
          <cell r="AN69" t="str">
            <v>4 NO SE HA ADICIONADO NI EN VALOR y EN TIEMPO</v>
          </cell>
          <cell r="AO69">
            <v>0</v>
          </cell>
          <cell r="AP69">
            <v>0</v>
          </cell>
          <cell r="AR69">
            <v>0</v>
          </cell>
          <cell r="AT69">
            <v>43854</v>
          </cell>
          <cell r="AU69">
            <v>44195</v>
          </cell>
          <cell r="AW69" t="str">
            <v>2. NO</v>
          </cell>
          <cell r="AZ69" t="str">
            <v>2. NO</v>
          </cell>
          <cell r="BA69">
            <v>0</v>
          </cell>
          <cell r="BE69" t="str">
            <v>2020420501000065E</v>
          </cell>
          <cell r="BF69">
            <v>54183219</v>
          </cell>
          <cell r="BH69" t="str">
            <v>https://www.secop.gov.co/CO1BusinessLine/Tendering/BuyerWorkArea/Index?docUniqueIdentifier=CO1.BDOS.1059970&amp;prevCtxUrl=https%3a%2f%2fwww.secop.gov.co%2fCO1BusinessLine%2fTendering%2fBuyerDossierWorkspace%2fIndex%3fallWords2Search%3d84-2020%26filteringState%3d0%26sortingState%3dLastModifiedDESC%26showAdvancedSearch%3dFalse%26showAdvancedSearchFields%3dFalse%26folderCode%3dALL%26selectedDossier%3dCO1.BDOS.1059970%26selectedRequest%3dCO1.REQ.1098868%26&amp;prevCtxLbl=Procesos+de+la+Entidad+Estatal</v>
          </cell>
          <cell r="BI69" t="str">
            <v>VIGENTE</v>
          </cell>
          <cell r="BK69" t="str">
            <v>https://community.secop.gov.co/Public/Tendering/OpportunityDetail/Index?noticeUID=CO1.NTC.1062666&amp;isFromPublicArea=True&amp;isModal=False</v>
          </cell>
        </row>
        <row r="70">
          <cell r="A70" t="str">
            <v>CPS-066-2020</v>
          </cell>
          <cell r="B70" t="str">
            <v>2 NACIONAL</v>
          </cell>
          <cell r="C70" t="str">
            <v>CD-NC-062-2020</v>
          </cell>
          <cell r="D70">
            <v>66</v>
          </cell>
          <cell r="E70" t="str">
            <v>LAURA PATRICIA PINILLOS COLLAZOS</v>
          </cell>
          <cell r="F70">
            <v>43854</v>
          </cell>
          <cell r="G70" t="str">
            <v>Prestación de servicios profesionales y de apoyo a la gestión para realizar el seguimiento, monitoreo y evaluación de las medidas y acciones que se implementen en el marco del Proyecto Áreas Protegidas y Diversidad Biológica, cofinanciado por el gobierno alemán a través del KfW; así como a los compromisos derivados de las misiones de dicho organismo en sus Fases I y II.</v>
          </cell>
          <cell r="H70" t="str">
            <v>2 CONTRATACIÓN DIRECTA</v>
          </cell>
          <cell r="I70" t="str">
            <v>14 PRESTACIÓN DE SERVICIOS</v>
          </cell>
          <cell r="J70" t="str">
            <v>N/A</v>
          </cell>
          <cell r="K70">
            <v>6120</v>
          </cell>
          <cell r="L70">
            <v>11220</v>
          </cell>
          <cell r="M70">
            <v>43854</v>
          </cell>
          <cell r="N70">
            <v>43854</v>
          </cell>
          <cell r="P70">
            <v>5397388</v>
          </cell>
          <cell r="Q70">
            <v>58471703</v>
          </cell>
          <cell r="R70">
            <v>-0.3333333283662796</v>
          </cell>
          <cell r="S70" t="str">
            <v>1 PERSONA NATURAL</v>
          </cell>
          <cell r="T70" t="str">
            <v>3 CÉDULA DE CIUDADANÍA</v>
          </cell>
          <cell r="U70">
            <v>1026253679</v>
          </cell>
          <cell r="V70">
            <v>58471703</v>
          </cell>
          <cell r="W70" t="str">
            <v>11 NO SE DILIGENCIA INFORMACIÓN PARA ESTE FORMULARIO EN ESTE PERÍODO DE REPORTE</v>
          </cell>
          <cell r="X70" t="str">
            <v>N/A</v>
          </cell>
          <cell r="Y70" t="str">
            <v>LAURA PATRICIA PINILLOS COLLAZOS</v>
          </cell>
          <cell r="Z70" t="str">
            <v>1 PÓLIZA</v>
          </cell>
          <cell r="AA70" t="str">
            <v xml:space="preserve">15 JMALUCELLI TRAVELERS SEGUROS S.A </v>
          </cell>
          <cell r="AB70" t="str">
            <v>2 CUMPLIMIENTO</v>
          </cell>
          <cell r="AC70">
            <v>43854</v>
          </cell>
          <cell r="AD70">
            <v>2015251</v>
          </cell>
          <cell r="AE70" t="str">
            <v>DIRECCIÓN GENERAL</v>
          </cell>
          <cell r="AF70" t="str">
            <v>2 SUPERVISOR</v>
          </cell>
          <cell r="AG70" t="str">
            <v>3 CÉDULA DE CIUDADANÍA</v>
          </cell>
          <cell r="AH70">
            <v>41779996</v>
          </cell>
          <cell r="AI70" t="str">
            <v xml:space="preserve">JULIA MIRANDA LONDOÑO	</v>
          </cell>
          <cell r="AJ70">
            <v>325</v>
          </cell>
          <cell r="AK70" t="str">
            <v>3 NO PACTADOS</v>
          </cell>
          <cell r="AL70">
            <v>43854</v>
          </cell>
          <cell r="AM70">
            <v>43854</v>
          </cell>
          <cell r="AN70" t="str">
            <v>4 NO SE HA ADICIONADO NI EN VALOR y EN TIEMPO</v>
          </cell>
          <cell r="AO70">
            <v>0</v>
          </cell>
          <cell r="AP70">
            <v>0</v>
          </cell>
          <cell r="AR70">
            <v>0</v>
          </cell>
          <cell r="AT70">
            <v>43854</v>
          </cell>
          <cell r="AU70">
            <v>44183</v>
          </cell>
          <cell r="AW70" t="str">
            <v>2. NO</v>
          </cell>
          <cell r="AZ70" t="str">
            <v>2. NO</v>
          </cell>
          <cell r="BA70">
            <v>0</v>
          </cell>
          <cell r="BE70" t="str">
            <v>2020420501000066E</v>
          </cell>
          <cell r="BF70">
            <v>58471703</v>
          </cell>
          <cell r="BH70" t="str">
            <v>https://www.secop.gov.co/CO1BusinessLine/Tendering/BuyerWorkArea/Index?docUniqueIdentifier=CO1.BDOS.1056646&amp;prevCtxUrl=https%3a%2f%2fwww.secop.gov.co%2fCO1BusinessLine%2fTendering%2fBuyerDossierWorkspace%2fIndex%3fallWords2Search%3d62-2020%26filteringState%3d0%26sortingState%3dLastModifiedDESC%26showAdvancedSearch%3dFalse%26showAdvancedSearchFields%3dFalse%26folderCode%3dALL%26selectedDossier%3dCO1.BDOS.1056646%26selectedRequest%3dCO1.REQ.1093412%26&amp;prevCtxLbl=Procesos+de+la+Entidad+Estatal</v>
          </cell>
          <cell r="BI70" t="str">
            <v>VIGENTE</v>
          </cell>
          <cell r="BJ70" t="str">
            <v>supera la vig un día</v>
          </cell>
          <cell r="BK70" t="str">
            <v xml:space="preserve">https://community.secop.gov.co/Public/Tendering/OpportunityDetail/Index?noticeUID=CO1.NTC.1062869&amp;isFromPublicArea=True&amp;isModal=False
</v>
          </cell>
        </row>
        <row r="71">
          <cell r="A71" t="str">
            <v>CPS-067-2020</v>
          </cell>
          <cell r="B71" t="str">
            <v>2 NACIONAL</v>
          </cell>
          <cell r="C71" t="str">
            <v>CD-NC-083-2020</v>
          </cell>
          <cell r="D71">
            <v>67</v>
          </cell>
          <cell r="E71" t="str">
            <v>FANNY SUAREZ VELASQUEZ</v>
          </cell>
          <cell r="F71">
            <v>43854</v>
          </cell>
          <cell r="G71" t="str">
            <v>Prestación de servicios profesionales y de apoyo a la gestión para posicionar a Parques Nacionales Naturales de Colombia en el marco del mecanismo de acción “Institucional – sectorial” de la Estrategia de Comunicación y Educación para la Conservación, el fortalecimiento del SINAP y el manejo integral de los eventos que organice la entidad y en los que participe</v>
          </cell>
          <cell r="H71" t="str">
            <v>2 CONTRATACIÓN DIRECTA</v>
          </cell>
          <cell r="I71" t="str">
            <v>14 PRESTACIÓN DE SERVICIOS</v>
          </cell>
          <cell r="J71" t="str">
            <v>N/A</v>
          </cell>
          <cell r="K71">
            <v>10820</v>
          </cell>
          <cell r="L71">
            <v>11320</v>
          </cell>
          <cell r="M71">
            <v>43854</v>
          </cell>
          <cell r="N71">
            <v>43854</v>
          </cell>
          <cell r="P71">
            <v>7174442</v>
          </cell>
          <cell r="Q71">
            <v>77962270</v>
          </cell>
          <cell r="R71">
            <v>0.26666666567325592</v>
          </cell>
          <cell r="S71" t="str">
            <v>1 PERSONA NATURAL</v>
          </cell>
          <cell r="T71" t="str">
            <v>3 CÉDULA DE CIUDADANÍA</v>
          </cell>
          <cell r="U71">
            <v>52151242</v>
          </cell>
          <cell r="V71">
            <v>77962270</v>
          </cell>
          <cell r="W71" t="str">
            <v>11 NO SE DILIGENCIA INFORMACIÓN PARA ESTE FORMULARIO EN ESTE PERÍODO DE REPORTE</v>
          </cell>
          <cell r="X71" t="str">
            <v>N/A</v>
          </cell>
          <cell r="Y71" t="str">
            <v>FANNY SUAREZ VELASQUEZ</v>
          </cell>
          <cell r="Z71" t="str">
            <v>1 PÓLIZA</v>
          </cell>
          <cell r="AA71" t="str">
            <v xml:space="preserve">15 JMALUCELLI TRAVELERS SEGUROS S.A </v>
          </cell>
          <cell r="AB71" t="str">
            <v>2 CUMPLIMIENTO</v>
          </cell>
          <cell r="AC71">
            <v>43854</v>
          </cell>
          <cell r="AD71">
            <v>2015248</v>
          </cell>
          <cell r="AE71" t="str">
            <v>GRUPO DE COMUNICACIONES Y EDUCACION AMBIENTAL</v>
          </cell>
          <cell r="AF71" t="str">
            <v>2 SUPERVISOR</v>
          </cell>
          <cell r="AG71" t="str">
            <v>3 CÉDULA DE CIUDADANÍA</v>
          </cell>
          <cell r="AH71">
            <v>11342150</v>
          </cell>
          <cell r="AI71" t="str">
            <v>LUIS ALFONSO CANO RAMIREZ</v>
          </cell>
          <cell r="AJ71">
            <v>326</v>
          </cell>
          <cell r="AK71" t="str">
            <v>3 NO PACTADOS</v>
          </cell>
          <cell r="AL71">
            <v>43854</v>
          </cell>
          <cell r="AM71">
            <v>43854</v>
          </cell>
          <cell r="AN71" t="str">
            <v>4 NO SE HA ADICIONADO NI EN VALOR y EN TIEMPO</v>
          </cell>
          <cell r="AO71">
            <v>0</v>
          </cell>
          <cell r="AP71">
            <v>0</v>
          </cell>
          <cell r="AR71">
            <v>0</v>
          </cell>
          <cell r="AT71">
            <v>43854</v>
          </cell>
          <cell r="AU71">
            <v>44184</v>
          </cell>
          <cell r="AW71" t="str">
            <v>2. NO</v>
          </cell>
          <cell r="AZ71" t="str">
            <v>2. NO</v>
          </cell>
          <cell r="BA71">
            <v>0</v>
          </cell>
          <cell r="BE71" t="str">
            <v>2020420501000067E</v>
          </cell>
          <cell r="BF71">
            <v>77962270</v>
          </cell>
          <cell r="BH71" t="str">
            <v>https://www.secop.gov.co/CO1BusinessLine/Tendering/BuyerWorkArea/Index?docUniqueIdentifier=CO1.BDOS.1059879&amp;prevCtxUrl=https%3a%2f%2fwww.secop.gov.co%2fCO1BusinessLine%2fTendering%2fBuyerDossierWorkspace%2fIndex%3fallWords2Search%3d83-2020%26filteringState%3d0%26sortingState%3dLastModifiedDESC%26showAdvancedSearch%3dFalse%26showAdvancedSearchFields%3dFalse%26folderCode%3dALL%26selectedDossier%3dCO1.BDOS.1059879%26selectedRequest%3dCO1.REQ.1096812%26&amp;prevCtxLbl=Procesos+de+la+Entidad+Estatal</v>
          </cell>
          <cell r="BI71" t="str">
            <v>VIGENTE</v>
          </cell>
          <cell r="BK71" t="str">
            <v>https://community.secop.gov.co/Public/Tendering/OpportunityDetail/Index?noticeUID=CO1.NTC.1061525&amp;isFromPublicArea=True&amp;isModal=False</v>
          </cell>
        </row>
        <row r="72">
          <cell r="A72" t="str">
            <v>CPS-068-2020</v>
          </cell>
          <cell r="B72" t="str">
            <v>2 NACIONAL</v>
          </cell>
          <cell r="C72" t="str">
            <v>CD-NC-069-2020</v>
          </cell>
          <cell r="D72">
            <v>68</v>
          </cell>
          <cell r="E72" t="str">
            <v>STHER ALICIA CAROLINA VIVAS ZAPATA</v>
          </cell>
          <cell r="F72">
            <v>43854</v>
          </cell>
          <cell r="G72" t="str">
            <v>Prestar servicios Profesionales y de apoyo a la gestión para el mantenimiento, fortalecimiento y sostenibilidad del Sistema de Gestión Integrado de Parques Nacionales Naturales de Colombia en el marco del Modelo Integrado de Planeación y Gestión vigente con énfasis en la norma ISO 14001:2015.</v>
          </cell>
          <cell r="H72" t="str">
            <v>2 CONTRATACIÓN DIRECTA</v>
          </cell>
          <cell r="I72" t="str">
            <v>14 PRESTACIÓN DE SERVICIOS</v>
          </cell>
          <cell r="J72" t="str">
            <v>N/A</v>
          </cell>
          <cell r="K72">
            <v>7820</v>
          </cell>
          <cell r="L72">
            <v>11520</v>
          </cell>
          <cell r="M72">
            <v>43854</v>
          </cell>
          <cell r="N72">
            <v>43854</v>
          </cell>
          <cell r="P72">
            <v>6434923</v>
          </cell>
          <cell r="Q72">
            <v>70569656</v>
          </cell>
          <cell r="R72">
            <v>0.43333333730697632</v>
          </cell>
          <cell r="S72" t="str">
            <v>1 PERSONA NATURAL</v>
          </cell>
          <cell r="T72" t="str">
            <v>3 CÉDULA DE CIUDADANÍA</v>
          </cell>
          <cell r="U72">
            <v>52785272</v>
          </cell>
          <cell r="V72">
            <v>70569656</v>
          </cell>
          <cell r="W72" t="str">
            <v>11 NO SE DILIGENCIA INFORMACIÓN PARA ESTE FORMULARIO EN ESTE PERÍODO DE REPORTE</v>
          </cell>
          <cell r="X72" t="str">
            <v>N/A</v>
          </cell>
          <cell r="Y72" t="str">
            <v>STHER ALICIA CAROLINA VIVAS ZAPATA</v>
          </cell>
          <cell r="Z72" t="str">
            <v>1 PÓLIZA</v>
          </cell>
          <cell r="AA72" t="str">
            <v>12 SEGUROS DEL ESTADO</v>
          </cell>
          <cell r="AB72" t="str">
            <v>2 CUMPLIMIENTO</v>
          </cell>
          <cell r="AC72">
            <v>43854</v>
          </cell>
          <cell r="AD72">
            <v>2015246</v>
          </cell>
          <cell r="AE72" t="str">
            <v>OFICINA ASESORA PLANEACIÓN</v>
          </cell>
          <cell r="AF72" t="str">
            <v>2 SUPERVISOR</v>
          </cell>
          <cell r="AG72" t="str">
            <v>3 CÉDULA DE CIUDADANÍA</v>
          </cell>
          <cell r="AH72">
            <v>52821677</v>
          </cell>
          <cell r="AI72" t="str">
            <v>ANDREA DEL PILAR MORENO HERNANDEZ</v>
          </cell>
          <cell r="AJ72">
            <v>329</v>
          </cell>
          <cell r="AK72" t="str">
            <v>3 NO PACTADOS</v>
          </cell>
          <cell r="AL72">
            <v>43854</v>
          </cell>
          <cell r="AM72">
            <v>43854</v>
          </cell>
          <cell r="AN72" t="str">
            <v>4 NO SE HA ADICIONADO NI EN VALOR y EN TIEMPO</v>
          </cell>
          <cell r="AO72">
            <v>0</v>
          </cell>
          <cell r="AP72">
            <v>0</v>
          </cell>
          <cell r="AR72">
            <v>0</v>
          </cell>
          <cell r="AT72">
            <v>43854</v>
          </cell>
          <cell r="AU72">
            <v>44187</v>
          </cell>
          <cell r="AW72" t="str">
            <v>2. NO</v>
          </cell>
          <cell r="AZ72" t="str">
            <v>2. NO</v>
          </cell>
          <cell r="BA72">
            <v>0</v>
          </cell>
          <cell r="BE72" t="str">
            <v>2020420501000068E</v>
          </cell>
          <cell r="BF72">
            <v>70569656</v>
          </cell>
          <cell r="BH72" t="str">
            <v>https://www.secop.gov.co/CO1BusinessLine/Tendering/BuyerWorkArea/Index?docUniqueIdentifier=CO1.BDOS.1056486&amp;prevCtxUrl=https%3a%2f%2fwww.secop.gov.co%2fCO1BusinessLine%2fTendering%2fBuyerDossierWorkspace%2fIndex%3fallWords2Search%3d69-2020%26filteringState%3d0%26sortingState%3dLastModifiedDESC%26showAdvancedSearch%3dFalse%26showAdvancedSearchFields%3dFalse%26folderCode%3dALL%26selectedDossier%3dCO1.BDOS.1056486%26selectedRequest%3dCO1.REQ.1093514%26&amp;prevCtxLbl=Procesos+de+la+Entidad+Estatal</v>
          </cell>
          <cell r="BI72" t="str">
            <v>VIGENTE</v>
          </cell>
          <cell r="BK72" t="str">
            <v xml:space="preserve">https://community.secop.gov.co/Public/Tendering/OpportunityDetail/Index?noticeUID=CO1.NTC.1056755&amp;isFromPublicArea=True&amp;isModal=False
</v>
          </cell>
        </row>
        <row r="73">
          <cell r="A73" t="str">
            <v>CPS-069-2020</v>
          </cell>
          <cell r="B73" t="str">
            <v>2 NACIONAL</v>
          </cell>
          <cell r="C73" t="str">
            <v>CD-NC-055-2020</v>
          </cell>
          <cell r="D73">
            <v>69</v>
          </cell>
          <cell r="E73" t="str">
            <v>LAURA MILENA CAMACHO JARAMILLO</v>
          </cell>
          <cell r="F73">
            <v>43854</v>
          </cell>
          <cell r="G73" t="str">
            <v>Prestación de servicios profesionales para la gestión de iniciativas y proyectos de cooperación en las áreas marinas y costeras protegidas a cargo de Parques Nacionales Naturales de Colombia.</v>
          </cell>
          <cell r="H73" t="str">
            <v>2 CONTRATACIÓN DIRECTA</v>
          </cell>
          <cell r="I73" t="str">
            <v>14 PRESTACIÓN DE SERVICIOS</v>
          </cell>
          <cell r="J73" t="str">
            <v>N/A</v>
          </cell>
          <cell r="K73">
            <v>6520</v>
          </cell>
          <cell r="L73">
            <v>11920</v>
          </cell>
          <cell r="M73">
            <v>43854</v>
          </cell>
          <cell r="N73">
            <v>43854</v>
          </cell>
          <cell r="P73">
            <v>6313510</v>
          </cell>
          <cell r="Q73">
            <v>68606809</v>
          </cell>
          <cell r="R73">
            <v>0.3333333283662796</v>
          </cell>
          <cell r="S73" t="str">
            <v>1 PERSONA NATURAL</v>
          </cell>
          <cell r="T73" t="str">
            <v>3 CÉDULA DE CIUDADANÍA</v>
          </cell>
          <cell r="U73">
            <v>1032402519</v>
          </cell>
          <cell r="V73">
            <v>68606809</v>
          </cell>
          <cell r="W73" t="str">
            <v>11 NO SE DILIGENCIA INFORMACIÓN PARA ESTE FORMULARIO EN ESTE PERÍODO DE REPORTE</v>
          </cell>
          <cell r="X73" t="str">
            <v>N/A</v>
          </cell>
          <cell r="Y73" t="str">
            <v>LAURA MILENA CAMACHO JARAMILLO</v>
          </cell>
          <cell r="Z73" t="str">
            <v>1 PÓLIZA</v>
          </cell>
          <cell r="AA73" t="str">
            <v xml:space="preserve">15 JMALUCELLI TRAVELERS SEGUROS S.A </v>
          </cell>
          <cell r="AB73" t="str">
            <v>2 CUMPLIMIENTO</v>
          </cell>
          <cell r="AC73">
            <v>43854</v>
          </cell>
          <cell r="AD73" t="str">
            <v>11-46-101012025</v>
          </cell>
          <cell r="AE73" t="str">
            <v>OFICINA ASESORA PLANEACIÓN</v>
          </cell>
          <cell r="AF73" t="str">
            <v>2 SUPERVISOR</v>
          </cell>
          <cell r="AG73" t="str">
            <v>3 CÉDULA DE CIUDADANÍA</v>
          </cell>
          <cell r="AH73">
            <v>52821677</v>
          </cell>
          <cell r="AI73" t="str">
            <v>ANDREA DEL PILAR MORENO HERNANDEZ</v>
          </cell>
          <cell r="AJ73">
            <v>326</v>
          </cell>
          <cell r="AK73" t="str">
            <v>3 NO PACTADOS</v>
          </cell>
          <cell r="AL73">
            <v>43854</v>
          </cell>
          <cell r="AM73">
            <v>43854</v>
          </cell>
          <cell r="AN73" t="str">
            <v>4 NO SE HA ADICIONADO NI EN VALOR y EN TIEMPO</v>
          </cell>
          <cell r="AO73">
            <v>0</v>
          </cell>
          <cell r="AP73">
            <v>0</v>
          </cell>
          <cell r="AR73">
            <v>0</v>
          </cell>
          <cell r="AT73">
            <v>43854</v>
          </cell>
          <cell r="AU73">
            <v>44184</v>
          </cell>
          <cell r="AW73" t="str">
            <v>2. NO</v>
          </cell>
          <cell r="AZ73" t="str">
            <v>2. NO</v>
          </cell>
          <cell r="BA73">
            <v>0</v>
          </cell>
          <cell r="BE73" t="str">
            <v>2020420501000069E</v>
          </cell>
          <cell r="BF73">
            <v>68606809</v>
          </cell>
          <cell r="BH73" t="str">
            <v>https://www.secop.gov.co/CO1BusinessLine/Tendering/BuyerWorkArea/Index?docUniqueIdentifier=CO1.BDOS.1059434&amp;prevCtxUrl=https%3a%2f%2fwww.secop.gov.co%2fCO1BusinessLine%2fTendering%2fBuyerDossierWorkspace%2fIndex%3fallWords2Search%3d55-2020%26filteringState%3d0%26sortingState%3dLastModifiedDESC%26showAdvancedSearch%3dFalse%26showAdvancedSearchFields%3dFalse%26folderCode%3dALL%26selectedDossier%3dCO1.BDOS.1059434%26selectedRequest%3dCO1.REQ.1096063%26&amp;prevCtxLbl=Procesos+de+la+Entidad+Estatal</v>
          </cell>
          <cell r="BI73" t="str">
            <v>VIGENTE</v>
          </cell>
          <cell r="BK73" t="str">
            <v>https://community.secop.gov.co/Public/Tendering/OpportunityDetail/Index?noticeUID=CO1.NTC.1060606&amp;isFromPublicArea=True&amp;isModal=False</v>
          </cell>
        </row>
        <row r="74">
          <cell r="A74" t="str">
            <v>CPS-070-2020</v>
          </cell>
          <cell r="B74" t="str">
            <v>2 NACIONAL</v>
          </cell>
          <cell r="C74" t="str">
            <v>CD-NC-071-2020</v>
          </cell>
          <cell r="D74">
            <v>70</v>
          </cell>
          <cell r="E74" t="str">
            <v>CAROLINA JARAMILLO RESTREPO</v>
          </cell>
          <cell r="F74">
            <v>43854</v>
          </cell>
          <cell r="G74" t="str">
            <v>Prestación de servicios profesionales y de apoyo a la gestión, en los asuntos relacionados con gestión predial, estudio de títulos, saneamiento predial en las áreas protegidas, apoyo a la gestión de defensa judicial relacionados con situaciones prediales y actualización de bases de datos prediales en los sistemas de información</v>
          </cell>
          <cell r="H74" t="str">
            <v>2 CONTRATACIÓN DIRECTA</v>
          </cell>
          <cell r="I74" t="str">
            <v>14 PRESTACIÓN DE SERVICIOS</v>
          </cell>
          <cell r="J74" t="str">
            <v>N/A</v>
          </cell>
          <cell r="K74">
            <v>10320</v>
          </cell>
          <cell r="L74">
            <v>11720</v>
          </cell>
          <cell r="M74">
            <v>43854</v>
          </cell>
          <cell r="N74">
            <v>43854</v>
          </cell>
          <cell r="P74">
            <v>5971344</v>
          </cell>
          <cell r="Q74">
            <v>65684784</v>
          </cell>
          <cell r="R74">
            <v>0</v>
          </cell>
          <cell r="S74" t="str">
            <v>1 PERSONA NATURAL</v>
          </cell>
          <cell r="T74" t="str">
            <v>3 CÉDULA DE CIUDADANÍA</v>
          </cell>
          <cell r="U74">
            <v>41946514</v>
          </cell>
          <cell r="V74">
            <v>65684784</v>
          </cell>
          <cell r="W74" t="str">
            <v>11 NO SE DILIGENCIA INFORMACIÓN PARA ESTE FORMULARIO EN ESTE PERÍODO DE REPORTE</v>
          </cell>
          <cell r="X74" t="str">
            <v>N/A</v>
          </cell>
          <cell r="Y74" t="str">
            <v>CAROLINA JARAMILLO RESTREPO</v>
          </cell>
          <cell r="Z74" t="str">
            <v>1 PÓLIZA</v>
          </cell>
          <cell r="AA74" t="str">
            <v xml:space="preserve">15 JMALUCELLI TRAVELERS SEGUROS S.A </v>
          </cell>
          <cell r="AB74" t="str">
            <v>2 CUMPLIMIENTO</v>
          </cell>
          <cell r="AC74">
            <v>43854</v>
          </cell>
          <cell r="AD74">
            <v>2015250</v>
          </cell>
          <cell r="AE74" t="str">
            <v>GRUPO DE PREDIOS</v>
          </cell>
          <cell r="AF74" t="str">
            <v>2 SUPERVISOR</v>
          </cell>
          <cell r="AG74" t="str">
            <v>3 CÉDULA DE CIUDADANÍA</v>
          </cell>
          <cell r="AH74">
            <v>13861878</v>
          </cell>
          <cell r="AI74" t="str">
            <v>JAIME ANDRES ECHEVERRIA RODRIGUEZ</v>
          </cell>
          <cell r="AJ74">
            <v>330</v>
          </cell>
          <cell r="AK74" t="str">
            <v>3 NO PACTADOS</v>
          </cell>
          <cell r="AL74">
            <v>43854</v>
          </cell>
          <cell r="AM74">
            <v>43854</v>
          </cell>
          <cell r="AN74" t="str">
            <v>4 NO SE HA ADICIONADO NI EN VALOR y EN TIEMPO</v>
          </cell>
          <cell r="AO74">
            <v>0</v>
          </cell>
          <cell r="AP74">
            <v>0</v>
          </cell>
          <cell r="AR74">
            <v>0</v>
          </cell>
          <cell r="AT74">
            <v>43854</v>
          </cell>
          <cell r="AU74">
            <v>44188</v>
          </cell>
          <cell r="AW74" t="str">
            <v>2. NO</v>
          </cell>
          <cell r="AZ74" t="str">
            <v>2. NO</v>
          </cell>
          <cell r="BA74">
            <v>0</v>
          </cell>
          <cell r="BE74" t="str">
            <v>2020420501000070E</v>
          </cell>
          <cell r="BF74">
            <v>65684784</v>
          </cell>
          <cell r="BH74" t="str">
            <v>https://www.secop.gov.co/CO1BusinessLine/Tendering/BuyerWorkArea/Index?docUniqueIdentifier=CO1.BDOS.1057177&amp;prevCtxUrl=https%3a%2f%2fwww.secop.gov.co%2fCO1BusinessLine%2fTendering%2fBuyerDossierWorkspace%2fIndex%3fallWords2Search%3d71-2020%26filteringState%3d0%26sortingState%3dLastModifiedDESC%26showAdvancedSearch%3dFalse%26showAdvancedSearchFields%3dFalse%26folderCode%3dALL%26selectedDossier%3dCO1.BDOS.1057177%26selectedRequest%3dCO1.REQ.1094227%26&amp;prevCtxLbl=Procesos+de+la+Entidad+Estatal</v>
          </cell>
          <cell r="BI74" t="str">
            <v>VIGENTE</v>
          </cell>
          <cell r="BK74" t="str">
            <v xml:space="preserve">https://community.secop.gov.co/Public/Tendering/OpportunityDetail/Index?noticeUID=CO1.NTC.1057547&amp;isFromPublicArea=True&amp;isModal=False
</v>
          </cell>
        </row>
        <row r="75">
          <cell r="A75" t="str">
            <v>CPS-071-2020</v>
          </cell>
          <cell r="B75" t="str">
            <v>2 NACIONAL</v>
          </cell>
          <cell r="C75" t="str">
            <v>CD-NC-097-2020</v>
          </cell>
          <cell r="D75">
            <v>71</v>
          </cell>
          <cell r="E75" t="str">
            <v>PAOLA CATALINA ISOZA VELASQUEZ</v>
          </cell>
          <cell r="F75">
            <v>43854</v>
          </cell>
          <cell r="G75" t="str">
            <v>Prestación de servicios profesionales y de apoyo a la gestión de la Oficina Asesora Jurídica de Parques Nacionales Naturales para el cumplimiento de sus funciones, en especial, para apoyar la revisión de planes de manejo, asuntos regulatorios misionales, elaboración de diagnóstico de necesidades normativas y apoyo en gestión predial.</v>
          </cell>
          <cell r="H75" t="str">
            <v>2 CONTRATACIÓN DIRECTA</v>
          </cell>
          <cell r="I75" t="str">
            <v>14 PRESTACIÓN DE SERVICIOS</v>
          </cell>
          <cell r="J75" t="str">
            <v>N/A</v>
          </cell>
          <cell r="K75">
            <v>10520</v>
          </cell>
          <cell r="L75">
            <v>12020</v>
          </cell>
          <cell r="M75">
            <v>43854</v>
          </cell>
          <cell r="N75">
            <v>43854</v>
          </cell>
          <cell r="P75">
            <v>6313510</v>
          </cell>
          <cell r="Q75">
            <v>68606809</v>
          </cell>
          <cell r="R75">
            <v>0.3333333283662796</v>
          </cell>
          <cell r="S75" t="str">
            <v>1 PERSONA NATURAL</v>
          </cell>
          <cell r="T75" t="str">
            <v>3 CÉDULA DE CIUDADANÍA</v>
          </cell>
          <cell r="U75">
            <v>1136879550</v>
          </cell>
          <cell r="V75">
            <v>68606809</v>
          </cell>
          <cell r="W75" t="str">
            <v>11 NO SE DILIGENCIA INFORMACIÓN PARA ESTE FORMULARIO EN ESTE PERÍODO DE REPORTE</v>
          </cell>
          <cell r="X75" t="str">
            <v>N/A</v>
          </cell>
          <cell r="Y75" t="str">
            <v>PAOLA CATALINA ISOZA VELASQUEZ</v>
          </cell>
          <cell r="Z75" t="str">
            <v>1 PÓLIZA</v>
          </cell>
          <cell r="AA75" t="str">
            <v xml:space="preserve">15 JMALUCELLI TRAVELERS SEGUROS S.A </v>
          </cell>
          <cell r="AB75" t="str">
            <v>2 CUMPLIMIENTO</v>
          </cell>
          <cell r="AC75">
            <v>43854</v>
          </cell>
          <cell r="AD75">
            <v>2015241</v>
          </cell>
          <cell r="AE75" t="str">
            <v>OFICINA ASESORA JURIDICA</v>
          </cell>
          <cell r="AF75" t="str">
            <v>2 SUPERVISOR</v>
          </cell>
          <cell r="AG75" t="str">
            <v>3 CÉDULA DE CIUDADANÍA</v>
          </cell>
          <cell r="AH75">
            <v>13861878</v>
          </cell>
          <cell r="AI75" t="str">
            <v>JAIME ANDRES ECHEVERRIA RODRIGUEZ</v>
          </cell>
          <cell r="AJ75">
            <v>326</v>
          </cell>
          <cell r="AK75" t="str">
            <v>3 NO PACTADOS</v>
          </cell>
          <cell r="AL75">
            <v>43854</v>
          </cell>
          <cell r="AM75">
            <v>43854</v>
          </cell>
          <cell r="AN75" t="str">
            <v>4 NO SE HA ADICIONADO NI EN VALOR y EN TIEMPO</v>
          </cell>
          <cell r="AO75">
            <v>0</v>
          </cell>
          <cell r="AP75">
            <v>0</v>
          </cell>
          <cell r="AR75">
            <v>0</v>
          </cell>
          <cell r="AT75">
            <v>43854</v>
          </cell>
          <cell r="AU75">
            <v>44184</v>
          </cell>
          <cell r="AW75" t="str">
            <v>2. NO</v>
          </cell>
          <cell r="AZ75" t="str">
            <v>2. NO</v>
          </cell>
          <cell r="BA75">
            <v>0</v>
          </cell>
          <cell r="BE75" t="str">
            <v>2020420501000071E</v>
          </cell>
          <cell r="BF75">
            <v>68606809</v>
          </cell>
          <cell r="BH75" t="str">
            <v>https://www.secop.gov.co/CO1BusinessLine/Tendering/BuyerWorkArea/Index?docUniqueIdentifier=CO1.BDOS.1063134&amp;prevCtxUrl=https%3a%2f%2fwww.secop.gov.co%2fCO1BusinessLine%2fTendering%2fBuyerDossierWorkspace%2fIndex%3fallWords2Search%3d97-2020%26filteringState%3d0%26sortingState%3dLastModifiedDESC%26showAdvancedSearch%3dFalse%26showAdvancedSearchFields%3dFalse%26folderCode%3dALL%26selectedDossier%3dCO1.BDOS.1063134%26selectedRequest%3dCO1.REQ.1100131%26&amp;prevCtxLbl=Procesos+de+la+Entidad+Estatal</v>
          </cell>
          <cell r="BI75" t="str">
            <v>VIGENTE</v>
          </cell>
          <cell r="BK75" t="str">
            <v>https://community.secop.gov.co/Public/Tendering/OpportunityDetail/Index?noticeUID=CO1.NTC.1062863&amp;isFromPublicArea=True&amp;isModal=False</v>
          </cell>
        </row>
        <row r="76">
          <cell r="A76" t="str">
            <v>CPS-072-2020</v>
          </cell>
          <cell r="B76" t="str">
            <v>2 NACIONAL</v>
          </cell>
          <cell r="C76" t="str">
            <v>CD-NC-100-2020</v>
          </cell>
          <cell r="D76">
            <v>72</v>
          </cell>
          <cell r="E76" t="str">
            <v>MONICA ROSANIA SANDOVAL ARAQUE</v>
          </cell>
          <cell r="F76">
            <v>43854</v>
          </cell>
          <cell r="G76" t="str">
            <v>Prestar servicios profesionales y de apoyo a la gestión para el mantenimiento, fortalecimiento y sostenibilidad del Sistema de Gestión Integrado de Parques Nacionales Naturales de Colombia en el marco del Modelo Integrado de Planeación y Gestión vigente con énfasis en la norma ISO 9001:2015.</v>
          </cell>
          <cell r="H76" t="str">
            <v>2 CONTRATACIÓN DIRECTA</v>
          </cell>
          <cell r="I76" t="str">
            <v>14 PRESTACIÓN DE SERVICIOS</v>
          </cell>
          <cell r="J76" t="str">
            <v>N/A</v>
          </cell>
          <cell r="K76">
            <v>8120</v>
          </cell>
          <cell r="L76">
            <v>12220</v>
          </cell>
          <cell r="M76">
            <v>43854</v>
          </cell>
          <cell r="N76">
            <v>43854</v>
          </cell>
          <cell r="P76">
            <v>6434923</v>
          </cell>
          <cell r="Q76">
            <v>69926163</v>
          </cell>
          <cell r="R76">
            <v>-0.26666666567325592</v>
          </cell>
          <cell r="S76" t="str">
            <v>1 PERSONA NATURAL</v>
          </cell>
          <cell r="T76" t="str">
            <v>3 CÉDULA DE CIUDADANÍA</v>
          </cell>
          <cell r="U76">
            <v>63546810</v>
          </cell>
          <cell r="V76">
            <v>69926163</v>
          </cell>
          <cell r="W76" t="str">
            <v>11 NO SE DILIGENCIA INFORMACIÓN PARA ESTE FORMULARIO EN ESTE PERÍODO DE REPORTE</v>
          </cell>
          <cell r="X76" t="str">
            <v>N/A</v>
          </cell>
          <cell r="Y76" t="str">
            <v>MONICA ROSANIA SANDOVAL ARAQUE</v>
          </cell>
          <cell r="Z76" t="str">
            <v>1 PÓLIZA</v>
          </cell>
          <cell r="AA76" t="str">
            <v xml:space="preserve">15 JMALUCELLI TRAVELERS SEGUROS S.A </v>
          </cell>
          <cell r="AB76" t="str">
            <v>2 CUMPLIMIENTO</v>
          </cell>
          <cell r="AC76">
            <v>43854</v>
          </cell>
          <cell r="AD76">
            <v>2015254</v>
          </cell>
          <cell r="AE76" t="str">
            <v>OFICINA ASESORA PLANEACIÓN</v>
          </cell>
          <cell r="AF76" t="str">
            <v>2 SUPERVISOR</v>
          </cell>
          <cell r="AG76" t="str">
            <v>3 CÉDULA DE CIUDADANÍA</v>
          </cell>
          <cell r="AH76">
            <v>52821677</v>
          </cell>
          <cell r="AI76" t="str">
            <v>ANDREA DEL PILAR MORENO HERNANDEZ</v>
          </cell>
          <cell r="AJ76">
            <v>326</v>
          </cell>
          <cell r="AK76" t="str">
            <v>3 NO PACTADOS</v>
          </cell>
          <cell r="AL76">
            <v>43854</v>
          </cell>
          <cell r="AM76">
            <v>43854</v>
          </cell>
          <cell r="AN76" t="str">
            <v>4 NO SE HA ADICIONADO NI EN VALOR y EN TIEMPO</v>
          </cell>
          <cell r="AO76">
            <v>0</v>
          </cell>
          <cell r="AP76">
            <v>0</v>
          </cell>
          <cell r="AR76">
            <v>0</v>
          </cell>
          <cell r="AT76">
            <v>43854</v>
          </cell>
          <cell r="AU76">
            <v>44184</v>
          </cell>
          <cell r="AW76" t="str">
            <v>2. NO</v>
          </cell>
          <cell r="AZ76" t="str">
            <v>2. NO</v>
          </cell>
          <cell r="BA76">
            <v>0</v>
          </cell>
          <cell r="BE76" t="str">
            <v>2020420501000072E</v>
          </cell>
          <cell r="BF76">
            <v>69926163</v>
          </cell>
          <cell r="BH76" t="str">
            <v>https://www.secop.gov.co/CO1BusinessLine/Tendering/BuyerWorkArea/Index?docUniqueIdentifier=CO1.BDOS.1063155&amp;prevCtxUrl=https%3a%2f%2fwww.secop.gov.co%2fCO1BusinessLine%2fTendering%2fBuyerDossierWorkspace%2fIndex%3fallWords2Search%3d100-2020%26filteringState%3d0%26sortingState%3dLastModifiedDESC%26showAdvancedSearch%3dFalse%26showAdvancedSearchFields%3dFalse%26folderCode%3dALL%26selectedDossier%3dCO1.BDOS.1063155%26selectedRequest%3dCO1.REQ.1099818%26&amp;prevCtxLbl=Procesos+de+la+Entidad+Estatal</v>
          </cell>
          <cell r="BI76" t="str">
            <v>VIGENTE</v>
          </cell>
          <cell r="BK76" t="str">
            <v xml:space="preserve">https://community.secop.gov.co/Public/Tendering/OpportunityDetail/Index?noticeUID=CO1.NTC.1062755&amp;isFromPublicArea=True&amp;isModal=False
</v>
          </cell>
        </row>
        <row r="77">
          <cell r="A77" t="str">
            <v>CPS-073-2020</v>
          </cell>
          <cell r="B77" t="str">
            <v>2 NACIONAL</v>
          </cell>
          <cell r="C77" t="str">
            <v>CD-NC-043-2020</v>
          </cell>
          <cell r="D77">
            <v>73</v>
          </cell>
          <cell r="E77" t="str">
            <v>JOSE JOAQUIN BENAVIDES ARRIETA</v>
          </cell>
          <cell r="F77">
            <v>43854</v>
          </cell>
          <cell r="G77" t="str">
            <v>Prestación de servicios profesionales de apoyo a la gestión de la Oficina de Gestión del Riesgo de la Dirección General para atender los aspectos geográficos que demande el seguimiento de las afectaciones por actividades no permitidas que se presenten en las áreas protegidas del Sistema de Parques Nacionales Naturales y apoyar la gestión de la planeación institucional de la Oficina de Gestión del Riesgo</v>
          </cell>
          <cell r="H77" t="str">
            <v>2 CONTRATACIÓN DIRECTA</v>
          </cell>
          <cell r="I77" t="str">
            <v>14 PRESTACIÓN DE SERVICIOS</v>
          </cell>
          <cell r="J77" t="str">
            <v>N/A</v>
          </cell>
          <cell r="K77">
            <v>5220</v>
          </cell>
          <cell r="L77">
            <v>12120</v>
          </cell>
          <cell r="M77">
            <v>43854</v>
          </cell>
          <cell r="N77">
            <v>43854</v>
          </cell>
          <cell r="P77">
            <v>5397388</v>
          </cell>
          <cell r="Q77">
            <v>60630659</v>
          </cell>
          <cell r="R77">
            <v>0.46666666865348816</v>
          </cell>
          <cell r="S77" t="str">
            <v>1 PERSONA NATURAL</v>
          </cell>
          <cell r="T77" t="str">
            <v>3 CÉDULA DE CIUDADANÍA</v>
          </cell>
          <cell r="U77">
            <v>1071348647</v>
          </cell>
          <cell r="V77">
            <v>60630659</v>
          </cell>
          <cell r="W77" t="str">
            <v>11 NO SE DILIGENCIA INFORMACIÓN PARA ESTE FORMULARIO EN ESTE PERÍODO DE REPORTE</v>
          </cell>
          <cell r="X77" t="str">
            <v>N/A</v>
          </cell>
          <cell r="Y77" t="str">
            <v>JOSE JOAQUIN BENAVIDES ARRIETA</v>
          </cell>
          <cell r="Z77" t="str">
            <v>1 PÓLIZA</v>
          </cell>
          <cell r="AA77" t="str">
            <v xml:space="preserve">15 JMALUCELLI TRAVELERS SEGUROS S.A </v>
          </cell>
          <cell r="AB77" t="str">
            <v>2 CUMPLIMIENTO</v>
          </cell>
          <cell r="AC77">
            <v>43854</v>
          </cell>
          <cell r="AD77">
            <v>2015252</v>
          </cell>
          <cell r="AE77" t="str">
            <v>OFICINA DE GESTION DEL RIESGO</v>
          </cell>
          <cell r="AF77" t="str">
            <v>2 SUPERVISOR</v>
          </cell>
          <cell r="AG77" t="str">
            <v>3 CÉDULA DE CIUDADANÍA</v>
          </cell>
          <cell r="AH77">
            <v>52807498</v>
          </cell>
          <cell r="AI77" t="str">
            <v>JAZMIN EMILCE GONZALEZ DAZA</v>
          </cell>
          <cell r="AJ77">
            <v>337</v>
          </cell>
          <cell r="AK77" t="str">
            <v>3 NO PACTADOS</v>
          </cell>
          <cell r="AL77">
            <v>43854</v>
          </cell>
          <cell r="AM77">
            <v>43854</v>
          </cell>
          <cell r="AN77" t="str">
            <v>4 NO SE HA ADICIONADO NI EN VALOR y EN TIEMPO</v>
          </cell>
          <cell r="AO77">
            <v>0</v>
          </cell>
          <cell r="AP77">
            <v>0</v>
          </cell>
          <cell r="AR77">
            <v>0</v>
          </cell>
          <cell r="AT77">
            <v>43854</v>
          </cell>
          <cell r="AU77">
            <v>44195</v>
          </cell>
          <cell r="AW77" t="str">
            <v>2. NO</v>
          </cell>
          <cell r="AZ77" t="str">
            <v>2. NO</v>
          </cell>
          <cell r="BA77">
            <v>0</v>
          </cell>
          <cell r="BE77" t="str">
            <v>2020420501000073E</v>
          </cell>
          <cell r="BF77">
            <v>60630659</v>
          </cell>
          <cell r="BH77" t="str">
            <v>https://www.secop.gov.co/CO1BusinessLine/Tendering/BuyerWorkArea/Index?docUniqueIdentifier=CO1.BDOS.1062844&amp;prevCtxUrl=https%3a%2f%2fwww.secop.gov.co%2fCO1BusinessLine%2fTendering%2fBuyerDossierWorkspace%2fIndex%3fallWords2Search%3d43-2020%26filteringState%3d0%26sortingState%3dLastModifiedDESC%26showAdvancedSearch%3dFalse%26showAdvancedSearchFields%3dFalse%26folderCode%3dALL%26selectedDossier%3dCO1.BDOS.1062844%26selectedRequest%3dCO1.REQ.1099734%26&amp;prevCtxLbl=Procesos+de+la+Entidad+Estatal</v>
          </cell>
          <cell r="BI77" t="str">
            <v>VIGENTE</v>
          </cell>
          <cell r="BK77" t="str">
            <v>https://community.secop.gov.co/Public/Tendering/OpportunityDetail/Index?noticeUID=CO1.NTC.1062651&amp;isFromPublicArea=True&amp;isModal=False</v>
          </cell>
        </row>
        <row r="78">
          <cell r="A78" t="str">
            <v>CPS-074-2020</v>
          </cell>
          <cell r="B78" t="str">
            <v>2 NACIONAL</v>
          </cell>
          <cell r="C78" t="str">
            <v>CD-NC-109-2020</v>
          </cell>
          <cell r="D78">
            <v>74</v>
          </cell>
          <cell r="E78" t="str">
            <v>RUBEN DARIO BRIÑEZ SABOGAL</v>
          </cell>
          <cell r="F78">
            <v>43854</v>
          </cell>
          <cell r="G78" t="str">
            <v>Prestación de servicios profesionales y de apoyo a la gestión en la Oficina Asesora Jurídica de Parques Nacionales Naturales en los asuntos misionales de la entidad, especialmente en lo relacionado con los procesos de saneamiento predial, estudios de títulos prediales, temas ambientales y de tierras, así como realizar el seguimiento a procesos administrativos y agrarios en los que tenga interés la entidad y actualización de bases de datos prediales en sistemas de infonnación.</v>
          </cell>
          <cell r="H78" t="str">
            <v>2 CONTRATACIÓN DIRECTA</v>
          </cell>
          <cell r="I78" t="str">
            <v>14 PRESTACIÓN DE SERVICIOS</v>
          </cell>
          <cell r="J78" t="str">
            <v>N/A</v>
          </cell>
          <cell r="K78">
            <v>13620</v>
          </cell>
          <cell r="L78">
            <v>12320</v>
          </cell>
          <cell r="M78">
            <v>43854</v>
          </cell>
          <cell r="N78">
            <v>43854</v>
          </cell>
          <cell r="P78">
            <v>4823432</v>
          </cell>
          <cell r="Q78">
            <v>52253847</v>
          </cell>
          <cell r="R78">
            <v>0.3333333283662796</v>
          </cell>
          <cell r="S78" t="str">
            <v>1 PERSONA NATURAL</v>
          </cell>
          <cell r="T78" t="str">
            <v>3 CÉDULA DE CIUDADANÍA</v>
          </cell>
          <cell r="U78">
            <v>80051686</v>
          </cell>
          <cell r="V78">
            <v>52253847</v>
          </cell>
          <cell r="W78" t="str">
            <v>11 NO SE DILIGENCIA INFORMACIÓN PARA ESTE FORMULARIO EN ESTE PERÍODO DE REPORTE</v>
          </cell>
          <cell r="X78" t="str">
            <v>N/A</v>
          </cell>
          <cell r="Y78" t="str">
            <v>RUBEN DARIO BRIÑEZ SABOGAL</v>
          </cell>
          <cell r="Z78" t="str">
            <v>1 PÓLIZA</v>
          </cell>
          <cell r="AA78" t="str">
            <v>6 LIBERTY SEGUROS</v>
          </cell>
          <cell r="AB78" t="str">
            <v>2 CUMPLIMIENTO</v>
          </cell>
          <cell r="AC78">
            <v>43854</v>
          </cell>
          <cell r="AD78">
            <v>90017197</v>
          </cell>
          <cell r="AE78" t="str">
            <v>GRUPO DE PREDIOS</v>
          </cell>
          <cell r="AF78" t="str">
            <v>2 SUPERVISOR</v>
          </cell>
          <cell r="AG78" t="str">
            <v>3 CÉDULA DE CIUDADANÍA</v>
          </cell>
          <cell r="AH78">
            <v>13861878</v>
          </cell>
          <cell r="AI78" t="str">
            <v>JAIME ANDRES ECHEVERRIA RODRIGUEZ</v>
          </cell>
          <cell r="AJ78">
            <v>325</v>
          </cell>
          <cell r="AK78" t="str">
            <v>3 NO PACTADOS</v>
          </cell>
          <cell r="AL78">
            <v>43854</v>
          </cell>
          <cell r="AM78">
            <v>43854</v>
          </cell>
          <cell r="AN78" t="str">
            <v>4 NO SE HA ADICIONADO NI EN VALOR y EN TIEMPO</v>
          </cell>
          <cell r="AO78">
            <v>0</v>
          </cell>
          <cell r="AP78">
            <v>0</v>
          </cell>
          <cell r="AR78">
            <v>0</v>
          </cell>
          <cell r="AT78">
            <v>43854</v>
          </cell>
          <cell r="AU78">
            <v>44183</v>
          </cell>
          <cell r="AW78" t="str">
            <v>2. NO</v>
          </cell>
          <cell r="AZ78" t="str">
            <v>2. NO</v>
          </cell>
          <cell r="BA78">
            <v>0</v>
          </cell>
          <cell r="BE78" t="str">
            <v>2020420501000074E</v>
          </cell>
          <cell r="BF78">
            <v>52253847</v>
          </cell>
          <cell r="BH78" t="str">
            <v>https://www.secop.gov.co/CO1BusinessLine/Tendering/BuyerWorkArea/Index?docUniqueIdentifier=CO1.BDOS.1063855&amp;prevCtxUrl=https%3a%2f%2fwww.secop.gov.co%2fCO1BusinessLine%2fTendering%2fBuyerDossierWorkspace%2fIndex%3fallWords2Search%3d109-2020%26filteringState%3d0%26sortingState%3dLastModifiedDESC%26showAdvancedSearch%3dFalse%26showAdvancedSearchFields%3dFalse%26folderCode%3dALL%26selectedDossier%3dCO1.BDOS.1063855%26selectedRequest%3dCO1.REQ.1100444%26&amp;prevCtxLbl=Procesos+de+la+Entidad+Estatal</v>
          </cell>
          <cell r="BI78" t="str">
            <v>VIGENTE</v>
          </cell>
          <cell r="BK78" t="str">
            <v>https://community.secop.gov.co/Public/Tendering/OpportunityDetail/Index?noticeUID=CO1.NTC.1063331&amp;isFromPublicArea=True&amp;isModal=False</v>
          </cell>
        </row>
        <row r="79">
          <cell r="A79" t="str">
            <v>CPS-075-2020</v>
          </cell>
          <cell r="B79" t="str">
            <v>2 NACIONAL</v>
          </cell>
          <cell r="C79" t="str">
            <v>CD-NC-079-2020</v>
          </cell>
          <cell r="D79">
            <v>75</v>
          </cell>
          <cell r="E79" t="str">
            <v>CINDY LORENA VELASCO ULLOA</v>
          </cell>
          <cell r="F79">
            <v>43854</v>
          </cell>
          <cell r="G79" t="str">
            <v>Prestación de servicios profesionales y de apoyo a la gestión en la Oficina Asesora Jurídica de Parques Nacionales Naturales en asuntos de gestión predial, procesos de saneamiento en las áreas protegidas del SPNN, estudio de títulos, revisión de planes de manejo en el componente predial y apoyo en el seguimiento de procesos administrativos y agrarios en los que tenga interés la entidad</v>
          </cell>
          <cell r="H79" t="str">
            <v>2 CONTRATACIÓN DIRECTA</v>
          </cell>
          <cell r="I79" t="str">
            <v>14 PRESTACIÓN DE SERVICIOS</v>
          </cell>
          <cell r="J79" t="str">
            <v>N/A</v>
          </cell>
          <cell r="K79">
            <v>15220</v>
          </cell>
          <cell r="L79">
            <v>12420</v>
          </cell>
          <cell r="M79">
            <v>43854</v>
          </cell>
          <cell r="N79">
            <v>43854</v>
          </cell>
          <cell r="P79">
            <v>6313510</v>
          </cell>
          <cell r="Q79">
            <v>69448610</v>
          </cell>
          <cell r="R79">
            <v>841801.33333332837</v>
          </cell>
          <cell r="S79" t="str">
            <v>1 PERSONA NATURAL</v>
          </cell>
          <cell r="T79" t="str">
            <v>3 CÉDULA DE CIUDADANÍA</v>
          </cell>
          <cell r="U79">
            <v>1018445964</v>
          </cell>
          <cell r="V79">
            <v>69448610</v>
          </cell>
          <cell r="W79" t="str">
            <v>11 NO SE DILIGENCIA INFORMACIÓN PARA ESTE FORMULARIO EN ESTE PERÍODO DE REPORTE</v>
          </cell>
          <cell r="X79" t="str">
            <v>N/A</v>
          </cell>
          <cell r="Y79" t="str">
            <v>CINDY LORENA VELASCO ULLOA</v>
          </cell>
          <cell r="Z79" t="str">
            <v>1 PÓLIZA</v>
          </cell>
          <cell r="AA79" t="str">
            <v>12 SEGUROS DEL ESTADO</v>
          </cell>
          <cell r="AB79" t="str">
            <v>2 CUMPLIMIENTO</v>
          </cell>
          <cell r="AC79">
            <v>43854</v>
          </cell>
          <cell r="AD79" t="str">
            <v>14-46-101037028</v>
          </cell>
          <cell r="AE79" t="str">
            <v>GRUPO DE PREDIOS</v>
          </cell>
          <cell r="AF79" t="str">
            <v>2 SUPERVISOR</v>
          </cell>
          <cell r="AG79" t="str">
            <v>3 CÉDULA DE CIUDADANÍA</v>
          </cell>
          <cell r="AH79">
            <v>13861878</v>
          </cell>
          <cell r="AI79" t="str">
            <v>JAIME ANDRES ECHEVERRIA RODRIGUEZ</v>
          </cell>
          <cell r="AJ79">
            <v>326</v>
          </cell>
          <cell r="AK79" t="str">
            <v>3 NO PACTADOS</v>
          </cell>
          <cell r="AL79">
            <v>43854</v>
          </cell>
          <cell r="AM79">
            <v>43854</v>
          </cell>
          <cell r="AN79" t="str">
            <v>4 NO SE HA ADICIONADO NI EN VALOR y EN TIEMPO</v>
          </cell>
          <cell r="AO79">
            <v>0</v>
          </cell>
          <cell r="AP79">
            <v>0</v>
          </cell>
          <cell r="AR79">
            <v>0</v>
          </cell>
          <cell r="AT79">
            <v>43854</v>
          </cell>
          <cell r="AU79">
            <v>44184</v>
          </cell>
          <cell r="AW79" t="str">
            <v>2. NO</v>
          </cell>
          <cell r="AZ79" t="str">
            <v>2. NO</v>
          </cell>
          <cell r="BA79">
            <v>0</v>
          </cell>
          <cell r="BE79" t="str">
            <v>2020420501000075E</v>
          </cell>
          <cell r="BF79">
            <v>69448610</v>
          </cell>
          <cell r="BH79" t="str">
            <v>https://www.secop.gov.co/CO1BusinessLine/Tendering/BuyerWorkArea/Index?docUniqueIdentifier=CO1.BDOS.1059723&amp;prevCtxUrl=https%3a%2f%2fwww.secop.gov.co%2fCO1BusinessLine%2fTendering%2fBuyerDossierWorkspace%2fIndex%3fallWords2Search%3d79-202%26filteringState%3d0%26sortingState%3dLastModifiedDESC%26showAdvancedSearch%3dFalse%26showAdvancedSearchFields%3dFalse%26folderCode%3dALL%26selectedDossier%3dCO1.BDOS.1059723%26selectedRequest%3dCO1.REQ.1096347%26&amp;prevCtxLbl=Procesos+de+la+Entidad+Estatal</v>
          </cell>
          <cell r="BI79" t="str">
            <v>VIGENTE</v>
          </cell>
          <cell r="BK79" t="str">
            <v xml:space="preserve">https://community.secop.gov.co/Public/Tendering/OpportunityDetail/Index?noticeUID=CO1.NTC.1062256&amp;isFromPublicArea=True&amp;isModal=False
</v>
          </cell>
        </row>
        <row r="80">
          <cell r="A80" t="str">
            <v>CPS-076-2020</v>
          </cell>
          <cell r="B80" t="str">
            <v>2 NACIONAL</v>
          </cell>
          <cell r="C80" t="str">
            <v>CD-NC-048-2020</v>
          </cell>
          <cell r="D80">
            <v>76</v>
          </cell>
          <cell r="E80" t="str">
            <v>JAZMIN ANGELICA RICO HERNANDEZ</v>
          </cell>
          <cell r="F80">
            <v>43854</v>
          </cell>
          <cell r="G80" t="str">
            <v>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 el sistema de gestión de calidad de PNNC en materia de archivos</v>
          </cell>
          <cell r="H80" t="str">
            <v>2 CONTRATACIÓN DIRECTA</v>
          </cell>
          <cell r="I80" t="str">
            <v>14 PRESTACIÓN DE SERVICIOS</v>
          </cell>
          <cell r="J80" t="str">
            <v>N/A</v>
          </cell>
          <cell r="K80">
            <v>15320</v>
          </cell>
          <cell r="L80">
            <v>12520</v>
          </cell>
          <cell r="M80">
            <v>43854</v>
          </cell>
          <cell r="N80">
            <v>43854</v>
          </cell>
          <cell r="P80">
            <v>2663850</v>
          </cell>
          <cell r="Q80">
            <v>7991550</v>
          </cell>
          <cell r="R80">
            <v>0</v>
          </cell>
          <cell r="S80" t="str">
            <v>1 PERSONA NATURAL</v>
          </cell>
          <cell r="T80" t="str">
            <v>3 CÉDULA DE CIUDADANÍA</v>
          </cell>
          <cell r="U80">
            <v>52277869</v>
          </cell>
          <cell r="V80">
            <v>7991550</v>
          </cell>
          <cell r="W80" t="str">
            <v>11 NO SE DILIGENCIA INFORMACIÓN PARA ESTE FORMULARIO EN ESTE PERÍODO DE REPORTE</v>
          </cell>
          <cell r="X80" t="str">
            <v>N/A</v>
          </cell>
          <cell r="Y80" t="str">
            <v>JAZMIN ANGELICA RICO HERNANDEZ</v>
          </cell>
          <cell r="Z80" t="str">
            <v>1 PÓLIZA</v>
          </cell>
          <cell r="AA80" t="str">
            <v xml:space="preserve">15 JMALUCELLI TRAVELERS SEGUROS S.A </v>
          </cell>
          <cell r="AB80" t="str">
            <v>2 CUMPLIMIENTO</v>
          </cell>
          <cell r="AC80">
            <v>43854</v>
          </cell>
          <cell r="AD80">
            <v>2015258</v>
          </cell>
          <cell r="AE80" t="str">
            <v>GRUPO DE PROCESOS CORPORATIVOS</v>
          </cell>
          <cell r="AF80" t="str">
            <v>2 SUPERVISOR</v>
          </cell>
          <cell r="AG80" t="str">
            <v>3 CÉDULA DE CIUDADANÍA</v>
          </cell>
          <cell r="AH80">
            <v>16356940</v>
          </cell>
          <cell r="AI80" t="str">
            <v>LUIS ALBERTO ORTIZ MORALES</v>
          </cell>
          <cell r="AJ80">
            <v>90</v>
          </cell>
          <cell r="AK80" t="str">
            <v>3 NO PACTADOS</v>
          </cell>
          <cell r="AL80">
            <v>43854</v>
          </cell>
          <cell r="AM80">
            <v>43854</v>
          </cell>
          <cell r="AN80" t="str">
            <v>4 NO SE HA ADICIONADO NI EN VALOR y EN TIEMPO</v>
          </cell>
          <cell r="AO80">
            <v>0</v>
          </cell>
          <cell r="AP80">
            <v>0</v>
          </cell>
          <cell r="AR80">
            <v>0</v>
          </cell>
          <cell r="AT80">
            <v>43854</v>
          </cell>
          <cell r="AU80">
            <v>43944</v>
          </cell>
          <cell r="AW80" t="str">
            <v>2. NO</v>
          </cell>
          <cell r="AZ80" t="str">
            <v>2. NO</v>
          </cell>
          <cell r="BA80">
            <v>0</v>
          </cell>
          <cell r="BE80" t="str">
            <v>2020420501000076E</v>
          </cell>
          <cell r="BF80">
            <v>7991550</v>
          </cell>
          <cell r="BH80" t="str">
            <v>https://www.secop.gov.co/CO1BusinessLine/Tendering/BuyerWorkArea/Index?docUniqueIdentifier=CO1.BDOS.1062262&amp;prevCtxUrl=https%3a%2f%2fwww.secop.gov.co%2fCO1BusinessLine%2fTendering%2fBuyerDossierWorkspace%2fIndex%3fallWords2Search%3d48-2020%26filteringState%3d0%26sortingState%3dLastModifiedDESC%26showAdvancedSearch%3dFalse%26showAdvancedSearchFields%3dFalse%26folderCode%3dALL%26selectedDossier%3dCO1.BDOS.1062262%26selectedRequest%3dCO1.REQ.1099310%26&amp;prevCtxLbl=Procesos+de+la+Entidad+Estatal</v>
          </cell>
          <cell r="BI80" t="str">
            <v>TERMINADO NORMALMENTE</v>
          </cell>
          <cell r="BK80" t="str">
            <v>https://community.secop.gov.co/Public/Tendering/OpportunityDetail/Index?noticeUID=CO1.NTC.1062638&amp;isFromPublicArea=True&amp;isModal=False</v>
          </cell>
        </row>
        <row r="81">
          <cell r="A81" t="str">
            <v>CPS-077-2020</v>
          </cell>
          <cell r="B81" t="str">
            <v>2 NACIONAL</v>
          </cell>
          <cell r="C81" t="str">
            <v>CD-NC-087-2020</v>
          </cell>
          <cell r="D81">
            <v>77</v>
          </cell>
          <cell r="E81" t="str">
            <v>HERNAN YECID BARBOSA CAMARGO</v>
          </cell>
          <cell r="F81">
            <v>43854</v>
          </cell>
          <cell r="G81" t="str">
            <v>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socioeconómicos, culturales, que viabilicen la declaratoria en cada proceso y apoyo específico en temáticas asociadas</v>
          </cell>
          <cell r="H81" t="str">
            <v>2 CONTRATACIÓN DIRECTA</v>
          </cell>
          <cell r="I81" t="str">
            <v>14 PRESTACIÓN DE SERVICIOS</v>
          </cell>
          <cell r="J81" t="str">
            <v>N/A</v>
          </cell>
          <cell r="K81">
            <v>13220</v>
          </cell>
          <cell r="L81">
            <v>12820</v>
          </cell>
          <cell r="M81">
            <v>43854</v>
          </cell>
          <cell r="N81">
            <v>43854</v>
          </cell>
          <cell r="P81">
            <v>7174442</v>
          </cell>
          <cell r="Q81">
            <v>78918862</v>
          </cell>
          <cell r="R81">
            <v>0</v>
          </cell>
          <cell r="S81" t="str">
            <v>1 PERSONA NATURAL</v>
          </cell>
          <cell r="T81" t="str">
            <v>3 CÉDULA DE CIUDADANÍA</v>
          </cell>
          <cell r="U81">
            <v>79850133</v>
          </cell>
          <cell r="V81">
            <v>78918862</v>
          </cell>
          <cell r="W81" t="str">
            <v>11 NO SE DILIGENCIA INFORMACIÓN PARA ESTE FORMULARIO EN ESTE PERÍODO DE REPORTE</v>
          </cell>
          <cell r="X81" t="str">
            <v>N/A</v>
          </cell>
          <cell r="Y81" t="str">
            <v>HERNAN YECID BARBOSA CAMARGO</v>
          </cell>
          <cell r="Z81" t="str">
            <v>1 PÓLIZA</v>
          </cell>
          <cell r="AA81" t="str">
            <v>13 SURAMERICANA</v>
          </cell>
          <cell r="AB81" t="str">
            <v>2 CUMPLIMIENTO</v>
          </cell>
          <cell r="AC81">
            <v>43854</v>
          </cell>
          <cell r="AD81" t="str">
            <v>2550488-7</v>
          </cell>
          <cell r="AE81" t="str">
            <v>GRUPO DE GESTIÓN E INTEGRACIÓN DEL SINAP</v>
          </cell>
          <cell r="AF81" t="str">
            <v>2 SUPERVISOR</v>
          </cell>
          <cell r="AG81" t="str">
            <v>3 CÉDULA DE CIUDADANÍA</v>
          </cell>
          <cell r="AH81">
            <v>52051027</v>
          </cell>
          <cell r="AI81" t="str">
            <v>ROSA ANGÉLICA LADINO PARRA</v>
          </cell>
          <cell r="AJ81">
            <v>330</v>
          </cell>
          <cell r="AK81" t="str">
            <v>3 NO PACTADOS</v>
          </cell>
          <cell r="AL81">
            <v>43854</v>
          </cell>
          <cell r="AM81">
            <v>43854</v>
          </cell>
          <cell r="AN81" t="str">
            <v>4 NO SE HA ADICIONADO NI EN VALOR y EN TIEMPO</v>
          </cell>
          <cell r="AO81">
            <v>0</v>
          </cell>
          <cell r="AP81">
            <v>0</v>
          </cell>
          <cell r="AR81">
            <v>0</v>
          </cell>
          <cell r="AT81">
            <v>43854</v>
          </cell>
          <cell r="AU81">
            <v>44188</v>
          </cell>
          <cell r="AW81" t="str">
            <v>2. NO</v>
          </cell>
          <cell r="AZ81" t="str">
            <v>2. NO</v>
          </cell>
          <cell r="BA81">
            <v>0</v>
          </cell>
          <cell r="BE81" t="str">
            <v>2020420501000077E</v>
          </cell>
          <cell r="BF81">
            <v>78918862</v>
          </cell>
          <cell r="BH81" t="str">
            <v>https://www.secop.gov.co/CO1BusinessLine/Tendering/BuyerWorkArea/Index?docUniqueIdentifier=CO1.BDOS.1060932&amp;prevCtxUrl=https%3a%2f%2fwww.secop.gov.co%2fCO1BusinessLine%2fTendering%2fBuyerDossierWorkspace%2fIndex%3fallWords2Search%3d87-2020%26filteringState%3d0%26sortingState%3dLastModifiedDESC%26showAdvancedSearch%3dFalse%26showAdvancedSearchFields%3dFalse%26folderCode%3dALL%26selectedDossier%3dCO1.BDOS.1060932%26selectedRequest%3dCO1.REQ.1097544%26&amp;prevCtxLbl=Procesos+de+la+Entidad+Estatal</v>
          </cell>
          <cell r="BI81" t="str">
            <v>VIGENTE</v>
          </cell>
          <cell r="BK81" t="str">
            <v xml:space="preserve">https://community.secop.gov.co/Public/Tendering/OpportunityDetail/Index?noticeUID=CO1.NTC.1061642&amp;isFromPublicArea=True&amp;isModal=False
</v>
          </cell>
        </row>
        <row r="82">
          <cell r="A82" t="str">
            <v>CPS-078-2020</v>
          </cell>
          <cell r="B82" t="str">
            <v>2 NACIONAL</v>
          </cell>
          <cell r="C82" t="str">
            <v>CD-NC-081-2020</v>
          </cell>
          <cell r="D82">
            <v>78</v>
          </cell>
          <cell r="E82" t="str">
            <v>HECTOR DAVID ROZO SOCHA</v>
          </cell>
          <cell r="F82">
            <v>43854</v>
          </cell>
          <cell r="G82" t="str">
            <v>Prestación de servicios técnicos y de apoyo a la gestión de procesos a cargo de la Subdirección de Gestión y Manejo de Áreas Protegidas del Grupo de Planeación y Manejo.</v>
          </cell>
          <cell r="H82" t="str">
            <v>2 CONTRATACIÓN DIRECTA</v>
          </cell>
          <cell r="I82" t="str">
            <v>14 PRESTACIÓN DE SERVICIOS</v>
          </cell>
          <cell r="J82" t="str">
            <v>N/A</v>
          </cell>
          <cell r="K82">
            <v>11620</v>
          </cell>
          <cell r="L82">
            <v>12620</v>
          </cell>
          <cell r="M82">
            <v>43854</v>
          </cell>
          <cell r="N82">
            <v>43854</v>
          </cell>
          <cell r="P82">
            <v>2206872</v>
          </cell>
          <cell r="Q82">
            <v>24790529</v>
          </cell>
          <cell r="R82">
            <v>0.20000000298023224</v>
          </cell>
          <cell r="S82" t="str">
            <v>1 PERSONA NATURAL</v>
          </cell>
          <cell r="T82" t="str">
            <v>3 CÉDULA DE CIUDADANÍA</v>
          </cell>
          <cell r="U82">
            <v>1070614662</v>
          </cell>
          <cell r="V82">
            <v>24790529</v>
          </cell>
          <cell r="W82" t="str">
            <v>11 NO SE DILIGENCIA INFORMACIÓN PARA ESTE FORMULARIO EN ESTE PERÍODO DE REPORTE</v>
          </cell>
          <cell r="X82" t="str">
            <v>N/A</v>
          </cell>
          <cell r="Y82" t="str">
            <v>HECTOR DAVID ROZO SOCHA</v>
          </cell>
          <cell r="Z82" t="str">
            <v>1 PÓLIZA</v>
          </cell>
          <cell r="AA82" t="str">
            <v>12 SEGUROS DEL ESTADO</v>
          </cell>
          <cell r="AB82" t="str">
            <v>2 CUMPLIMIENTO</v>
          </cell>
          <cell r="AC82">
            <v>43854</v>
          </cell>
          <cell r="AD82" t="str">
            <v>12-44-101191471</v>
          </cell>
          <cell r="AE82" t="str">
            <v>GRUPO DE PLANEACIÓN Y MANEJO</v>
          </cell>
          <cell r="AF82" t="str">
            <v>2 SUPERVISOR</v>
          </cell>
          <cell r="AG82" t="str">
            <v>3 CÉDULA DE CIUDADANÍA</v>
          </cell>
          <cell r="AH82">
            <v>52197050</v>
          </cell>
          <cell r="AI82" t="str">
            <v>EDNA MARIA CAROLINA JARRO FAJARDO</v>
          </cell>
          <cell r="AJ82">
            <v>337</v>
          </cell>
          <cell r="AK82" t="str">
            <v>3 NO PACTADOS</v>
          </cell>
          <cell r="AL82">
            <v>43854</v>
          </cell>
          <cell r="AM82">
            <v>43854</v>
          </cell>
          <cell r="AN82" t="str">
            <v>4 NO SE HA ADICIONADO NI EN VALOR y EN TIEMPO</v>
          </cell>
          <cell r="AO82">
            <v>0</v>
          </cell>
          <cell r="AP82">
            <v>0</v>
          </cell>
          <cell r="AR82">
            <v>0</v>
          </cell>
          <cell r="AT82">
            <v>43854</v>
          </cell>
          <cell r="AU82">
            <v>44195</v>
          </cell>
          <cell r="AW82" t="str">
            <v>2. NO</v>
          </cell>
          <cell r="AZ82" t="str">
            <v>2. NO</v>
          </cell>
          <cell r="BA82">
            <v>0</v>
          </cell>
          <cell r="BE82" t="str">
            <v>2020420501000078E</v>
          </cell>
          <cell r="BF82">
            <v>24790529</v>
          </cell>
          <cell r="BH82" t="str">
            <v>https://www.secop.gov.co/CO1BusinessLine/Tendering/BuyerWorkArea/Index?docUniqueIdentifier=CO1.BDOS.1062802&amp;prevCtxUrl=https%3a%2f%2fwww.secop.gov.co%2fCO1BusinessLine%2fTendering%2fBuyerDossierWorkspace%2fIndex%3fallWords2Search%3d81-2020%26filteringState%3d0%26sortingState%3dLastModifiedDESC%26showAdvancedSearch%3dFalse%26showAdvancedSearchFields%3dFalse%26folderCode%3dALL%26selectedDossier%3dCO1.BDOS.1062802%26selectedRequest%3dCO1.REQ.1100105%26&amp;prevCtxLbl=Procesos+de+la+Entidad+Estatal</v>
          </cell>
          <cell r="BI82" t="str">
            <v>VIGENTE</v>
          </cell>
          <cell r="BK82" t="str">
            <v xml:space="preserve">https://community.secop.gov.co/Public/Tendering/OpportunityDetail/Index?noticeUID=CO1.NTC.1062857&amp;isFromPublicArea=True&amp;isModal=False
</v>
          </cell>
        </row>
        <row r="83">
          <cell r="A83" t="str">
            <v>CPS-079-2020</v>
          </cell>
          <cell r="B83" t="str">
            <v>2 NACIONAL</v>
          </cell>
          <cell r="C83" t="str">
            <v>CD-NC-093-2020</v>
          </cell>
          <cell r="D83">
            <v>79</v>
          </cell>
          <cell r="E83" t="str">
            <v>ANGELA SOFIA RINCON SOLER</v>
          </cell>
          <cell r="F83">
            <v>43854</v>
          </cell>
          <cell r="G83" t="str">
            <v>Prestación de servicios profesionales y de apoyo a la gestión que adelanta la Dirección General-Grupo de Participación Social en lo concerniente a la orientación de las acciones que permita aportar al cumplimiento de las responsabilidades misionales de la entidad respecto a los procesos de construcción, implementación, seguimiento y evaluación de las Estrategias Especiales de Manejo, en las áreas protegidas del Sistema que se encuentran relacionadas con pueblos indígenas. Específicamente, deberá apoyar y orientar política y conceptualmente las actividades de gestión, planeación, seguimiento y evaluación de las Estrategias Especiales de Manejo que adelante el Grupo de Participación Social en las áreas protegidas de las Direcciones Territoriales Amazonia y Orinoquia priorizadas para ello. Así mismo, apoyará los procesos de consulta previa de los instrumentos de planeación que adelante o pretenda adelantar la entidad con los pueblos indígenas presentes en las jurisdicciones estas Direcciones Territoriales, según solicitud de las mencionadas dependencias. Por lo demás, deberá apoyar los procesos interinstitucionales relacionados con las dos Direcciones antes señaladas y de la Mesa Regional Amazónica, -esta última a cargo de la Dirección Territorial Amazonia como representante de Parques Nacionales Naturales de Colombia-</v>
          </cell>
          <cell r="H83" t="str">
            <v>2 CONTRATACIÓN DIRECTA</v>
          </cell>
          <cell r="I83" t="str">
            <v>14 PRESTACIÓN DE SERVICIOS</v>
          </cell>
          <cell r="J83" t="str">
            <v>N/A</v>
          </cell>
          <cell r="K83">
            <v>11220</v>
          </cell>
          <cell r="L83">
            <v>12720</v>
          </cell>
          <cell r="M83">
            <v>43854</v>
          </cell>
          <cell r="N83">
            <v>43854</v>
          </cell>
          <cell r="P83">
            <v>5397388</v>
          </cell>
          <cell r="Q83">
            <v>58651616</v>
          </cell>
          <cell r="R83">
            <v>-0.26666666567325592</v>
          </cell>
          <cell r="S83" t="str">
            <v>1 PERSONA NATURAL</v>
          </cell>
          <cell r="T83" t="str">
            <v>3 CÉDULA DE CIUDADANÍA</v>
          </cell>
          <cell r="U83">
            <v>52079909</v>
          </cell>
          <cell r="V83">
            <v>58651616</v>
          </cell>
          <cell r="W83" t="str">
            <v>11 NO SE DILIGENCIA INFORMACIÓN PARA ESTE FORMULARIO EN ESTE PERÍODO DE REPORTE</v>
          </cell>
          <cell r="X83" t="str">
            <v>N/A</v>
          </cell>
          <cell r="Y83" t="str">
            <v>ANGELA SOFIA RINCON SOLER</v>
          </cell>
          <cell r="Z83" t="str">
            <v>1 PÓLIZA</v>
          </cell>
          <cell r="AA83" t="str">
            <v>13 SURAMERICANA</v>
          </cell>
          <cell r="AB83" t="str">
            <v>2 CUMPLIMIENTO</v>
          </cell>
          <cell r="AC83">
            <v>43854</v>
          </cell>
          <cell r="AD83" t="str">
            <v>2550478-3</v>
          </cell>
          <cell r="AE83" t="str">
            <v>GRUPO PARTICIPACIÓN SOCIAL</v>
          </cell>
          <cell r="AF83" t="str">
            <v>2 SUPERVISOR</v>
          </cell>
          <cell r="AG83" t="str">
            <v>3 CÉDULA DE CIUDADANÍA</v>
          </cell>
          <cell r="AH83">
            <v>6872655</v>
          </cell>
          <cell r="AI83" t="str">
            <v>CARLOS FRANCISCO ARROYO VARILLA</v>
          </cell>
          <cell r="AJ83">
            <v>326</v>
          </cell>
          <cell r="AK83" t="str">
            <v>3 NO PACTADOS</v>
          </cell>
          <cell r="AL83">
            <v>43854</v>
          </cell>
          <cell r="AM83">
            <v>43854</v>
          </cell>
          <cell r="AN83" t="str">
            <v>4 NO SE HA ADICIONADO NI EN VALOR y EN TIEMPO</v>
          </cell>
          <cell r="AO83">
            <v>0</v>
          </cell>
          <cell r="AP83">
            <v>0</v>
          </cell>
          <cell r="AR83">
            <v>0</v>
          </cell>
          <cell r="AT83">
            <v>43854</v>
          </cell>
          <cell r="AU83">
            <v>44184</v>
          </cell>
          <cell r="AW83" t="str">
            <v>2. NO</v>
          </cell>
          <cell r="AZ83" t="str">
            <v>2. NO</v>
          </cell>
          <cell r="BA83">
            <v>0</v>
          </cell>
          <cell r="BE83" t="str">
            <v>2020420501000079E</v>
          </cell>
          <cell r="BF83">
            <v>58651616</v>
          </cell>
          <cell r="BH83" t="str">
            <v>https://www.secop.gov.co/CO1BusinessLine/Tendering/BuyerWorkArea/Index?docUniqueIdentifier=CO1.BDOS.1060864&amp;prevCtxUrl=https%3a%2f%2fwww.secop.gov.co%2fCO1BusinessLine%2fTendering%2fBuyerDossierWorkspace%2fIndex%3fallWords2Search%3d93-2020%26filteringState%3d0%26sortingState%3dLastModifiedDESC%26showAdvancedSearch%3dFalse%26showAdvancedSearchFields%3dFalse%26folderCode%3dALL%26selectedDossier%3dCO1.BDOS.1060864%26selectedRequest%3dCO1.REQ.1098917%26&amp;prevCtxLbl=Procesos+de+la+Entidad+Estatal</v>
          </cell>
          <cell r="BI83" t="str">
            <v>VIGENTE</v>
          </cell>
          <cell r="BK83" t="str">
            <v xml:space="preserve">https://community.secop.gov.co/Public/Tendering/OpportunityDetail/Index?noticeUID=CO1.NTC.1062669&amp;isFromPublicArea=True&amp;isModal=False
</v>
          </cell>
        </row>
        <row r="84">
          <cell r="A84" t="str">
            <v>CPS-080-2020</v>
          </cell>
          <cell r="B84" t="str">
            <v>2 NACIONAL</v>
          </cell>
          <cell r="C84" t="str">
            <v>CD-NC-094-2020</v>
          </cell>
          <cell r="D84">
            <v>80</v>
          </cell>
          <cell r="E84" t="str">
            <v>CLAUDIA PATRICIA BERROCAL CONDE</v>
          </cell>
          <cell r="F84">
            <v>43857</v>
          </cell>
          <cell r="G84" t="str">
            <v>Prestación de servicios profesionales y de apoyo a la gestión para realizar la elaboración y seguimiento de los contratos enmarcados en el componente tecnológico de la entidad, apoyar la gestión de infraestructura de TI, adquisiciones tecnológicas y administración del correo electrónico</v>
          </cell>
          <cell r="H84" t="str">
            <v>2 CONTRATACIÓN DIRECTA</v>
          </cell>
          <cell r="I84" t="str">
            <v>14 PRESTACIÓN DE SERVICIOS</v>
          </cell>
          <cell r="J84" t="str">
            <v>N/A</v>
          </cell>
          <cell r="K84">
            <v>11420</v>
          </cell>
          <cell r="L84">
            <v>13120</v>
          </cell>
          <cell r="M84">
            <v>43857</v>
          </cell>
          <cell r="N84">
            <v>43857</v>
          </cell>
          <cell r="P84">
            <v>4823432</v>
          </cell>
          <cell r="Q84">
            <v>53057752</v>
          </cell>
          <cell r="R84">
            <v>0</v>
          </cell>
          <cell r="S84" t="str">
            <v>1 PERSONA NATURAL</v>
          </cell>
          <cell r="T84" t="str">
            <v>3 CÉDULA DE CIUDADANÍA</v>
          </cell>
          <cell r="U84">
            <v>26203047</v>
          </cell>
          <cell r="V84">
            <v>53057752</v>
          </cell>
          <cell r="W84" t="str">
            <v>11 NO SE DILIGENCIA INFORMACIÓN PARA ESTE FORMULARIO EN ESTE PERÍODO DE REPORTE</v>
          </cell>
          <cell r="X84" t="str">
            <v>N/A</v>
          </cell>
          <cell r="Y84" t="str">
            <v>CLAUDIA PATRICIA BERROCAL CONDE</v>
          </cell>
          <cell r="Z84" t="str">
            <v>1 PÓLIZA</v>
          </cell>
          <cell r="AA84" t="str">
            <v xml:space="preserve">15 JMALUCELLI TRAVELERS SEGUROS S.A </v>
          </cell>
          <cell r="AB84" t="str">
            <v>2 CUMPLIMIENTO</v>
          </cell>
          <cell r="AC84">
            <v>43857</v>
          </cell>
          <cell r="AD84">
            <v>2015292</v>
          </cell>
          <cell r="AE84" t="str">
            <v>GRUPO SISTEMAS DE INFORMACIÓN Y RADIOCOMUNICACIONES</v>
          </cell>
          <cell r="AF84" t="str">
            <v>2 SUPERVISOR</v>
          </cell>
          <cell r="AG84" t="str">
            <v>3 CÉDULA DE CIUDADANÍA</v>
          </cell>
          <cell r="AH84">
            <v>51723033</v>
          </cell>
          <cell r="AI84" t="str">
            <v>LUZ MILA SOTELO DELGADILLO</v>
          </cell>
          <cell r="AJ84">
            <v>330</v>
          </cell>
          <cell r="AK84" t="str">
            <v>3 NO PACTADOS</v>
          </cell>
          <cell r="AL84">
            <v>43857</v>
          </cell>
          <cell r="AM84">
            <v>43857</v>
          </cell>
          <cell r="AN84" t="str">
            <v>4 NO SE HA ADICIONADO NI EN VALOR y EN TIEMPO</v>
          </cell>
          <cell r="AO84">
            <v>0</v>
          </cell>
          <cell r="AP84">
            <v>0</v>
          </cell>
          <cell r="AR84">
            <v>0</v>
          </cell>
          <cell r="AT84">
            <v>43857</v>
          </cell>
          <cell r="AU84">
            <v>44191</v>
          </cell>
          <cell r="AW84" t="str">
            <v>2. NO</v>
          </cell>
          <cell r="AZ84" t="str">
            <v>2. NO</v>
          </cell>
          <cell r="BA84">
            <v>0</v>
          </cell>
          <cell r="BE84" t="str">
            <v>2020420501000080E</v>
          </cell>
          <cell r="BF84">
            <v>53057752</v>
          </cell>
          <cell r="BH84" t="str">
            <v>https://www.secop.gov.co/CO1BusinessLine/Tendering/BuyerWorkArea/Index?docUniqueIdentifier=CO1.BDOS.1065156&amp;prevCtxUrl=https%3a%2f%2fwww.secop.gov.co%2fCO1BusinessLine%2fTendering%2fBuyerDossierWorkspace%2fIndex%3fallWords2Search%3d94-2020%26filteringState%3d0%26sortingState%3dLastModifiedDESC%26showAdvancedSearch%3dFalse%26showAdvancedSearchFields%3dFalse%26folderCode%3dALL%26selectedDossier%3dCO1.BDOS.1065156%26selectedRequest%3dCO1.REQ.1102100%26&amp;prevCtxLbl=Procesos+de+la+Entidad+Estatal</v>
          </cell>
          <cell r="BI84" t="str">
            <v>VIGENTE</v>
          </cell>
          <cell r="BK84" t="str">
            <v>https://community.secop.gov.co/Public/Tendering/OpportunityDetail/Index?noticeUID=CO1.NTC.1065212&amp;isFromPublicArea=True&amp;isModal=False</v>
          </cell>
        </row>
        <row r="85">
          <cell r="A85" t="str">
            <v>CPS-081-2020</v>
          </cell>
          <cell r="B85" t="str">
            <v>2 NACIONAL</v>
          </cell>
          <cell r="C85" t="str">
            <v>CD-NC-085-2020</v>
          </cell>
          <cell r="D85">
            <v>81</v>
          </cell>
          <cell r="E85" t="str">
            <v>CRISTIAM JOSUE GARCIA TORRES</v>
          </cell>
          <cell r="F85">
            <v>43857</v>
          </cell>
          <cell r="G85" t="str">
            <v>Prestación de Servicios Técnicos de apoyo en el Grupo de Comunicaciones y Educación Ambiental para la realización de lasactividades necesarias en laimplementación de laEstrategia decomunicación y educación para laconservación de Parques Nacionales Naturales de Colombia, en la realización de material audiovisual para dar aconocer el Sistema de Parques Nacionales; y en la capacitación a la población objeto de la estrategia para la realización de material educativo audiovisual</v>
          </cell>
          <cell r="H85" t="str">
            <v>2 CONTRATACIÓN DIRECTA</v>
          </cell>
          <cell r="I85" t="str">
            <v>14 PRESTACIÓN DE SERVICIOS</v>
          </cell>
          <cell r="J85" t="str">
            <v>N/A</v>
          </cell>
          <cell r="K85">
            <v>128720</v>
          </cell>
          <cell r="L85">
            <v>13220</v>
          </cell>
          <cell r="M85">
            <v>43857</v>
          </cell>
          <cell r="N85">
            <v>43857</v>
          </cell>
          <cell r="P85">
            <v>2663850</v>
          </cell>
          <cell r="Q85">
            <v>28947170</v>
          </cell>
          <cell r="R85">
            <v>0</v>
          </cell>
          <cell r="S85" t="str">
            <v>1 PERSONA NATURAL</v>
          </cell>
          <cell r="T85" t="str">
            <v>3 CÉDULA DE CIUDADANÍA</v>
          </cell>
          <cell r="U85">
            <v>79985802</v>
          </cell>
          <cell r="V85">
            <v>28947170</v>
          </cell>
          <cell r="W85" t="str">
            <v>11 NO SE DILIGENCIA INFORMACIÓN PARA ESTE FORMULARIO EN ESTE PERÍODO DE REPORTE</v>
          </cell>
          <cell r="X85" t="str">
            <v>N/A</v>
          </cell>
          <cell r="Y85" t="str">
            <v>CRISTIAM JOSUE GARCIA TORRES</v>
          </cell>
          <cell r="Z85" t="str">
            <v>1 PÓLIZA</v>
          </cell>
          <cell r="AA85" t="str">
            <v xml:space="preserve">15 JMALUCELLI TRAVELERS SEGUROS S.A </v>
          </cell>
          <cell r="AB85" t="str">
            <v>2 CUMPLIMIENTO</v>
          </cell>
          <cell r="AC85">
            <v>43857</v>
          </cell>
          <cell r="AD85">
            <v>2015298</v>
          </cell>
          <cell r="AE85" t="str">
            <v>GRUPO DE COMUNICACIONES Y EDUCACION AMBIENTAL</v>
          </cell>
          <cell r="AF85" t="str">
            <v>2 SUPERVISOR</v>
          </cell>
          <cell r="AG85" t="str">
            <v>3 CÉDULA DE CIUDADANÍA</v>
          </cell>
          <cell r="AH85">
            <v>11342150</v>
          </cell>
          <cell r="AI85" t="str">
            <v>LUIS ALFONSO CANO RAMIREZ</v>
          </cell>
          <cell r="AJ85">
            <v>326</v>
          </cell>
          <cell r="AK85" t="str">
            <v>3 NO PACTADOS</v>
          </cell>
          <cell r="AL85">
            <v>43857</v>
          </cell>
          <cell r="AM85">
            <v>43857</v>
          </cell>
          <cell r="AN85" t="str">
            <v>4 NO SE HA ADICIONADO NI EN VALOR y EN TIEMPO</v>
          </cell>
          <cell r="AO85">
            <v>0</v>
          </cell>
          <cell r="AP85">
            <v>0</v>
          </cell>
          <cell r="AR85">
            <v>0</v>
          </cell>
          <cell r="AT85">
            <v>43857</v>
          </cell>
          <cell r="AU85">
            <v>44187</v>
          </cell>
          <cell r="AW85" t="str">
            <v>2. NO</v>
          </cell>
          <cell r="AZ85" t="str">
            <v>2. NO</v>
          </cell>
          <cell r="BA85">
            <v>0</v>
          </cell>
          <cell r="BE85" t="str">
            <v>2020420501000081E</v>
          </cell>
          <cell r="BF85">
            <v>28947170</v>
          </cell>
          <cell r="BH85" t="str">
            <v>https://www.secop.gov.co/CO1BusinessLine/Tendering/BuyerWorkArea/Index?docUniqueIdentifier=CO1.BDOS.1061778&amp;prevCtxUrl=https%3a%2f%2fwww.secop.gov.co%2fCO1BusinessLine%2fTendering%2fBuyerDossierWorkspace%2fIndex%3fallWords2Search%3d85-2020%26filteringState%3d0%26sortingState%3dLastModifiedDESC%26showAdvancedSearch%3dFalse%26showAdvancedSearchFields%3dFalse%26folderCode%3dALL%26selectedDossier%3dCO1.BDOS.1061778%26selectedRequest%3dCO1.REQ.1098920%26&amp;prevCtxLbl=Procesos+de+la+Entidad+Estatal</v>
          </cell>
          <cell r="BI85" t="str">
            <v>VIGENTE</v>
          </cell>
          <cell r="BK85" t="str">
            <v>https://community.secop.gov.co/Public/Tendering/OpportunityDetail/Index?noticeUID=CO1.NTC.1062758&amp;isFromPublicArea=True&amp;isModal=False</v>
          </cell>
        </row>
        <row r="86">
          <cell r="A86" t="str">
            <v>CPS-082-2020</v>
          </cell>
          <cell r="B86" t="str">
            <v>2 NACIONAL</v>
          </cell>
          <cell r="C86" t="str">
            <v>CD-NC-099-2020</v>
          </cell>
          <cell r="D86">
            <v>82</v>
          </cell>
          <cell r="E86" t="str">
            <v>FELIPE GUERRA BAQUERO</v>
          </cell>
          <cell r="F86">
            <v>43857</v>
          </cell>
          <cell r="G86" t="str">
            <v>Prestación de servicios profesionales para la gestión, negociación y seguimiento de los asuntos internacionales de Parques Nacionales Naturales de Colombia y su adecuada articulación con la planeación estratégica de la entidad.</v>
          </cell>
          <cell r="H86" t="str">
            <v>2 CONTRATACIÓN DIRECTA</v>
          </cell>
          <cell r="I86" t="str">
            <v>14 PRESTACIÓN DE SERVICIOS</v>
          </cell>
          <cell r="J86" t="str">
            <v>N/A</v>
          </cell>
          <cell r="K86">
            <v>6820</v>
          </cell>
          <cell r="L86">
            <v>13320</v>
          </cell>
          <cell r="M86">
            <v>43857</v>
          </cell>
          <cell r="N86">
            <v>43857</v>
          </cell>
          <cell r="P86">
            <v>6313510</v>
          </cell>
          <cell r="Q86">
            <v>68396358</v>
          </cell>
          <cell r="R86">
            <v>-0.3333333432674408</v>
          </cell>
          <cell r="S86" t="str">
            <v>1 PERSONA NATURAL</v>
          </cell>
          <cell r="T86" t="str">
            <v>3 CÉDULA DE CIUDADANÍA</v>
          </cell>
          <cell r="U86">
            <v>1020747020</v>
          </cell>
          <cell r="V86">
            <v>68396358</v>
          </cell>
          <cell r="W86" t="str">
            <v>11 NO SE DILIGENCIA INFORMACIÓN PARA ESTE FORMULARIO EN ESTE PERÍODO DE REPORTE</v>
          </cell>
          <cell r="X86" t="str">
            <v>N/A</v>
          </cell>
          <cell r="Y86" t="str">
            <v>FELIPE GUERRA BAQUERO</v>
          </cell>
          <cell r="Z86" t="str">
            <v>1 PÓLIZA</v>
          </cell>
          <cell r="AA86" t="str">
            <v>12 SEGUROS DEL ESTADO</v>
          </cell>
          <cell r="AB86" t="str">
            <v>2 CUMPLIMIENTO</v>
          </cell>
          <cell r="AC86">
            <v>43857</v>
          </cell>
          <cell r="AD86" t="str">
            <v>15-48-101013426</v>
          </cell>
          <cell r="AE86" t="str">
            <v>OFICINA ASESORA PLANEACIÓN</v>
          </cell>
          <cell r="AF86" t="str">
            <v>2 SUPERVISOR</v>
          </cell>
          <cell r="AG86" t="str">
            <v>3 CÉDULA DE CIUDADANÍA</v>
          </cell>
          <cell r="AH86">
            <v>52821677</v>
          </cell>
          <cell r="AI86" t="str">
            <v>ANDREA DEL PILAR MORENO HERNANDEZ</v>
          </cell>
          <cell r="AJ86">
            <v>325</v>
          </cell>
          <cell r="AK86" t="str">
            <v>3 NO PACTADOS</v>
          </cell>
          <cell r="AL86">
            <v>43857</v>
          </cell>
          <cell r="AM86">
            <v>43857</v>
          </cell>
          <cell r="AN86" t="str">
            <v>4 NO SE HA ADICIONADO NI EN VALOR y EN TIEMPO</v>
          </cell>
          <cell r="AO86">
            <v>0</v>
          </cell>
          <cell r="AP86">
            <v>0</v>
          </cell>
          <cell r="AR86">
            <v>0</v>
          </cell>
          <cell r="AT86">
            <v>43857</v>
          </cell>
          <cell r="AU86">
            <v>44186</v>
          </cell>
          <cell r="AW86" t="str">
            <v>2. NO</v>
          </cell>
          <cell r="AZ86" t="str">
            <v>2. NO</v>
          </cell>
          <cell r="BA86">
            <v>0</v>
          </cell>
          <cell r="BE86" t="str">
            <v>2020420501000082E</v>
          </cell>
          <cell r="BF86">
            <v>68396358</v>
          </cell>
          <cell r="BH86" t="str">
            <v>https://www.secop.gov.co/CO1BusinessLine/Tendering/BuyerWorkArea/Index?docUniqueIdentifier=CO1.BDOS.1063165&amp;prevCtxUrl=https%3a%2f%2fwww.secop.gov.co%2fCO1BusinessLine%2fTendering%2fBuyerDossierWorkspace%2fIndex%3fallWords2Search%3d99-2020%26filteringState%3d0%26sortingState%3dLastModifiedDESC%26showAdvancedSearch%3dFalse%26showAdvancedSearchFields%3dFalse%26folderCode%3dALL%26selectedDossier%3dCO1.BDOS.1063165%26selectedRequest%3dCO1.REQ.1099826%26&amp;prevCtxLbl=Procesos+de+la+Entidad+Estatal</v>
          </cell>
          <cell r="BI86" t="str">
            <v>VIGENTE</v>
          </cell>
          <cell r="BK86" t="str">
            <v>https://community.secop.gov.co/Public/Tendering/OpportunityDetail/Index?noticeUID=CO1.NTC.1065412&amp;isFromPublicArea=True&amp;isModal=False</v>
          </cell>
        </row>
        <row r="87">
          <cell r="A87" t="str">
            <v>CPS-083-2020</v>
          </cell>
          <cell r="B87" t="str">
            <v>2 NACIONAL</v>
          </cell>
          <cell r="C87" t="str">
            <v>CD-NC-120-2020</v>
          </cell>
          <cell r="D87">
            <v>83</v>
          </cell>
          <cell r="E87" t="str">
            <v>JUAN CARLOS RONCANCIO RONCANCIO</v>
          </cell>
          <cell r="F87">
            <v>43857</v>
          </cell>
          <cell r="G87" t="str">
            <v>Prestación de servicios profesionales y de apoyo a la gestión en la Subdirección Administrativa y Financiera - Grupo de Infraestructura para ejecutar y desarrollar las actividades propias de la Ingeniería Eléctrica.</v>
          </cell>
          <cell r="H87" t="str">
            <v>2 CONTRATACIÓN DIRECTA</v>
          </cell>
          <cell r="I87" t="str">
            <v>14 PRESTACIÓN DE SERVICIOS</v>
          </cell>
          <cell r="J87" t="str">
            <v>N/A</v>
          </cell>
          <cell r="K87">
            <v>13920</v>
          </cell>
          <cell r="L87">
            <v>13420</v>
          </cell>
          <cell r="M87">
            <v>43857</v>
          </cell>
          <cell r="N87">
            <v>43857</v>
          </cell>
          <cell r="P87">
            <v>4823432</v>
          </cell>
          <cell r="Q87">
            <v>51771503</v>
          </cell>
          <cell r="R87">
            <v>-0.46666666865348816</v>
          </cell>
          <cell r="S87" t="str">
            <v>1 PERSONA NATURAL</v>
          </cell>
          <cell r="T87" t="str">
            <v>3 CÉDULA DE CIUDADANÍA</v>
          </cell>
          <cell r="U87">
            <v>79896417</v>
          </cell>
          <cell r="V87">
            <v>51771503</v>
          </cell>
          <cell r="W87" t="str">
            <v>11 NO SE DILIGENCIA INFORMACIÓN PARA ESTE FORMULARIO EN ESTE PERÍODO DE REPORTE</v>
          </cell>
          <cell r="X87" t="str">
            <v>N/A</v>
          </cell>
          <cell r="Y87" t="str">
            <v>JUAN CARLOS RONCANCIO RONCANCIO</v>
          </cell>
          <cell r="Z87" t="str">
            <v>1 PÓLIZA</v>
          </cell>
          <cell r="AA87" t="str">
            <v>12 SEGUROS DEL ESTADO</v>
          </cell>
          <cell r="AB87" t="str">
            <v>2 CUMPLIMIENTO</v>
          </cell>
          <cell r="AC87">
            <v>43857</v>
          </cell>
          <cell r="AD87" t="str">
            <v>37-46-101000798</v>
          </cell>
          <cell r="AE87" t="str">
            <v>GRUPO DE INFRAESTRUCTURA</v>
          </cell>
          <cell r="AF87" t="str">
            <v>2 SUPERVISOR</v>
          </cell>
          <cell r="AG87" t="str">
            <v>3 CÉDULA DE CIUDADANÍA</v>
          </cell>
          <cell r="AH87">
            <v>91209676</v>
          </cell>
          <cell r="AI87" t="str">
            <v>CARLOS ALBERTO PINZON BARCO</v>
          </cell>
          <cell r="AJ87">
            <v>322</v>
          </cell>
          <cell r="AK87" t="str">
            <v>3 NO PACTADOS</v>
          </cell>
          <cell r="AL87">
            <v>43857</v>
          </cell>
          <cell r="AM87">
            <v>43857</v>
          </cell>
          <cell r="AN87" t="str">
            <v>4 NO SE HA ADICIONADO NI EN VALOR y EN TIEMPO</v>
          </cell>
          <cell r="AO87">
            <v>0</v>
          </cell>
          <cell r="AP87">
            <v>0</v>
          </cell>
          <cell r="AR87">
            <v>0</v>
          </cell>
          <cell r="AT87">
            <v>43857</v>
          </cell>
          <cell r="AU87">
            <v>44183</v>
          </cell>
          <cell r="AW87" t="str">
            <v>2. NO</v>
          </cell>
          <cell r="AZ87" t="str">
            <v>2. NO</v>
          </cell>
          <cell r="BA87">
            <v>0</v>
          </cell>
          <cell r="BE87" t="str">
            <v>2020420501000083E</v>
          </cell>
          <cell r="BF87">
            <v>51771503</v>
          </cell>
          <cell r="BH87" t="str">
            <v>https://www.secop.gov.co/CO1BusinessLine/Tendering/BuyerWorkArea/Index?docUniqueIdentifier=CO1.BDOS.1068420&amp;prevCtxUrl=https%3a%2f%2fwww.secop.gov.co%2fCO1BusinessLine%2fTendering%2fBuyerDossierWorkspace%2fIndex%3fallWords2Search%3d120-2020%26filteringState%3d0%26sortingState%3dLastModifiedDESC%26showAdvancedSearch%3dFalse%26showAdvancedSearchFields%3dFalse%26folderCode%3dALL%26selectedDossier%3dCO1.BDOS.1068420%26selectedRequest%3dCO1.REQ.1104829%26&amp;prevCtxLbl=Procesos+de+la+Entidad+Estatal</v>
          </cell>
          <cell r="BI87" t="str">
            <v>VIGENTE</v>
          </cell>
          <cell r="BK87" t="str">
            <v xml:space="preserve">https://community.secop.gov.co/Public/Tendering/OpportunityDetail/Index?noticeUID=CO1.NTC.1067130&amp;isFromPublicArea=True&amp;isModal=False
</v>
          </cell>
        </row>
        <row r="88">
          <cell r="A88" t="str">
            <v>CPS-084-2020</v>
          </cell>
          <cell r="B88" t="str">
            <v>2 NACIONAL</v>
          </cell>
          <cell r="C88" t="str">
            <v>CD-NC-118-2020</v>
          </cell>
          <cell r="D88">
            <v>84</v>
          </cell>
          <cell r="E88" t="str">
            <v>OSCAR MUÑOZ</v>
          </cell>
          <cell r="F88">
            <v>43857</v>
          </cell>
          <cell r="G88" t="str">
            <v>Prestación de servicios técnicos en la Subdirección Administrativa y Financiera. Grupo de Infraestructura, para el mantenimiento de la infraestructura perteneciente al Sistema de Parques Nacionales Naturales de Colombia.</v>
          </cell>
          <cell r="H88" t="str">
            <v>2 CONTRATACIÓN DIRECTA</v>
          </cell>
          <cell r="I88" t="str">
            <v>14 PRESTACIÓN DE SERVICIOS</v>
          </cell>
          <cell r="J88" t="str">
            <v>N/A</v>
          </cell>
          <cell r="K88">
            <v>14020</v>
          </cell>
          <cell r="L88">
            <v>13520</v>
          </cell>
          <cell r="M88">
            <v>43857</v>
          </cell>
          <cell r="N88">
            <v>43857</v>
          </cell>
          <cell r="P88">
            <v>2663850</v>
          </cell>
          <cell r="Q88">
            <v>28591990</v>
          </cell>
          <cell r="R88">
            <v>0</v>
          </cell>
          <cell r="S88" t="str">
            <v>1 PERSONA NATURAL</v>
          </cell>
          <cell r="T88" t="str">
            <v>3 CÉDULA DE CIUDADANÍA</v>
          </cell>
          <cell r="U88">
            <v>79368519</v>
          </cell>
          <cell r="V88">
            <v>28591990</v>
          </cell>
          <cell r="W88" t="str">
            <v>11 NO SE DILIGENCIA INFORMACIÓN PARA ESTE FORMULARIO EN ESTE PERÍODO DE REPORTE</v>
          </cell>
          <cell r="X88" t="str">
            <v>N/A</v>
          </cell>
          <cell r="Y88" t="str">
            <v>OSCAR MUÑOZ</v>
          </cell>
          <cell r="Z88" t="str">
            <v>1 PÓLIZA</v>
          </cell>
          <cell r="AA88" t="str">
            <v>12 SEGUROS DEL ESTADO</v>
          </cell>
          <cell r="AB88" t="str">
            <v>2 CUMPLIMIENTO</v>
          </cell>
          <cell r="AC88">
            <v>43857</v>
          </cell>
          <cell r="AD88" t="str">
            <v>37-46-101000795</v>
          </cell>
          <cell r="AE88" t="str">
            <v>GRUPO DE INFRAESTRUCTURA</v>
          </cell>
          <cell r="AF88" t="str">
            <v>2 SUPERVISOR</v>
          </cell>
          <cell r="AG88" t="str">
            <v>3 CÉDULA DE CIUDADANÍA</v>
          </cell>
          <cell r="AH88">
            <v>91209676</v>
          </cell>
          <cell r="AI88" t="str">
            <v>CARLOS ALBERTO PINZON BARCO</v>
          </cell>
          <cell r="AJ88">
            <v>322</v>
          </cell>
          <cell r="AK88" t="str">
            <v>3 NO PACTADOS</v>
          </cell>
          <cell r="AL88">
            <v>43857</v>
          </cell>
          <cell r="AM88">
            <v>43857</v>
          </cell>
          <cell r="AN88" t="str">
            <v>4 NO SE HA ADICIONADO NI EN VALOR y EN TIEMPO</v>
          </cell>
          <cell r="AO88">
            <v>0</v>
          </cell>
          <cell r="AP88">
            <v>0</v>
          </cell>
          <cell r="AR88">
            <v>0</v>
          </cell>
          <cell r="AT88">
            <v>43857</v>
          </cell>
          <cell r="AU88">
            <v>44183</v>
          </cell>
          <cell r="AW88" t="str">
            <v>2. NO</v>
          </cell>
          <cell r="AZ88" t="str">
            <v>2. NO</v>
          </cell>
          <cell r="BA88">
            <v>0</v>
          </cell>
          <cell r="BE88" t="str">
            <v>2020420501000084E</v>
          </cell>
          <cell r="BF88">
            <v>28591990</v>
          </cell>
          <cell r="BH88" t="str">
            <v>https://www.secop.gov.co/CO1BusinessLine/Tendering/BuyerWorkArea/Index?docUniqueIdentifier=CO1.BDOS.1066125&amp;prevCtxUrl=https%3a%2f%2fwww.secop.gov.co%2fCO1BusinessLine%2fTendering%2fBuyerDossierWorkspace%2fIndex%3fallWords2Search%3d118-2020%26filteringState%3d0%26sortingState%3dLastModifiedDESC%26showAdvancedSearch%3dFalse%26showAdvancedSearchFields%3dFalse%26folderCode%3dALL%26selectedDossier%3dCO1.BDOS.1066125%26selectedRequest%3dCO1.REQ.1102927%26&amp;prevCtxLbl=Procesos+de+la+Entidad+Estatal</v>
          </cell>
          <cell r="BI88" t="str">
            <v>VIGENTE</v>
          </cell>
          <cell r="BK88" t="str">
            <v>https://community.secop.gov.co/Public/Tendering/OpportunityDetail/Index?noticeUID=CO1.NTC.1065231&amp;isFromPublicArea=True&amp;isModal=False</v>
          </cell>
        </row>
        <row r="89">
          <cell r="A89" t="str">
            <v>CPS-085-2020</v>
          </cell>
          <cell r="B89" t="str">
            <v>2 NACIONAL</v>
          </cell>
          <cell r="C89" t="str">
            <v>CD-NC-131-2020</v>
          </cell>
          <cell r="D89">
            <v>85</v>
          </cell>
          <cell r="E89" t="str">
            <v>NURY JEANNETH GUIOTT RIAÑO</v>
          </cell>
          <cell r="F89">
            <v>43857</v>
          </cell>
          <cell r="G89" t="str">
            <v>Prestación de servicios técnicos y de apoyo a la gestión de las comunicaciones y documentación relacionadas con la Administración y Manejo de las Áreas Protegidas y apoyo en la documentación y comunicaciones respecto al reconocimiento de la Naturaleza como víctimas del conflicto ante la JEP.</v>
          </cell>
          <cell r="H89" t="str">
            <v>2 CONTRATACIÓN DIRECTA</v>
          </cell>
          <cell r="I89" t="str">
            <v>14 PRESTACIÓN DE SERVICIOS</v>
          </cell>
          <cell r="J89" t="str">
            <v>N/A</v>
          </cell>
          <cell r="K89">
            <v>17020</v>
          </cell>
          <cell r="L89">
            <v>13620</v>
          </cell>
          <cell r="M89">
            <v>43857</v>
          </cell>
          <cell r="N89">
            <v>43857</v>
          </cell>
          <cell r="P89">
            <v>2206872</v>
          </cell>
          <cell r="Q89">
            <v>24275592</v>
          </cell>
          <cell r="R89">
            <v>0</v>
          </cell>
          <cell r="S89" t="str">
            <v>1 PERSONA NATURAL</v>
          </cell>
          <cell r="T89" t="str">
            <v>3 CÉDULA DE CIUDADANÍA</v>
          </cell>
          <cell r="U89">
            <v>35468118</v>
          </cell>
          <cell r="V89">
            <v>24275592</v>
          </cell>
          <cell r="W89" t="str">
            <v>11 NO SE DILIGENCIA INFORMACIÓN PARA ESTE FORMULARIO EN ESTE PERÍODO DE REPORTE</v>
          </cell>
          <cell r="X89" t="str">
            <v>N/A</v>
          </cell>
          <cell r="Y89" t="str">
            <v>NURY JEANNETH GUIOTT RIAÑO</v>
          </cell>
          <cell r="Z89" t="str">
            <v>1 PÓLIZA</v>
          </cell>
          <cell r="AA89" t="str">
            <v xml:space="preserve">15 JMALUCELLI TRAVELERS SEGUROS S.A </v>
          </cell>
          <cell r="AB89" t="str">
            <v>2 CUMPLIMIENTO</v>
          </cell>
          <cell r="AC89">
            <v>43857</v>
          </cell>
          <cell r="AD89">
            <v>2015303</v>
          </cell>
          <cell r="AE89" t="str">
            <v>DIRECCIÓN GENERAL</v>
          </cell>
          <cell r="AF89" t="str">
            <v>2 SUPERVISOR</v>
          </cell>
          <cell r="AG89" t="str">
            <v>3 CÉDULA DE CIUDADANÍA</v>
          </cell>
          <cell r="AH89">
            <v>41779996</v>
          </cell>
          <cell r="AI89" t="str">
            <v xml:space="preserve">JULIA MIRANDA LONDOÑO	</v>
          </cell>
          <cell r="AJ89">
            <v>330</v>
          </cell>
          <cell r="AK89" t="str">
            <v>3 NO PACTADOS</v>
          </cell>
          <cell r="AL89">
            <v>43857</v>
          </cell>
          <cell r="AM89">
            <v>43857</v>
          </cell>
          <cell r="AN89" t="str">
            <v>4 NO SE HA ADICIONADO NI EN VALOR y EN TIEMPO</v>
          </cell>
          <cell r="AO89">
            <v>0</v>
          </cell>
          <cell r="AP89">
            <v>0</v>
          </cell>
          <cell r="AR89">
            <v>0</v>
          </cell>
          <cell r="AT89">
            <v>43857</v>
          </cell>
          <cell r="AU89">
            <v>44191</v>
          </cell>
          <cell r="AW89" t="str">
            <v>2. NO</v>
          </cell>
          <cell r="AZ89" t="str">
            <v>2. NO</v>
          </cell>
          <cell r="BA89">
            <v>0</v>
          </cell>
          <cell r="BE89" t="str">
            <v>2020420501000085E</v>
          </cell>
          <cell r="BF89">
            <v>24275592</v>
          </cell>
          <cell r="BH89" t="str">
            <v>https://www.secop.gov.co/CO1BusinessLine/Tendering/BuyerWorkArea/Index?docUniqueIdentifier=CO1.BDOS.1065188&amp;prevCtxUrl=https%3a%2f%2fwww.secop.gov.co%2fCO1BusinessLine%2fTendering%2fBuyerDossierWorkspace%2fIndex%3fallWords2Search%3d131-2020%26filteringState%3d0%26sortingState%3dLastModifiedDESC%26showAdvancedSearch%3dFalse%26showAdvancedSearchFields%3dFalse%26folderCode%3dALL%26selectedDossier%3dCO1.BDOS.1065188%26selectedRequest%3dCO1.REQ.1102094%26&amp;prevCtxLbl=Procesos+de+la+Entidad+Estatal</v>
          </cell>
          <cell r="BI89" t="str">
            <v>VIGENTE</v>
          </cell>
          <cell r="BK89" t="str">
            <v xml:space="preserve">https://community.secop.gov.co/Public/Tendering/OpportunityDetail/Index?noticeUID=CO1.NTC.1064895&amp;isFromPublicArea=True&amp;isModal=False
</v>
          </cell>
        </row>
        <row r="90">
          <cell r="A90" t="str">
            <v>CPS-086-2020</v>
          </cell>
          <cell r="B90" t="str">
            <v>2 NACIONAL</v>
          </cell>
          <cell r="C90" t="str">
            <v>CD-NC-142-2020</v>
          </cell>
          <cell r="D90">
            <v>86</v>
          </cell>
          <cell r="E90" t="str">
            <v>DAVID MAURICIO PRIETO CASTAÑEDA</v>
          </cell>
          <cell r="F90">
            <v>43857</v>
          </cell>
          <cell r="G90" t="str">
            <v>Prestación de servicios profesionales para direccionar el componente técnico de los trámites ambientales de competencia de la Subdirección de Gestión y Manejo de Áreas Protegidas que tienen relación con la regulación del Recurso Hídrico y la Evaluación Ambiental de Proyectos</v>
          </cell>
          <cell r="H90" t="str">
            <v>2 CONTRATACIÓN DIRECTA</v>
          </cell>
          <cell r="I90" t="str">
            <v>14 PRESTACIÓN DE SERVICIOS</v>
          </cell>
          <cell r="J90" t="str">
            <v>N/A</v>
          </cell>
          <cell r="K90">
            <v>18620</v>
          </cell>
          <cell r="L90">
            <v>13720</v>
          </cell>
          <cell r="M90">
            <v>43857</v>
          </cell>
          <cell r="N90">
            <v>43857</v>
          </cell>
          <cell r="P90">
            <v>5397388</v>
          </cell>
          <cell r="Q90">
            <v>57931964</v>
          </cell>
          <cell r="R90">
            <v>-0.53333333134651184</v>
          </cell>
          <cell r="S90" t="str">
            <v>1 PERSONA NATURAL</v>
          </cell>
          <cell r="T90" t="str">
            <v>3 CÉDULA DE CIUDADANÍA</v>
          </cell>
          <cell r="U90">
            <v>80732924</v>
          </cell>
          <cell r="V90">
            <v>57931964</v>
          </cell>
          <cell r="W90" t="str">
            <v>11 NO SE DILIGENCIA INFORMACIÓN PARA ESTE FORMULARIO EN ESTE PERÍODO DE REPORTE</v>
          </cell>
          <cell r="X90" t="str">
            <v>N/A</v>
          </cell>
          <cell r="Y90" t="str">
            <v>DAVID MAURICIO PRIETO CASTAÑEDA</v>
          </cell>
          <cell r="Z90" t="str">
            <v>1 PÓLIZA</v>
          </cell>
          <cell r="AA90" t="str">
            <v>12 SEGUROS DEL ESTADO</v>
          </cell>
          <cell r="AB90" t="str">
            <v>2 CUMPLIMIENTO</v>
          </cell>
          <cell r="AC90">
            <v>43857</v>
          </cell>
          <cell r="AD90" t="str">
            <v>37-46-101000797</v>
          </cell>
          <cell r="AE90" t="str">
            <v>GRUPO DE TRÁMITES Y EVALUACIÓN AMBIENTAL</v>
          </cell>
          <cell r="AF90" t="str">
            <v>2 SUPERVISOR</v>
          </cell>
          <cell r="AG90" t="str">
            <v>3 CÉDULA DE CIUDADANÍA</v>
          </cell>
          <cell r="AH90">
            <v>79690000</v>
          </cell>
          <cell r="AI90" t="str">
            <v>GUILLERMO ALBERTO SANTOS CEBALLOS</v>
          </cell>
          <cell r="AJ90">
            <v>322</v>
          </cell>
          <cell r="AK90" t="str">
            <v>3 NO PACTADOS</v>
          </cell>
          <cell r="AL90">
            <v>43857</v>
          </cell>
          <cell r="AM90">
            <v>43857</v>
          </cell>
          <cell r="AN90" t="str">
            <v>4 NO SE HA ADICIONADO NI EN VALOR y EN TIEMPO</v>
          </cell>
          <cell r="AO90">
            <v>0</v>
          </cell>
          <cell r="AP90">
            <v>0</v>
          </cell>
          <cell r="AR90">
            <v>0</v>
          </cell>
          <cell r="AT90">
            <v>43857</v>
          </cell>
          <cell r="AU90">
            <v>44183</v>
          </cell>
          <cell r="AW90" t="str">
            <v>2. NO</v>
          </cell>
          <cell r="AZ90" t="str">
            <v>2. NO</v>
          </cell>
          <cell r="BA90">
            <v>0</v>
          </cell>
          <cell r="BE90" t="str">
            <v>2020420501000086E</v>
          </cell>
          <cell r="BF90">
            <v>57931964</v>
          </cell>
          <cell r="BH90" t="str">
            <v>https://www.secop.gov.co/CO1BusinessLine/Tendering/BuyerWorkArea/Index?docUniqueIdentifier=CO1.BDOS.1068131&amp;prevCtxUrl=https%3a%2f%2fwww.secop.gov.co%2fCO1BusinessLine%2fTendering%2fBuyerDossierWorkspace%2fIndex%3fallWords2Search%3d142-2020%26filteringState%3d0%26sortingState%3dLastModifiedDESC%26showAdvancedSearch%3dFalse%26showAdvancedSearchFields%3dFalse%26folderCode%3dALL%26selectedDossier%3dCO1.BDOS.1068131%26selectedRequest%3dCO1.REQ.1104942%26&amp;prevCtxLbl=Procesos+de+la+Entidad+Estatal</v>
          </cell>
          <cell r="BI90" t="str">
            <v>VIGENTE</v>
          </cell>
          <cell r="BK90" t="str">
            <v>https://community.secop.gov.co/Public/Tendering/OpportunityDetail/Index?noticeUID=CO1.NTC.1067090&amp;isFromPublicArea=True&amp;isModal=False</v>
          </cell>
        </row>
        <row r="91">
          <cell r="A91" t="str">
            <v>CPS-087-2020</v>
          </cell>
          <cell r="B91" t="str">
            <v>2 NACIONAL</v>
          </cell>
          <cell r="C91" t="str">
            <v>CD-NC-091-2020</v>
          </cell>
          <cell r="D91">
            <v>87</v>
          </cell>
          <cell r="E91" t="str">
            <v>GLORIA JOHANNA GONZALEZ LOPEZ</v>
          </cell>
          <cell r="F91">
            <v>43857</v>
          </cell>
          <cell r="G91" t="str">
            <v>Prestación de servicios profesionales en ciencias naturales, para impulsar el componente técnico relacionado con permisos y autorizaciones de investigación cientifica en las áreas bajo administración de Parques Nacionales Naturales</v>
          </cell>
          <cell r="H91" t="str">
            <v>2 CONTRATACIÓN DIRECTA</v>
          </cell>
          <cell r="I91" t="str">
            <v>14 PRESTACIÓN DE SERVICIOS</v>
          </cell>
          <cell r="J91" t="str">
            <v>N/A</v>
          </cell>
          <cell r="K91">
            <v>9820</v>
          </cell>
          <cell r="L91">
            <v>13920</v>
          </cell>
          <cell r="M91">
            <v>43857</v>
          </cell>
          <cell r="N91">
            <v>43857</v>
          </cell>
          <cell r="P91">
            <v>3852124</v>
          </cell>
          <cell r="Q91">
            <v>41731343</v>
          </cell>
          <cell r="R91">
            <v>-0.3333333358168602</v>
          </cell>
          <cell r="S91" t="str">
            <v>1 PERSONA NATURAL</v>
          </cell>
          <cell r="T91" t="str">
            <v>3 CÉDULA DE CIUDADANÍA</v>
          </cell>
          <cell r="U91">
            <v>1010163614</v>
          </cell>
          <cell r="V91">
            <v>41731343</v>
          </cell>
          <cell r="W91" t="str">
            <v>11 NO SE DILIGENCIA INFORMACIÓN PARA ESTE FORMULARIO EN ESTE PERÍODO DE REPORTE</v>
          </cell>
          <cell r="X91" t="str">
            <v>N/A</v>
          </cell>
          <cell r="Y91" t="str">
            <v>GLORIA JOHANNA GONZALEZ LOPEZ</v>
          </cell>
          <cell r="Z91" t="str">
            <v>1 PÓLIZA</v>
          </cell>
          <cell r="AA91" t="str">
            <v xml:space="preserve">15 JMALUCELLI TRAVELERS SEGUROS S.A </v>
          </cell>
          <cell r="AB91" t="str">
            <v>2 CUMPLIMIENTO</v>
          </cell>
          <cell r="AC91">
            <v>43857</v>
          </cell>
          <cell r="AD91">
            <v>215304</v>
          </cell>
          <cell r="AE91" t="str">
            <v>GRUPO DE TRÁMITES Y EVALUACIÓN AMBIENTAL</v>
          </cell>
          <cell r="AF91" t="str">
            <v>2 SUPERVISOR</v>
          </cell>
          <cell r="AG91" t="str">
            <v>3 CÉDULA DE CIUDADANÍA</v>
          </cell>
          <cell r="AH91">
            <v>79690000</v>
          </cell>
          <cell r="AI91" t="str">
            <v>GUILLERMO ALBERTO SANTOS CEBALLOS</v>
          </cell>
          <cell r="AJ91">
            <v>325</v>
          </cell>
          <cell r="AK91" t="str">
            <v>3 NO PACTADOS</v>
          </cell>
          <cell r="AL91">
            <v>43857</v>
          </cell>
          <cell r="AM91">
            <v>43857</v>
          </cell>
          <cell r="AN91" t="str">
            <v>4 NO SE HA ADICIONADO NI EN VALOR y EN TIEMPO</v>
          </cell>
          <cell r="AO91">
            <v>0</v>
          </cell>
          <cell r="AP91">
            <v>0</v>
          </cell>
          <cell r="AR91">
            <v>0</v>
          </cell>
          <cell r="AT91">
            <v>43857</v>
          </cell>
          <cell r="AU91">
            <v>44186</v>
          </cell>
          <cell r="AW91" t="str">
            <v>2. NO</v>
          </cell>
          <cell r="AZ91" t="str">
            <v>2. NO</v>
          </cell>
          <cell r="BA91">
            <v>0</v>
          </cell>
          <cell r="BE91" t="str">
            <v>2020420501000087E</v>
          </cell>
          <cell r="BF91">
            <v>41731343</v>
          </cell>
          <cell r="BH91" t="str">
            <v>https://www.secop.gov.co/CO1BusinessLine/Tendering/BuyerWorkArea/Index?docUniqueIdentifier=CO1.BDOS.1062938&amp;prevCtxUrl=https%3a%2f%2fwww.secop.gov.co%2fCO1BusinessLine%2fTendering%2fBuyerDossierWorkspace%2fIndex%3fallWords2Search%3d91-2020%26filteringState%3d0%26sortingState%3dLastModifiedDESC%26showAdvancedSearch%3dFalse%26showAdvancedSearchFields%3dFalse%26folderCode%3dALL%26selectedDossier%3dCO1.BDOS.1062938%26selectedRequest%3dCO1.REQ.1100301%26&amp;prevCtxLbl=Procesos+de+la+Entidad+Estatal</v>
          </cell>
          <cell r="BI91" t="str">
            <v>VIGENTE</v>
          </cell>
          <cell r="BK91" t="str">
            <v xml:space="preserve">https://community.secop.gov.co/Public/Tendering/OpportunityDetail/Index?noticeUID=CO1.NTC.1065637&amp;isFromPublicArea=True&amp;isModal=False
</v>
          </cell>
        </row>
        <row r="92">
          <cell r="A92" t="str">
            <v>CPS-088-2020</v>
          </cell>
          <cell r="B92" t="str">
            <v>2 NACIONAL</v>
          </cell>
          <cell r="C92" t="str">
            <v>CD-NC-139-2020</v>
          </cell>
          <cell r="D92">
            <v>88</v>
          </cell>
          <cell r="E92" t="str">
            <v>JAMES AUGUSTO MONTEALEGRE GALEANO</v>
          </cell>
          <cell r="F92">
            <v>43857</v>
          </cell>
          <cell r="G92" t="str">
            <v>Prestación de Servicios Profesionales de apoyo a la gestión del Grupo de Comunicaciones y Educación Ambiental para posicionar a Parques Nacionales Naturales de Colombia a través de la realización de productos audiovisuales en el marco de la Estrategia de comunicación y educación para la conservación.</v>
          </cell>
          <cell r="H92" t="str">
            <v>2 CONTRATACIÓN DIRECTA</v>
          </cell>
          <cell r="I92" t="str">
            <v>14 PRESTACIÓN DE SERVICIOS</v>
          </cell>
          <cell r="J92" t="str">
            <v>N/A</v>
          </cell>
          <cell r="K92">
            <v>12920</v>
          </cell>
          <cell r="L92">
            <v>13820</v>
          </cell>
          <cell r="M92">
            <v>43857</v>
          </cell>
          <cell r="N92">
            <v>43857</v>
          </cell>
          <cell r="P92">
            <v>5397388</v>
          </cell>
          <cell r="Q92">
            <v>57931965</v>
          </cell>
          <cell r="R92">
            <v>0.46666666865348816</v>
          </cell>
          <cell r="S92" t="str">
            <v>1 PERSONA NATURAL</v>
          </cell>
          <cell r="T92" t="str">
            <v>3 CÉDULA DE CIUDADANÍA</v>
          </cell>
          <cell r="U92">
            <v>9930291</v>
          </cell>
          <cell r="V92">
            <v>57931965</v>
          </cell>
          <cell r="W92" t="str">
            <v>11 NO SE DILIGENCIA INFORMACIÓN PARA ESTE FORMULARIO EN ESTE PERÍODO DE REPORTE</v>
          </cell>
          <cell r="X92" t="str">
            <v>N/A</v>
          </cell>
          <cell r="Y92" t="str">
            <v>JAMES AUGUSTO MONTEALEGRE GALEANO</v>
          </cell>
          <cell r="Z92" t="str">
            <v>1 PÓLIZA</v>
          </cell>
          <cell r="AA92" t="str">
            <v>13 SURAMERICANA</v>
          </cell>
          <cell r="AB92" t="str">
            <v>2 CUMPLIMIENTO</v>
          </cell>
          <cell r="AC92">
            <v>43857</v>
          </cell>
          <cell r="AD92" t="str">
            <v>2551722-0</v>
          </cell>
          <cell r="AE92" t="str">
            <v>GRUPO DE COMUNICACIONES Y EDUCACION AMBIENTAL</v>
          </cell>
          <cell r="AF92" t="str">
            <v>2 SUPERVISOR</v>
          </cell>
          <cell r="AG92" t="str">
            <v>3 CÉDULA DE CIUDADANÍA</v>
          </cell>
          <cell r="AH92">
            <v>11342150</v>
          </cell>
          <cell r="AI92" t="str">
            <v>LUIS ALFONSO CANO RAMIREZ</v>
          </cell>
          <cell r="AJ92">
            <v>322</v>
          </cell>
          <cell r="AK92" t="str">
            <v>3 NO PACTADOS</v>
          </cell>
          <cell r="AL92">
            <v>43857</v>
          </cell>
          <cell r="AM92">
            <v>43857</v>
          </cell>
          <cell r="AN92" t="str">
            <v>4 NO SE HA ADICIONADO NI EN VALOR y EN TIEMPO</v>
          </cell>
          <cell r="AO92">
            <v>0</v>
          </cell>
          <cell r="AP92">
            <v>0</v>
          </cell>
          <cell r="AR92">
            <v>0</v>
          </cell>
          <cell r="AT92">
            <v>43857</v>
          </cell>
          <cell r="AU92">
            <v>44183</v>
          </cell>
          <cell r="AW92" t="str">
            <v>2. NO</v>
          </cell>
          <cell r="AZ92" t="str">
            <v>2. NO</v>
          </cell>
          <cell r="BA92">
            <v>0</v>
          </cell>
          <cell r="BE92" t="str">
            <v>2020420501000088E</v>
          </cell>
          <cell r="BF92">
            <v>57931965</v>
          </cell>
          <cell r="BH92" t="str">
            <v>https://www.secop.gov.co/CO1BusinessLine/Tendering/BuyerWorkArea/Index?docUniqueIdentifier=CO1.BDOS.1068210&amp;prevCtxUrl=https%3a%2f%2fwww.secop.gov.co%2fCO1BusinessLine%2fTendering%2fBuyerDossierWorkspace%2fIndex%3fallWords2Search%3d139-2020%26filteringState%3d0%26sortingState%3dLastModifiedDESC%26showAdvancedSearch%3dFalse%26showAdvancedSearchFields%3dFalse%26folderCode%3dALL%26selectedDossier%3dCO1.BDOS.1068210%26selectedRequest%3dCO1.REQ.1105007%26&amp;prevCtxLbl=Procesos+de+la+Entidad+Estatal</v>
          </cell>
          <cell r="BI92" t="str">
            <v>VIGENTE</v>
          </cell>
          <cell r="BK92" t="str">
            <v xml:space="preserve">https://community.secop.gov.co/Public/Tendering/OpportunityDetail/Index?noticeUID=CO1.NTC.1067220&amp;isFromPublicArea=True&amp;isModal=False
</v>
          </cell>
        </row>
        <row r="93">
          <cell r="A93" t="str">
            <v>CPS-089-2020</v>
          </cell>
          <cell r="B93" t="str">
            <v>2 NACIONAL</v>
          </cell>
          <cell r="C93" t="str">
            <v>CD-NC-122-2020</v>
          </cell>
          <cell r="D93">
            <v>89</v>
          </cell>
          <cell r="E93" t="str">
            <v>EDUARDO CORTES ZUBIETA</v>
          </cell>
          <cell r="F93">
            <v>43857</v>
          </cell>
          <cell r="G93" t="str">
            <v>Prestación de servicios profesionales para el mantenimiento y soporte de las aplicaciones que se encuentran en la nube y soporte al funcionamiento de la infraestructura de Google Cloud Platform</v>
          </cell>
          <cell r="H93" t="str">
            <v>2 CONTRATACIÓN DIRECTA</v>
          </cell>
          <cell r="I93" t="str">
            <v>14 PRESTACIÓN DE SERVICIOS</v>
          </cell>
          <cell r="J93" t="str">
            <v>N/A</v>
          </cell>
          <cell r="K93">
            <v>12520</v>
          </cell>
          <cell r="L93">
            <v>14020</v>
          </cell>
          <cell r="M93">
            <v>43857</v>
          </cell>
          <cell r="N93">
            <v>43857</v>
          </cell>
          <cell r="P93">
            <v>6434923</v>
          </cell>
          <cell r="Q93">
            <v>71642142</v>
          </cell>
          <cell r="R93">
            <v>-0.73333333432674408</v>
          </cell>
          <cell r="S93" t="str">
            <v>1 PERSONA NATURAL</v>
          </cell>
          <cell r="T93" t="str">
            <v>3 CÉDULA DE CIUDADANÍA</v>
          </cell>
          <cell r="U93">
            <v>80816932</v>
          </cell>
          <cell r="V93">
            <v>71642142</v>
          </cell>
          <cell r="W93" t="str">
            <v>11 NO SE DILIGENCIA INFORMACIÓN PARA ESTE FORMULARIO EN ESTE PERÍODO DE REPORTE</v>
          </cell>
          <cell r="X93" t="str">
            <v>N/A</v>
          </cell>
          <cell r="Y93" t="str">
            <v>EDUARDO CORTES ZUBIETA</v>
          </cell>
          <cell r="Z93" t="str">
            <v>1 PÓLIZA</v>
          </cell>
          <cell r="AA93" t="str">
            <v>13 SURAMERICANA</v>
          </cell>
          <cell r="AB93" t="str">
            <v>2 CUMPLIMIENTO</v>
          </cell>
          <cell r="AC93">
            <v>43857</v>
          </cell>
          <cell r="AD93" t="str">
            <v>2551714-1</v>
          </cell>
          <cell r="AE93" t="str">
            <v>GRUPO SISTEMAS DE INFORMACIÓN Y RADIOCOMUNICACIONES</v>
          </cell>
          <cell r="AF93" t="str">
            <v>2 SUPERVISOR</v>
          </cell>
          <cell r="AG93" t="str">
            <v>3 CÉDULA DE CIUDADANÍA</v>
          </cell>
          <cell r="AH93">
            <v>51723033</v>
          </cell>
          <cell r="AI93" t="str">
            <v>LUZ MILA SOTELO DELGADILLO</v>
          </cell>
          <cell r="AJ93">
            <v>334</v>
          </cell>
          <cell r="AK93" t="str">
            <v>3 NO PACTADOS</v>
          </cell>
          <cell r="AL93">
            <v>43857</v>
          </cell>
          <cell r="AM93">
            <v>43857</v>
          </cell>
          <cell r="AN93" t="str">
            <v>4 NO SE HA ADICIONADO NI EN VALOR y EN TIEMPO</v>
          </cell>
          <cell r="AO93">
            <v>0</v>
          </cell>
          <cell r="AP93">
            <v>0</v>
          </cell>
          <cell r="AR93">
            <v>0</v>
          </cell>
          <cell r="AT93">
            <v>43857</v>
          </cell>
          <cell r="AU93">
            <v>44195</v>
          </cell>
          <cell r="AW93" t="str">
            <v>2. NO</v>
          </cell>
          <cell r="AZ93" t="str">
            <v>2. NO</v>
          </cell>
          <cell r="BA93">
            <v>0</v>
          </cell>
          <cell r="BE93" t="str">
            <v>2020420501000089E</v>
          </cell>
          <cell r="BF93">
            <v>71642142</v>
          </cell>
          <cell r="BH93" t="str">
            <v>https://www.secop.gov.co/CO1BusinessLine/Tendering/BuyerWorkArea/Index?docUniqueIdentifier=CO1.BDOS.1069179&amp;prevCtxUrl=https%3a%2f%2fwww.secop.gov.co%2fCO1BusinessLine%2fTendering%2fBuyerDossierWorkspace%2fIndex%3fallWords2Search%3d122-2020%26filteringState%3d0%26sortingState%3dLastModifiedDESC%26showAdvancedSearch%3dFalse%26showAdvancedSearchFields%3dFalse%26folderCode%3dALL%26selectedDossier%3dCO1.BDOS.1069179%26selectedRequest%3dCO1.REQ.1105881%26&amp;prevCtxLbl=Procesos+de+la+Entidad+Estatal</v>
          </cell>
          <cell r="BI93" t="str">
            <v>VIGENTE</v>
          </cell>
          <cell r="BK93" t="str">
            <v xml:space="preserve">https://community.secop.gov.co/Public/Tendering/OpportunityDetail/Index?noticeUID=CO1.NTC.1068218&amp;isFromPublicArea=True&amp;isModal=False
</v>
          </cell>
        </row>
        <row r="94">
          <cell r="A94" t="str">
            <v>CPS-090-2020</v>
          </cell>
          <cell r="B94" t="str">
            <v>2 NACIONAL</v>
          </cell>
          <cell r="C94" t="str">
            <v>CD-NC-098-2020</v>
          </cell>
          <cell r="D94">
            <v>90</v>
          </cell>
          <cell r="E94" t="str">
            <v>AMELIA CAROLINA CHALAPUD NOGUERA</v>
          </cell>
          <cell r="F94">
            <v>43858</v>
          </cell>
          <cell r="G94" t="str">
            <v>Prestación de servicios profesionales y de apoyo a la gestión para que apoye procesos relacionados con función de administración y manejo de las áreas del SPNN, apoyo a procesos de participación social y apoyo a proceso de gestión judicial relacionada con comunidades étnicas.</v>
          </cell>
          <cell r="H94" t="str">
            <v>2 CONTRATACIÓN DIRECTA</v>
          </cell>
          <cell r="I94" t="str">
            <v>14 PRESTACIÓN DE SERVICIOS</v>
          </cell>
          <cell r="J94" t="str">
            <v>N/A</v>
          </cell>
          <cell r="K94">
            <v>13720</v>
          </cell>
          <cell r="L94">
            <v>14120</v>
          </cell>
          <cell r="M94">
            <v>43858</v>
          </cell>
          <cell r="N94">
            <v>43858</v>
          </cell>
          <cell r="P94">
            <v>6313510</v>
          </cell>
          <cell r="Q94">
            <v>67765007</v>
          </cell>
          <cell r="R94">
            <v>-0.3333333432674408</v>
          </cell>
          <cell r="S94" t="str">
            <v>1 PERSONA NATURAL</v>
          </cell>
          <cell r="T94" t="str">
            <v>3 CÉDULA DE CIUDADANÍA</v>
          </cell>
          <cell r="U94">
            <v>36862774</v>
          </cell>
          <cell r="V94">
            <v>67765007</v>
          </cell>
          <cell r="W94" t="str">
            <v>11 NO SE DILIGENCIA INFORMACIÓN PARA ESTE FORMULARIO EN ESTE PERÍODO DE REPORTE</v>
          </cell>
          <cell r="X94" t="str">
            <v>N/A</v>
          </cell>
          <cell r="Y94" t="str">
            <v>AMELIA CAROLINA CHALAPUD NOGUERA</v>
          </cell>
          <cell r="Z94" t="str">
            <v>1 PÓLIZA</v>
          </cell>
          <cell r="AA94" t="str">
            <v xml:space="preserve">15 JMALUCELLI TRAVELERS SEGUROS S.A </v>
          </cell>
          <cell r="AB94" t="str">
            <v>2 CUMPLIMIENTO</v>
          </cell>
          <cell r="AC94">
            <v>43858</v>
          </cell>
          <cell r="AD94">
            <v>2015346</v>
          </cell>
          <cell r="AE94" t="str">
            <v>OFICINA ASESORA JURIDICA</v>
          </cell>
          <cell r="AF94" t="str">
            <v>2 SUPERVISOR</v>
          </cell>
          <cell r="AG94" t="str">
            <v>3 CÉDULA DE CIUDADANÍA</v>
          </cell>
          <cell r="AH94">
            <v>13861878</v>
          </cell>
          <cell r="AI94" t="str">
            <v>JAIME ANDRES ECHEVERRIA RODRIGUEZ</v>
          </cell>
          <cell r="AJ94">
            <v>322</v>
          </cell>
          <cell r="AK94" t="str">
            <v>3 NO PACTADOS</v>
          </cell>
          <cell r="AL94">
            <v>43858</v>
          </cell>
          <cell r="AM94">
            <v>43858</v>
          </cell>
          <cell r="AN94" t="str">
            <v>4 NO SE HA ADICIONADO NI EN VALOR y EN TIEMPO</v>
          </cell>
          <cell r="AO94">
            <v>0</v>
          </cell>
          <cell r="AP94">
            <v>0</v>
          </cell>
          <cell r="AR94">
            <v>0</v>
          </cell>
          <cell r="AT94">
            <v>43858</v>
          </cell>
          <cell r="AU94">
            <v>44184</v>
          </cell>
          <cell r="AW94" t="str">
            <v>2. NO</v>
          </cell>
          <cell r="AZ94" t="str">
            <v>2. NO</v>
          </cell>
          <cell r="BA94">
            <v>0</v>
          </cell>
          <cell r="BE94" t="str">
            <v>2020420501000090E</v>
          </cell>
          <cell r="BF94">
            <v>67765007</v>
          </cell>
          <cell r="BH94" t="str">
            <v>https://www.secop.gov.co/CO1BusinessLine/Tendering/BuyerWorkArea/Index?docUniqueIdentifier=CO1.BDOS.1066412&amp;prevCtxUrl=https%3a%2f%2fwww.secop.gov.co%2fCO1BusinessLine%2fTendering%2fBuyerDossierWorkspace%2fIndex%3fallWords2Search%3d98-2020%26filteringState%3d0%26sortingState%3dLastModifiedDESC%26showAdvancedSearch%3dFalse%26showAdvancedSearchFields%3dFalse%26folderCode%3dALL%26selectedDossier%3dCO1.BDOS.1066412%26selectedRequest%3dCO1.REQ.1103039%26&amp;prevCtxLbl=Procesos+de+la+Entidad+Estatal</v>
          </cell>
          <cell r="BI94" t="str">
            <v>VIGENTE</v>
          </cell>
          <cell r="BK94" t="str">
            <v>https://community.secop.gov.co/Public/Tendering/OpportunityDetail/Index?noticeUID=CO1.NTC.1065335&amp;isFromPublicArea=True&amp;isModal=False</v>
          </cell>
        </row>
        <row r="95">
          <cell r="A95" t="str">
            <v>CPS-091-2020</v>
          </cell>
          <cell r="B95" t="str">
            <v>2 NACIONAL</v>
          </cell>
          <cell r="C95" t="str">
            <v>CD-NC-078-2020</v>
          </cell>
          <cell r="D95">
            <v>91</v>
          </cell>
          <cell r="E95" t="str">
            <v>AMERICA YADIRA MONGE ROMERO</v>
          </cell>
          <cell r="F95">
            <v>43858</v>
          </cell>
          <cell r="G95" t="str">
            <v>Prestación de servicios profesionales para apoyar la formulación y seguimiento de los planes, programas y proyectos de Parques Nacionales Naturales de Colombia en el marco del Modelo Integrado de Planeación y Gestión vigente</v>
          </cell>
          <cell r="H95" t="str">
            <v>2 CONTRATACIÓN DIRECTA</v>
          </cell>
          <cell r="I95" t="str">
            <v>14 PRESTACIÓN DE SERVICIOS</v>
          </cell>
          <cell r="J95" t="str">
            <v>N/A</v>
          </cell>
          <cell r="K95">
            <v>9620</v>
          </cell>
          <cell r="L95">
            <v>14220</v>
          </cell>
          <cell r="M95">
            <v>43858</v>
          </cell>
          <cell r="N95">
            <v>43858</v>
          </cell>
          <cell r="P95">
            <v>6434923</v>
          </cell>
          <cell r="Q95">
            <v>69926163</v>
          </cell>
          <cell r="R95">
            <v>-643492.56666666269</v>
          </cell>
          <cell r="S95" t="str">
            <v>1 PERSONA NATURAL</v>
          </cell>
          <cell r="T95" t="str">
            <v>3 CÉDULA DE CIUDADANÍA</v>
          </cell>
          <cell r="U95">
            <v>52818253</v>
          </cell>
          <cell r="V95">
            <v>69926163</v>
          </cell>
          <cell r="W95" t="str">
            <v>11 NO SE DILIGENCIA INFORMACIÓN PARA ESTE FORMULARIO EN ESTE PERÍODO DE REPORTE</v>
          </cell>
          <cell r="X95" t="str">
            <v>N/A</v>
          </cell>
          <cell r="Y95" t="str">
            <v>AMERICA YADIRA MONGE ROMERO</v>
          </cell>
          <cell r="Z95" t="str">
            <v>1 PÓLIZA</v>
          </cell>
          <cell r="AA95" t="str">
            <v xml:space="preserve">15 JMALUCELLI TRAVELERS SEGUROS S.A </v>
          </cell>
          <cell r="AB95" t="str">
            <v>2 CUMPLIMIENTO</v>
          </cell>
          <cell r="AC95">
            <v>43858</v>
          </cell>
          <cell r="AD95">
            <v>2015338</v>
          </cell>
          <cell r="AE95" t="str">
            <v>OFICINA ASESORA PLANEACIÓN</v>
          </cell>
          <cell r="AF95" t="str">
            <v>2 SUPERVISOR</v>
          </cell>
          <cell r="AG95" t="str">
            <v>3 CÉDULA DE CIUDADANÍA</v>
          </cell>
          <cell r="AH95">
            <v>52821677</v>
          </cell>
          <cell r="AI95" t="str">
            <v>ANDREA DEL PILAR MORENO HERNANDEZ</v>
          </cell>
          <cell r="AJ95">
            <v>329</v>
          </cell>
          <cell r="AK95" t="str">
            <v>3 NO PACTADOS</v>
          </cell>
          <cell r="AL95">
            <v>43858</v>
          </cell>
          <cell r="AM95">
            <v>43858</v>
          </cell>
          <cell r="AN95" t="str">
            <v>4 NO SE HA ADICIONADO NI EN VALOR y EN TIEMPO</v>
          </cell>
          <cell r="AO95">
            <v>0</v>
          </cell>
          <cell r="AP95">
            <v>0</v>
          </cell>
          <cell r="AR95">
            <v>0</v>
          </cell>
          <cell r="AT95">
            <v>43858</v>
          </cell>
          <cell r="AU95">
            <v>44191</v>
          </cell>
          <cell r="AW95" t="str">
            <v>2. NO</v>
          </cell>
          <cell r="AZ95" t="str">
            <v>2. NO</v>
          </cell>
          <cell r="BA95">
            <v>0</v>
          </cell>
          <cell r="BE95" t="str">
            <v>2020420501000091E</v>
          </cell>
          <cell r="BF95">
            <v>69926163</v>
          </cell>
          <cell r="BH95" t="str">
            <v>https://www.secop.gov.co/CO1BusinessLine/Tendering/BuyerWorkArea/Index?docUniqueIdentifier=CO1.BDOS.1058681&amp;prevCtxUrl=https%3a%2f%2fwww.secop.gov.co%2fCO1BusinessLine%2fTendering%2fBuyerDossierWorkspace%2fIndex%3fallWords2Search%3d78-2020%26filteringState%3d0%26sortingState%3dLastModifiedDESC%26showAdvancedSearch%3dFalse%26showAdvancedSearchFields%3dFalse%26folderCode%3dALL%26selectedDossier%3dCO1.BDOS.1058681%26selectedRequest%3dCO1.REQ.1095510%26&amp;prevCtxLbl=Procesos+de+la+Entidad+Estatal</v>
          </cell>
          <cell r="BI95" t="str">
            <v>VIGENTE</v>
          </cell>
          <cell r="BK95" t="str">
            <v>https://community.secop.gov.co/Public/Tendering/OpportunityDetail/Index?noticeUID=CO1.NTC.1060989&amp;isFromPublicArea=True&amp;isModal=False</v>
          </cell>
        </row>
        <row r="96">
          <cell r="A96" t="str">
            <v>CPS-092-2020</v>
          </cell>
          <cell r="B96" t="str">
            <v>2 NACIONAL</v>
          </cell>
          <cell r="C96" t="str">
            <v>CD-NC-095-2020</v>
          </cell>
          <cell r="D96">
            <v>92</v>
          </cell>
          <cell r="E96" t="str">
            <v>MARTA CECILIA DIAZ LEGUIZAMON</v>
          </cell>
          <cell r="F96">
            <v>43858</v>
          </cell>
          <cell r="G96" t="str">
            <v>Prestación de servicios profesionales y de apoyo a la gestión para realizar la orientación del diseño y seguimiento a la implementación de los instrumentos de planeación de las áreas protegidas y a las acciones de monitoreo e investigación, como parte del proceso adaptativo del manejo.</v>
          </cell>
          <cell r="H96" t="str">
            <v>2 CONTRATACIÓN DIRECTA</v>
          </cell>
          <cell r="I96" t="str">
            <v>14 PRESTACIÓN DE SERVICIOS</v>
          </cell>
          <cell r="J96" t="str">
            <v>N/A</v>
          </cell>
          <cell r="K96">
            <v>9320</v>
          </cell>
          <cell r="L96">
            <v>14320</v>
          </cell>
          <cell r="M96">
            <v>43858</v>
          </cell>
          <cell r="N96">
            <v>43858</v>
          </cell>
          <cell r="P96">
            <v>9083948</v>
          </cell>
          <cell r="Q96">
            <v>101134621</v>
          </cell>
          <cell r="R96">
            <v>-6.6666662693023682E-2</v>
          </cell>
          <cell r="S96" t="str">
            <v>1 PERSONA NATURAL</v>
          </cell>
          <cell r="T96" t="str">
            <v>3 CÉDULA DE CIUDADANÍA</v>
          </cell>
          <cell r="U96">
            <v>40023756</v>
          </cell>
          <cell r="V96">
            <v>101134621</v>
          </cell>
          <cell r="W96" t="str">
            <v>11 NO SE DILIGENCIA INFORMACIÓN PARA ESTE FORMULARIO EN ESTE PERÍODO DE REPORTE</v>
          </cell>
          <cell r="X96" t="str">
            <v>N/A</v>
          </cell>
          <cell r="Y96" t="str">
            <v>MARTA CECILIA DIAZ LEGUIZAMON</v>
          </cell>
          <cell r="Z96" t="str">
            <v>1 PÓLIZA</v>
          </cell>
          <cell r="AA96" t="str">
            <v xml:space="preserve">15 JMALUCELLI TRAVELERS SEGUROS S.A </v>
          </cell>
          <cell r="AB96" t="str">
            <v>2 CUMPLIMIENTO</v>
          </cell>
          <cell r="AC96">
            <v>43858</v>
          </cell>
          <cell r="AD96">
            <v>2015343</v>
          </cell>
          <cell r="AE96" t="str">
            <v>SUBDIRECCIÓN DE GESTIÓN Y MANEJO DE AREAS PROTEGIDAS</v>
          </cell>
          <cell r="AF96" t="str">
            <v>2 SUPERVISOR</v>
          </cell>
          <cell r="AG96" t="str">
            <v>3 CÉDULA DE CIUDADANÍA</v>
          </cell>
          <cell r="AH96">
            <v>52197050</v>
          </cell>
          <cell r="AI96" t="str">
            <v>EDNA MARIA CAROLINA JARRO FAJARDO</v>
          </cell>
          <cell r="AJ96">
            <v>334</v>
          </cell>
          <cell r="AK96" t="str">
            <v>3 NO PACTADOS</v>
          </cell>
          <cell r="AL96">
            <v>43858</v>
          </cell>
          <cell r="AM96">
            <v>43858</v>
          </cell>
          <cell r="AN96" t="str">
            <v>4 NO SE HA ADICIONADO NI EN VALOR y EN TIEMPO</v>
          </cell>
          <cell r="AO96">
            <v>0</v>
          </cell>
          <cell r="AP96">
            <v>0</v>
          </cell>
          <cell r="AR96">
            <v>0</v>
          </cell>
          <cell r="AT96">
            <v>43858</v>
          </cell>
          <cell r="AU96">
            <v>44196</v>
          </cell>
          <cell r="AW96" t="str">
            <v>2. NO</v>
          </cell>
          <cell r="AZ96" t="str">
            <v>2. NO</v>
          </cell>
          <cell r="BA96">
            <v>0</v>
          </cell>
          <cell r="BE96" t="str">
            <v>2020420501000092E</v>
          </cell>
          <cell r="BF96">
            <v>101134621</v>
          </cell>
          <cell r="BH96" t="str">
            <v>https://www.secop.gov.co/CO1BusinessLine/Tendering/BuyerWorkArea/Index?docUniqueIdentifier=CO1.BDOS.1061839&amp;prevCtxUrl=https%3a%2f%2fwww.secop.gov.co%2fCO1BusinessLine%2fTendering%2fBuyerDossierWorkspace%2fIndex%3fallWords2Search%3d95-2020%26filteringState%3d0%26sortingState%3dLastModifiedDESC%26showAdvancedSearch%3dFalse%26showAdvancedSearchFields%3dFalse%26folderCode%3dALL%26selectedDossier%3dCO1.BDOS.1061839%26selectedRequest%3dCO1.REQ.1099273%26&amp;prevCtxLbl=Procesos+de+la+Entidad+Estatal</v>
          </cell>
          <cell r="BI96" t="str">
            <v>VIGENTE</v>
          </cell>
          <cell r="BK96" t="str">
            <v xml:space="preserve">https://community.secop.gov.co/Public/Tendering/OpportunityDetail/Index?noticeUID=CO1.NTC.1065332&amp;isFromPublicArea=True&amp;isModal=False
</v>
          </cell>
        </row>
        <row r="97">
          <cell r="A97" t="str">
            <v>CPS-093-2020</v>
          </cell>
          <cell r="B97" t="str">
            <v>2 NACIONAL</v>
          </cell>
          <cell r="C97" t="str">
            <v>CD-NC-149-2020</v>
          </cell>
          <cell r="D97">
            <v>93</v>
          </cell>
          <cell r="E97" t="str">
            <v>HEIMUNTH ALEXANDER DUARTE CUBILLOS</v>
          </cell>
          <cell r="F97">
            <v>43858</v>
          </cell>
          <cell r="G97" t="str">
            <v>Prestación de servicios profesionales y de apoyo a la gestión de la Subdirección de Gestión y Manejo para realizar el acompañamiento a los espacios de diálogo y orientación técnica en la formulación de alternativas que generen ingresos a las comunidades locales entorno a la reducción de presiones en las áreas protegidas</v>
          </cell>
          <cell r="H97" t="str">
            <v>2 CONTRATACIÓN DIRECTA</v>
          </cell>
          <cell r="I97" t="str">
            <v>14 PRESTACIÓN DE SERVICIOS</v>
          </cell>
          <cell r="J97" t="str">
            <v>N/A</v>
          </cell>
          <cell r="K97">
            <v>19820</v>
          </cell>
          <cell r="L97">
            <v>14420</v>
          </cell>
          <cell r="M97">
            <v>43858</v>
          </cell>
          <cell r="N97">
            <v>43858</v>
          </cell>
          <cell r="P97">
            <v>6434923</v>
          </cell>
          <cell r="Q97">
            <v>68853676</v>
          </cell>
          <cell r="R97">
            <v>-9.9999994039535522E-2</v>
          </cell>
          <cell r="S97" t="str">
            <v>1 PERSONA NATURAL</v>
          </cell>
          <cell r="T97" t="str">
            <v>3 CÉDULA DE CIUDADANÍA</v>
          </cell>
          <cell r="U97">
            <v>82394159</v>
          </cell>
          <cell r="V97">
            <v>68853676</v>
          </cell>
          <cell r="W97" t="str">
            <v>11 NO SE DILIGENCIA INFORMACIÓN PARA ESTE FORMULARIO EN ESTE PERÍODO DE REPORTE</v>
          </cell>
          <cell r="X97" t="str">
            <v>N/A</v>
          </cell>
          <cell r="Y97" t="str">
            <v>HEIMUNTH ALEXANDER DUARTE CUBILLOS</v>
          </cell>
          <cell r="Z97" t="str">
            <v>1 PÓLIZA</v>
          </cell>
          <cell r="AA97" t="str">
            <v xml:space="preserve">15 JMALUCELLI TRAVELERS SEGUROS S.A </v>
          </cell>
          <cell r="AB97" t="str">
            <v>2 CUMPLIMIENTO</v>
          </cell>
          <cell r="AC97">
            <v>43858</v>
          </cell>
          <cell r="AD97">
            <v>2015344</v>
          </cell>
          <cell r="AE97" t="str">
            <v>GRUPO DE PLANEACIÓN Y MANEJO</v>
          </cell>
          <cell r="AF97" t="str">
            <v>2 SUPERVISOR</v>
          </cell>
          <cell r="AG97" t="str">
            <v>3 CÉDULA DE CIUDADANÍA</v>
          </cell>
          <cell r="AH97">
            <v>52197050</v>
          </cell>
          <cell r="AI97" t="str">
            <v>EDNA MARIA CAROLINA JARRO FAJARDO</v>
          </cell>
          <cell r="AJ97">
            <v>321</v>
          </cell>
          <cell r="AK97" t="str">
            <v>3 NO PACTADOS</v>
          </cell>
          <cell r="AL97">
            <v>43858</v>
          </cell>
          <cell r="AM97">
            <v>43858</v>
          </cell>
          <cell r="AN97" t="str">
            <v>4 NO SE HA ADICIONADO NI EN VALOR y EN TIEMPO</v>
          </cell>
          <cell r="AO97">
            <v>0</v>
          </cell>
          <cell r="AP97">
            <v>0</v>
          </cell>
          <cell r="AR97">
            <v>0</v>
          </cell>
          <cell r="AT97">
            <v>43858</v>
          </cell>
          <cell r="AU97">
            <v>44183</v>
          </cell>
          <cell r="AW97" t="str">
            <v>2. NO</v>
          </cell>
          <cell r="AZ97" t="str">
            <v>2. NO</v>
          </cell>
          <cell r="BA97">
            <v>0</v>
          </cell>
          <cell r="BE97" t="str">
            <v>2020420501000093E</v>
          </cell>
          <cell r="BF97">
            <v>68853676</v>
          </cell>
          <cell r="BH97" t="str">
            <v>https://www.secop.gov.co/CO1BusinessLine/Tendering/BuyerWorkArea/Index?docUniqueIdentifier=CO1.BDOS.1070614&amp;prevCtxUrl=https%3a%2f%2fwww.secop.gov.co%2fCO1BusinessLine%2fTendering%2fBuyerDossierWorkspace%2fIndex%3fallWords2Search%3d149-2020%26filteringState%3d0%26sortingState%3dLastModifiedDESC%26showAdvancedSearch%3dFalse%26showAdvancedSearchFields%3dFalse%26folderCode%3dALL%26selectedDossier%3dCO1.BDOS.1070614%26selectedRequest%3dCO1.REQ.1107417%26&amp;prevCtxLbl=Procesos+de+la+Entidad+Estatal</v>
          </cell>
          <cell r="BI97" t="str">
            <v>VIGENTE</v>
          </cell>
          <cell r="BK97" t="str">
            <v>https://community.secop.gov.co/Public/Tendering/OpportunityDetail/Index?noticeUID=CO1.NTC.1069503&amp;isFromPublicArea=True&amp;isModal=False</v>
          </cell>
        </row>
        <row r="98">
          <cell r="A98" t="str">
            <v>CPS-094-2020</v>
          </cell>
          <cell r="B98" t="str">
            <v>2 NACIONAL</v>
          </cell>
          <cell r="C98" t="str">
            <v>CD-NC-096-2020</v>
          </cell>
          <cell r="D98">
            <v>94</v>
          </cell>
          <cell r="E98" t="str">
            <v>OSCAR CAMILO CRUZ HERNANDEZ</v>
          </cell>
          <cell r="F98">
            <v>43858</v>
          </cell>
          <cell r="G98" t="str">
            <v>Prestación de servicios profesionales y de apoyo a la gestión para el apoyo a la función de coordinación del Sistema Nacional de Áreas Protegidas, además de la revisión y actualización de los planes de manejo, y la generación de lineamientos jurídicos en materia de uso u aprovechamiento de los recursos hidrobiológicos y pesqueros para las áreas del Sistema de Parques Nacionales Naturales de Colombia, así como en asuntos relacionados con el Sistema Integrado de Gestión y Planeación de la Oficina</v>
          </cell>
          <cell r="H98" t="str">
            <v>2 CONTRATACIÓN DIRECTA</v>
          </cell>
          <cell r="I98" t="str">
            <v>14 PRESTACIÓN DE SERVICIOS</v>
          </cell>
          <cell r="J98" t="str">
            <v>N/A</v>
          </cell>
          <cell r="K98">
            <v>6720</v>
          </cell>
          <cell r="L98">
            <v>14520</v>
          </cell>
          <cell r="M98">
            <v>43858</v>
          </cell>
          <cell r="N98">
            <v>43858</v>
          </cell>
          <cell r="P98">
            <v>5971344</v>
          </cell>
          <cell r="Q98">
            <v>64888605</v>
          </cell>
          <cell r="R98">
            <v>0.20000000298023224</v>
          </cell>
          <cell r="S98" t="str">
            <v>1 PERSONA NATURAL</v>
          </cell>
          <cell r="T98" t="str">
            <v>3 CÉDULA DE CIUDADANÍA</v>
          </cell>
          <cell r="U98">
            <v>1054093192</v>
          </cell>
          <cell r="V98">
            <v>64888605</v>
          </cell>
          <cell r="W98" t="str">
            <v>11 NO SE DILIGENCIA INFORMACIÓN PARA ESTE FORMULARIO EN ESTE PERÍODO DE REPORTE</v>
          </cell>
          <cell r="X98" t="str">
            <v>N/A</v>
          </cell>
          <cell r="Y98" t="str">
            <v>OSCAR CAMILO CRUZ HERNANDEZ</v>
          </cell>
          <cell r="Z98" t="str">
            <v>1 PÓLIZA</v>
          </cell>
          <cell r="AA98" t="str">
            <v xml:space="preserve">15 JMALUCELLI TRAVELERS SEGUROS S.A </v>
          </cell>
          <cell r="AB98" t="str">
            <v>2 CUMPLIMIENTO</v>
          </cell>
          <cell r="AC98">
            <v>43858</v>
          </cell>
          <cell r="AD98">
            <v>2015328</v>
          </cell>
          <cell r="AE98" t="str">
            <v>OFICINA ASESORA JURIDICA</v>
          </cell>
          <cell r="AF98" t="str">
            <v>2 SUPERVISOR</v>
          </cell>
          <cell r="AG98" t="str">
            <v>3 CÉDULA DE CIUDADANÍA</v>
          </cell>
          <cell r="AH98">
            <v>13861878</v>
          </cell>
          <cell r="AI98" t="str">
            <v>JAIME ANDRES ECHEVERRIA RODRIGUEZ</v>
          </cell>
          <cell r="AJ98">
            <v>326</v>
          </cell>
          <cell r="AK98" t="str">
            <v>3 NO PACTADOS</v>
          </cell>
          <cell r="AL98">
            <v>43858</v>
          </cell>
          <cell r="AM98">
            <v>43858</v>
          </cell>
          <cell r="AN98" t="str">
            <v>4 NO SE HA ADICIONADO NI EN VALOR y EN TIEMPO</v>
          </cell>
          <cell r="AO98">
            <v>0</v>
          </cell>
          <cell r="AP98">
            <v>0</v>
          </cell>
          <cell r="AR98">
            <v>0</v>
          </cell>
          <cell r="AT98">
            <v>43858</v>
          </cell>
          <cell r="AU98">
            <v>44188</v>
          </cell>
          <cell r="AW98" t="str">
            <v>2. NO</v>
          </cell>
          <cell r="AZ98" t="str">
            <v>2. NO</v>
          </cell>
          <cell r="BA98">
            <v>0</v>
          </cell>
          <cell r="BE98" t="str">
            <v>2020420501000094E</v>
          </cell>
          <cell r="BF98">
            <v>64888605</v>
          </cell>
          <cell r="BH98" t="str">
            <v>https://www.secop.gov.co/CO1BusinessLine/Tendering/BuyerWorkArea/Index?docUniqueIdentifier=CO1.BDOS.1061843&amp;prevCtxUrl=https%3a%2f%2fwww.secop.gov.co%2fCO1BusinessLine%2fTendering%2fBuyerDossierWorkspace%2fIndex%3fallWords2Search%3d96-2020%26filteringState%3d0%26sortingState%3dLastModifiedDESC%26showAdvancedSearch%3dFalse%26showAdvancedSearchFields%3dFalse%26folderCode%3dALL%26selectedDossier%3dCO1.BDOS.1061843%26selectedRequest%3dCO1.REQ.1098545%26&amp;prevCtxLbl=Procesos+de+la+Entidad+Estatal</v>
          </cell>
          <cell r="BI98" t="str">
            <v>VIGENTE</v>
          </cell>
          <cell r="BK98" t="str">
            <v xml:space="preserve">https://community.secop.gov.co/Public/Tendering/OpportunityDetail/Index?noticeUID=CO1.NTC.1062856&amp;isFromPublicArea=True&amp;isModal=False
</v>
          </cell>
        </row>
        <row r="99">
          <cell r="A99" t="str">
            <v>CPS-095-2020</v>
          </cell>
          <cell r="B99" t="str">
            <v>2 NACIONAL</v>
          </cell>
          <cell r="C99" t="str">
            <v>CD-NC-138-2020</v>
          </cell>
          <cell r="D99">
            <v>95</v>
          </cell>
          <cell r="E99" t="str">
            <v>STEFANIA PINEDA CASTRO</v>
          </cell>
          <cell r="F99">
            <v>43858</v>
          </cell>
          <cell r="G99" t="str">
            <v>Prestación de servicios profesionales para procesar, verificar y analizar información técnica, en el marco del procedimiento de registro de Reservas Naturales de la Sociedad Civil como figura de conservación privada, a cargo de Parques Nacionales Naturales, en la Subdirección de Gestión y Manejo de Áreas Protegidas</v>
          </cell>
          <cell r="H99" t="str">
            <v>2 CONTRATACIÓN DIRECTA</v>
          </cell>
          <cell r="I99" t="str">
            <v>14 PRESTACIÓN DE SERVICIOS</v>
          </cell>
          <cell r="J99" t="str">
            <v>N/A</v>
          </cell>
          <cell r="K99">
            <v>17720</v>
          </cell>
          <cell r="L99">
            <v>15420</v>
          </cell>
          <cell r="M99">
            <v>43858</v>
          </cell>
          <cell r="N99">
            <v>43858</v>
          </cell>
          <cell r="P99">
            <v>3565146</v>
          </cell>
          <cell r="Q99">
            <v>38265900</v>
          </cell>
          <cell r="R99">
            <v>-0.39999999850988388</v>
          </cell>
          <cell r="S99" t="str">
            <v>1 PERSONA NATURAL</v>
          </cell>
          <cell r="T99" t="str">
            <v>3 CÉDULA DE CIUDADANÍA</v>
          </cell>
          <cell r="U99">
            <v>1018408126</v>
          </cell>
          <cell r="V99">
            <v>38265900</v>
          </cell>
          <cell r="W99" t="str">
            <v>11 NO SE DILIGENCIA INFORMACIÓN PARA ESTE FORMULARIO EN ESTE PERÍODO DE REPORTE</v>
          </cell>
          <cell r="X99" t="str">
            <v>N/A</v>
          </cell>
          <cell r="Y99" t="str">
            <v>STEFANIA PINEDA CASTRO</v>
          </cell>
          <cell r="Z99" t="str">
            <v>1 PÓLIZA</v>
          </cell>
          <cell r="AA99" t="str">
            <v xml:space="preserve">15 JMALUCELLI TRAVELERS SEGUROS S.A </v>
          </cell>
          <cell r="AB99" t="str">
            <v>2 CUMPLIMIENTO</v>
          </cell>
          <cell r="AC99">
            <v>43858</v>
          </cell>
          <cell r="AD99">
            <v>2015345</v>
          </cell>
          <cell r="AE99" t="str">
            <v>GRUPO DE TRÁMITES Y EVALUACIÓN AMBIENTAL</v>
          </cell>
          <cell r="AF99" t="str">
            <v>2 SUPERVISOR</v>
          </cell>
          <cell r="AG99" t="str">
            <v>3 CÉDULA DE CIUDADANÍA</v>
          </cell>
          <cell r="AH99">
            <v>79690000</v>
          </cell>
          <cell r="AI99" t="str">
            <v>GUILLERMO ALBERTO SANTOS CEBALLOS</v>
          </cell>
          <cell r="AJ99">
            <v>322</v>
          </cell>
          <cell r="AK99" t="str">
            <v>3 NO PACTADOS</v>
          </cell>
          <cell r="AL99">
            <v>43858</v>
          </cell>
          <cell r="AM99">
            <v>43858</v>
          </cell>
          <cell r="AN99" t="str">
            <v>4 NO SE HA ADICIONADO NI EN VALOR y EN TIEMPO</v>
          </cell>
          <cell r="AO99">
            <v>0</v>
          </cell>
          <cell r="AP99">
            <v>0</v>
          </cell>
          <cell r="AR99">
            <v>0</v>
          </cell>
          <cell r="AT99">
            <v>43858</v>
          </cell>
          <cell r="AU99">
            <v>44184</v>
          </cell>
          <cell r="AW99" t="str">
            <v>2. NO</v>
          </cell>
          <cell r="AZ99" t="str">
            <v>2. NO</v>
          </cell>
          <cell r="BA99">
            <v>0</v>
          </cell>
          <cell r="BE99" t="str">
            <v>2020420501000095E</v>
          </cell>
          <cell r="BF99">
            <v>38265900</v>
          </cell>
          <cell r="BH99" t="str">
            <v>https://www.secop.gov.co/CO1BusinessLine/Tendering/BuyerWorkArea/Index?docUniqueIdentifier=CO1.BDOS.1068053&amp;prevCtxUrl=https%3a%2f%2fwww.secop.gov.co%2fCO1BusinessLine%2fTendering%2fBuyerDossierWorkspace%2fIndex%3fallWords2Search%3d138-2020%26filteringState%3d0%26sortingState%3dLastModifiedDESC%26showAdvancedSearch%3dFalse%26showAdvancedSearchFields%3dFalse%26folderCode%3dALL%26selectedDossier%3dCO1.BDOS.1068053%26selectedRequest%3dCO1.REQ.1104745%26&amp;prevCtxLbl=Procesos+de+la+Entidad+Estatal</v>
          </cell>
          <cell r="BI99" t="str">
            <v>VIGENTE</v>
          </cell>
          <cell r="BK99" t="str">
            <v>https://community.secop.gov.co/Public/Tendering/OpportunityDetail/Index?noticeUID=CO1.NTC.1066827&amp;isFromPublicArea=True&amp;isModal=False</v>
          </cell>
        </row>
        <row r="100">
          <cell r="A100" t="str">
            <v>CPS-096-2020</v>
          </cell>
          <cell r="B100" t="str">
            <v>2 NACIONAL</v>
          </cell>
          <cell r="C100" t="str">
            <v>CD-NC-133-2020</v>
          </cell>
          <cell r="D100">
            <v>96</v>
          </cell>
          <cell r="E100" t="str">
            <v>MANUEL JESUS MEDINA CHAVARRO</v>
          </cell>
          <cell r="F100">
            <v>43858</v>
          </cell>
          <cell r="G100" t="str">
            <v>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v>
          </cell>
          <cell r="H100" t="str">
            <v>2 CONTRATACIÓN DIRECTA</v>
          </cell>
          <cell r="I100" t="str">
            <v>14 PRESTACIÓN DE SERVICIOS</v>
          </cell>
          <cell r="J100" t="str">
            <v>N/A</v>
          </cell>
          <cell r="K100">
            <v>18220</v>
          </cell>
          <cell r="L100">
            <v>15520</v>
          </cell>
          <cell r="M100">
            <v>43858</v>
          </cell>
          <cell r="N100">
            <v>43858</v>
          </cell>
          <cell r="P100">
            <v>2663850</v>
          </cell>
          <cell r="Q100">
            <v>28858375</v>
          </cell>
          <cell r="R100">
            <v>0</v>
          </cell>
          <cell r="S100" t="str">
            <v>1 PERSONA NATURAL</v>
          </cell>
          <cell r="T100" t="str">
            <v>3 CÉDULA DE CIUDADANÍA</v>
          </cell>
          <cell r="U100">
            <v>79144699</v>
          </cell>
          <cell r="V100">
            <v>28858375</v>
          </cell>
          <cell r="W100" t="str">
            <v>11 NO SE DILIGENCIA INFORMACIÓN PARA ESTE FORMULARIO EN ESTE PERÍODO DE REPORTE</v>
          </cell>
          <cell r="X100" t="str">
            <v>N/A</v>
          </cell>
          <cell r="Y100" t="str">
            <v>MANUEL JESUS MEDINA CHAVARRO</v>
          </cell>
          <cell r="Z100" t="str">
            <v>1 PÓLIZA</v>
          </cell>
          <cell r="AA100" t="str">
            <v>12 SEGUROS DEL ESTADO</v>
          </cell>
          <cell r="AB100" t="str">
            <v>2 CUMPLIMIENTO</v>
          </cell>
          <cell r="AC100">
            <v>43858</v>
          </cell>
          <cell r="AD100" t="str">
            <v>36-44-101046277</v>
          </cell>
          <cell r="AE100" t="str">
            <v>GRUPO DE GESTIÓN FINANCIERA</v>
          </cell>
          <cell r="AF100" t="str">
            <v>2 SUPERVISOR</v>
          </cell>
          <cell r="AG100" t="str">
            <v>3 CÉDULA DE CIUDADANÍA</v>
          </cell>
          <cell r="AI100" t="str">
            <v>DORIS JEANETH HERNANDEZ RIOS</v>
          </cell>
          <cell r="AJ100">
            <v>325</v>
          </cell>
          <cell r="AK100" t="str">
            <v>3 NO PACTADOS</v>
          </cell>
          <cell r="AL100">
            <v>43858</v>
          </cell>
          <cell r="AM100">
            <v>43858</v>
          </cell>
          <cell r="AN100" t="str">
            <v>4 NO SE HA ADICIONADO NI EN VALOR y EN TIEMPO</v>
          </cell>
          <cell r="AO100">
            <v>0</v>
          </cell>
          <cell r="AP100">
            <v>0</v>
          </cell>
          <cell r="AR100">
            <v>0</v>
          </cell>
          <cell r="AT100">
            <v>43858</v>
          </cell>
          <cell r="AU100">
            <v>44187</v>
          </cell>
          <cell r="AW100" t="str">
            <v>2. NO</v>
          </cell>
          <cell r="AZ100" t="str">
            <v>2. NO</v>
          </cell>
          <cell r="BA100">
            <v>0</v>
          </cell>
          <cell r="BE100" t="str">
            <v>2020420501000096E</v>
          </cell>
          <cell r="BF100">
            <v>28858375</v>
          </cell>
          <cell r="BH100" t="str">
            <v>https://www.secop.gov.co/CO1BusinessLine/Tendering/BuyerWorkArea/Index?docUniqueIdentifier=CO1.BDOS.1068461&amp;prevCtxUrl=https%3a%2f%2fwww.secop.gov.co%2fCO1BusinessLine%2fTendering%2fBuyerDossierWorkspace%2fIndex%3fallWords2Search%3d133-2020%26filteringState%3d0%26sortingState%3dLastModifiedDESC%26showAdvancedSearch%3dFalse%26showAdvancedSearchFields%3dFalse%26folderCode%3dALL%26selectedDossier%3dCO1.BDOS.1068461%26selectedRequest%3dCO1.REQ.1106214%26&amp;prevCtxLbl=Procesos+de+la+Entidad+Estatal</v>
          </cell>
          <cell r="BI100" t="str">
            <v>VIGENTE</v>
          </cell>
          <cell r="BK100" t="str">
            <v xml:space="preserve">https://community.secop.gov.co/Public/Tendering/OpportunityDetail/Index?noticeUID=CO1.NTC.1069313&amp;isFromPublicArea=True&amp;isModal=False
</v>
          </cell>
        </row>
        <row r="101">
          <cell r="A101" t="str">
            <v>CPS-097-2020</v>
          </cell>
          <cell r="B101" t="str">
            <v>2 NACIONAL</v>
          </cell>
          <cell r="C101" t="str">
            <v>CD-NC-119-2020</v>
          </cell>
          <cell r="D101">
            <v>97</v>
          </cell>
          <cell r="E101" t="str">
            <v>EMANUELE VIRZI</v>
          </cell>
          <cell r="F101">
            <v>43858</v>
          </cell>
          <cell r="G101" t="str">
            <v>Prestación de servicios profesionales y de apoyo a la gestión en la Subdirección Administrativa y Financiera – Grupo de Infraestructura para el fortalecimiento, ejecución y desarrollo de las actividades propias de la Arquitectura e Infraestructura.</v>
          </cell>
          <cell r="H101" t="str">
            <v>2 CONTRATACIÓN DIRECTA</v>
          </cell>
          <cell r="I101" t="str">
            <v>14 PRESTACIÓN DE SERVICIOS</v>
          </cell>
          <cell r="J101" t="str">
            <v>N/A</v>
          </cell>
          <cell r="K101">
            <v>13520</v>
          </cell>
          <cell r="L101">
            <v>15620</v>
          </cell>
          <cell r="M101">
            <v>43858</v>
          </cell>
          <cell r="N101">
            <v>43858</v>
          </cell>
          <cell r="P101">
            <v>5397388</v>
          </cell>
          <cell r="Q101">
            <v>59371268</v>
          </cell>
          <cell r="R101">
            <v>0</v>
          </cell>
          <cell r="S101" t="str">
            <v>1 PERSONA NATURAL</v>
          </cell>
          <cell r="T101" t="str">
            <v>3 CÉDULA DE CIUDADANÍA</v>
          </cell>
          <cell r="U101">
            <v>427735</v>
          </cell>
          <cell r="V101">
            <v>59371268</v>
          </cell>
          <cell r="W101" t="str">
            <v>11 NO SE DILIGENCIA INFORMACIÓN PARA ESTE FORMULARIO EN ESTE PERÍODO DE REPORTE</v>
          </cell>
          <cell r="X101" t="str">
            <v>N/A</v>
          </cell>
          <cell r="Y101" t="str">
            <v>EMANUELE VIRZI</v>
          </cell>
          <cell r="Z101" t="str">
            <v>1 PÓLIZA</v>
          </cell>
          <cell r="AA101" t="str">
            <v>12 SEGUROS DEL ESTADO</v>
          </cell>
          <cell r="AB101" t="str">
            <v>2 CUMPLIMIENTO</v>
          </cell>
          <cell r="AC101">
            <v>43858</v>
          </cell>
          <cell r="AD101" t="str">
            <v>37-46-101000799</v>
          </cell>
          <cell r="AE101" t="str">
            <v>GRUPO DE INFRAESTRUCTURA</v>
          </cell>
          <cell r="AF101" t="str">
            <v>2 SUPERVISOR</v>
          </cell>
          <cell r="AG101" t="str">
            <v>3 CÉDULA DE CIUDADANÍA</v>
          </cell>
          <cell r="AH101">
            <v>91209676</v>
          </cell>
          <cell r="AI101" t="str">
            <v>CARLOS ALBERTO PINZON BARCO</v>
          </cell>
          <cell r="AJ101">
            <v>330</v>
          </cell>
          <cell r="AK101" t="str">
            <v>3 NO PACTADOS</v>
          </cell>
          <cell r="AL101">
            <v>43858</v>
          </cell>
          <cell r="AM101">
            <v>43858</v>
          </cell>
          <cell r="AN101" t="str">
            <v>4 NO SE HA ADICIONADO NI EN VALOR y EN TIEMPO</v>
          </cell>
          <cell r="AO101">
            <v>0</v>
          </cell>
          <cell r="AP101">
            <v>0</v>
          </cell>
          <cell r="AR101">
            <v>0</v>
          </cell>
          <cell r="AT101">
            <v>43858</v>
          </cell>
          <cell r="AU101">
            <v>44192</v>
          </cell>
          <cell r="AW101" t="str">
            <v>2. NO</v>
          </cell>
          <cell r="AZ101" t="str">
            <v>2. NO</v>
          </cell>
          <cell r="BA101">
            <v>0</v>
          </cell>
          <cell r="BE101" t="str">
            <v>2020420501000097E</v>
          </cell>
          <cell r="BF101">
            <v>59371268</v>
          </cell>
          <cell r="BH101" t="str">
            <v>https://www.secop.gov.co/CO1BusinessLine/Tendering/BuyerWorkArea/Index?docUniqueIdentifier=CO1.BDOS.1069461&amp;prevCtxUrl=https%3a%2f%2fwww.secop.gov.co%2fCO1BusinessLine%2fTendering%2fBuyerDossierWorkspace%2fIndex%3fallWords2Search%3d119-2020%26filteringState%3d0%26sortingState%3dLastModifiedDESC%26showAdvancedSearch%3dFalse%26showAdvancedSearchFields%3dFalse%26folderCode%3dALL%26selectedDossier%3dCO1.BDOS.1069461%26selectedRequest%3dCO1.REQ.1106501%26&amp;prevCtxLbl=Procesos+de+la+Entidad+Estatal</v>
          </cell>
          <cell r="BI101" t="str">
            <v>VIGENTE</v>
          </cell>
          <cell r="BK101" t="str">
            <v>https://community.secop.gov.co/Public/Tendering/OpportunityDetail/Index?noticeUID=CO1.NTC.1069271&amp;isFromPublicArea=True&amp;isModal=False</v>
          </cell>
        </row>
        <row r="102">
          <cell r="A102" t="str">
            <v>CPS-098-2020</v>
          </cell>
          <cell r="B102" t="str">
            <v>2 NACIONAL</v>
          </cell>
          <cell r="C102" t="str">
            <v>CD-NC-113-2020</v>
          </cell>
          <cell r="D102">
            <v>98</v>
          </cell>
          <cell r="E102" t="str">
            <v>MAYRA ALEJANDRA LUNA GELVEZ</v>
          </cell>
          <cell r="F102">
            <v>43858</v>
          </cell>
          <cell r="G102" t="str">
            <v>Prestación de servicios profesionales y de apoyo a la gestión de la Oficina Asesora Jurídica de Parques Nacionales Naturales para el desarrollo de asuntos misionales de la Entidad, como el apoyo jurídico en la proyección de conceptos, revisión a proyectos normativos e instrumentos de planificación y resolución de conflictos socio ambientales con comunidades; así como en los asuntos prediales y las actividades que se deriven de los mismos en las áreas protegidas y actualización de bases de datos</v>
          </cell>
          <cell r="H102" t="str">
            <v>2 CONTRATACIÓN DIRECTA</v>
          </cell>
          <cell r="I102" t="str">
            <v>14 PRESTACIÓN DE SERVICIOS</v>
          </cell>
          <cell r="J102" t="str">
            <v>N/A</v>
          </cell>
          <cell r="K102">
            <v>19320</v>
          </cell>
          <cell r="L102">
            <v>15720</v>
          </cell>
          <cell r="M102">
            <v>43858</v>
          </cell>
          <cell r="N102">
            <v>43858</v>
          </cell>
          <cell r="P102">
            <v>5971344</v>
          </cell>
          <cell r="Q102">
            <v>64092426</v>
          </cell>
          <cell r="R102">
            <v>0.40000000596046448</v>
          </cell>
          <cell r="S102" t="str">
            <v>1 PERSONA NATURAL</v>
          </cell>
          <cell r="T102" t="str">
            <v>3 CÉDULA DE CIUDADANÍA</v>
          </cell>
          <cell r="U102">
            <v>1020759512</v>
          </cell>
          <cell r="V102">
            <v>64092426</v>
          </cell>
          <cell r="W102" t="str">
            <v>11 NO SE DILIGENCIA INFORMACIÓN PARA ESTE FORMULARIO EN ESTE PERÍODO DE REPORTE</v>
          </cell>
          <cell r="X102" t="str">
            <v>N/A</v>
          </cell>
          <cell r="Y102" t="str">
            <v>MAYRA ALEJANDRA LUNA GELVEZ</v>
          </cell>
          <cell r="Z102" t="str">
            <v>1 PÓLIZA</v>
          </cell>
          <cell r="AA102" t="str">
            <v>12 SEGUROS DEL ESTADO</v>
          </cell>
          <cell r="AB102" t="str">
            <v>2 CUMPLIMIENTO</v>
          </cell>
          <cell r="AC102">
            <v>43858</v>
          </cell>
          <cell r="AD102" t="str">
            <v>15-46-101013572</v>
          </cell>
          <cell r="AE102" t="str">
            <v>OFICINA ASESORA JURIDICA</v>
          </cell>
          <cell r="AF102" t="str">
            <v>2 SUPERVISOR</v>
          </cell>
          <cell r="AG102" t="str">
            <v>3 CÉDULA DE CIUDADANÍA</v>
          </cell>
          <cell r="AH102">
            <v>13861878</v>
          </cell>
          <cell r="AI102" t="str">
            <v>JAIME ANDRES ECHEVERRIA RODRIGUEZ</v>
          </cell>
          <cell r="AJ102">
            <v>322</v>
          </cell>
          <cell r="AK102" t="str">
            <v>3 NO PACTADOS</v>
          </cell>
          <cell r="AL102">
            <v>43858</v>
          </cell>
          <cell r="AM102">
            <v>43858</v>
          </cell>
          <cell r="AN102" t="str">
            <v>4 NO SE HA ADICIONADO NI EN VALOR y EN TIEMPO</v>
          </cell>
          <cell r="AO102">
            <v>0</v>
          </cell>
          <cell r="AP102">
            <v>0</v>
          </cell>
          <cell r="AR102">
            <v>0</v>
          </cell>
          <cell r="AT102">
            <v>43858</v>
          </cell>
          <cell r="AU102">
            <v>44184</v>
          </cell>
          <cell r="AW102" t="str">
            <v>2. NO</v>
          </cell>
          <cell r="AZ102" t="str">
            <v>2. NO</v>
          </cell>
          <cell r="BA102">
            <v>0</v>
          </cell>
          <cell r="BE102" t="str">
            <v>2020420501000098E</v>
          </cell>
          <cell r="BF102">
            <v>64092426</v>
          </cell>
          <cell r="BH102" t="str">
            <v>https://www.secop.gov.co/CO1BusinessLine/Tendering/BuyerWorkArea/Index?docUniqueIdentifier=CO1.BDOS.1064950&amp;prevCtxUrl=https%3a%2f%2fwww.secop.gov.co%2fCO1BusinessLine%2fTendering%2fBuyerDossierWorkspace%2fIndex%3fallWords2Search%3d113-2020%26filteringState%3d0%26sortingState%3dLastModifiedDESC%26showAdvancedSearch%3dFalse%26showAdvancedSearchFields%3dFalse%26folderCode%3dALL%26selectedDossier%3dCO1.BDOS.1064950%26selectedRequest%3dCO1.REQ.1101731%26&amp;prevCtxLbl=Procesos+de+la+Entidad+Estatal</v>
          </cell>
          <cell r="BI102" t="str">
            <v>VIGENTE</v>
          </cell>
          <cell r="BK102" t="str">
            <v xml:space="preserve">https://community.secop.gov.co/Public/Tendering/OpportunityDetail/Index?noticeUID=CO1.NTC.1065238&amp;isFromPublicArea=True&amp;isModal=False
</v>
          </cell>
        </row>
        <row r="103">
          <cell r="A103" t="str">
            <v>CPS-099-2020</v>
          </cell>
          <cell r="B103" t="str">
            <v>2 NACIONAL</v>
          </cell>
          <cell r="C103" t="str">
            <v>CD-NC-146-2020</v>
          </cell>
          <cell r="D103">
            <v>99</v>
          </cell>
          <cell r="E103" t="str">
            <v>INGRY JOHANA POVEDA AVILA</v>
          </cell>
          <cell r="F103">
            <v>43858</v>
          </cell>
          <cell r="G103" t="str">
            <v>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apoyar y fortalecer el diálogo social en los procesos priorizados; así mismo apoyar la gestión administrativa, logística y operativa de cada uno de los procesos y el seguimiento a convenios relacionados.</v>
          </cell>
          <cell r="H103" t="str">
            <v>2 CONTRATACIÓN DIRECTA</v>
          </cell>
          <cell r="I103" t="str">
            <v>14 PRESTACIÓN DE SERVICIOS</v>
          </cell>
          <cell r="J103" t="str">
            <v>N/A</v>
          </cell>
          <cell r="K103">
            <v>15020</v>
          </cell>
          <cell r="L103">
            <v>15820</v>
          </cell>
          <cell r="M103">
            <v>43858</v>
          </cell>
          <cell r="N103">
            <v>43858</v>
          </cell>
          <cell r="P103">
            <v>5971344</v>
          </cell>
          <cell r="Q103">
            <v>64092426</v>
          </cell>
          <cell r="R103">
            <v>0.40000000596046448</v>
          </cell>
          <cell r="S103" t="str">
            <v>1 PERSONA NATURAL</v>
          </cell>
          <cell r="T103" t="str">
            <v>3 CÉDULA DE CIUDADANÍA</v>
          </cell>
          <cell r="U103">
            <v>1015393325</v>
          </cell>
          <cell r="V103">
            <v>64092426</v>
          </cell>
          <cell r="W103" t="str">
            <v>11 NO SE DILIGENCIA INFORMACIÓN PARA ESTE FORMULARIO EN ESTE PERÍODO DE REPORTE</v>
          </cell>
          <cell r="X103" t="str">
            <v>N/A</v>
          </cell>
          <cell r="Y103" t="str">
            <v>INGRY JOHANA POVEDA AVILA</v>
          </cell>
          <cell r="Z103" t="str">
            <v>1 PÓLIZA</v>
          </cell>
          <cell r="AA103" t="str">
            <v>12 SEGUROS DEL ESTADO</v>
          </cell>
          <cell r="AB103" t="str">
            <v>2 CUMPLIMIENTO</v>
          </cell>
          <cell r="AC103">
            <v>43858</v>
          </cell>
          <cell r="AD103" t="str">
            <v>37-46-101000801</v>
          </cell>
          <cell r="AE103" t="str">
            <v>GRUPO DE GESTIÓN E INTEGRACIÓN DEL SINAP</v>
          </cell>
          <cell r="AF103" t="str">
            <v>2 SUPERVISOR</v>
          </cell>
          <cell r="AG103" t="str">
            <v>3 CÉDULA DE CIUDADANÍA</v>
          </cell>
          <cell r="AH103">
            <v>52051027</v>
          </cell>
          <cell r="AI103" t="str">
            <v>ROSA ANGÉLICA LADINO PARRA</v>
          </cell>
          <cell r="AJ103">
            <v>322</v>
          </cell>
          <cell r="AK103" t="str">
            <v>3 NO PACTADOS</v>
          </cell>
          <cell r="AL103">
            <v>43858</v>
          </cell>
          <cell r="AM103">
            <v>43858</v>
          </cell>
          <cell r="AN103" t="str">
            <v>4 NO SE HA ADICIONADO NI EN VALOR y EN TIEMPO</v>
          </cell>
          <cell r="AO103">
            <v>0</v>
          </cell>
          <cell r="AP103">
            <v>0</v>
          </cell>
          <cell r="AR103">
            <v>0</v>
          </cell>
          <cell r="AT103">
            <v>43858</v>
          </cell>
          <cell r="AU103">
            <v>44184</v>
          </cell>
          <cell r="AW103" t="str">
            <v>2. NO</v>
          </cell>
          <cell r="AZ103" t="str">
            <v>2. NO</v>
          </cell>
          <cell r="BA103">
            <v>0</v>
          </cell>
          <cell r="BE103" t="str">
            <v>2020420501000099E</v>
          </cell>
          <cell r="BF103">
            <v>64092426</v>
          </cell>
          <cell r="BH103" t="str">
            <v>https://www.secop.gov.co/CO1BusinessLine/Tendering/BuyerWorkArea/Index?docUniqueIdentifier=CO1.BDOS.1068528&amp;prevCtxUrl=https%3a%2f%2fwww.secop.gov.co%2fCO1BusinessLine%2fTendering%2fBuyerDossierWorkspace%2fIndex%3fallWords2Search%3d146-2020%26filteringState%3d0%26sortingState%3dLastModifiedDESC%26showAdvancedSearch%3dFalse%26showAdvancedSearchFields%3dFalse%26folderCode%3dALL%26selectedDossier%3dCO1.BDOS.1068528%26selectedRequest%3dCO1.REQ.1105098%26&amp;prevCtxLbl=Procesos+de+la+Entidad+Estatal</v>
          </cell>
          <cell r="BI103" t="str">
            <v>VIGENTE</v>
          </cell>
          <cell r="BK103" t="str">
            <v xml:space="preserve">https://community.secop.gov.co/Public/Tendering/OpportunityDetail/Index?noticeUID=CO1.NTC.1067371&amp;isFromPublicArea=True&amp;isModal=False
</v>
          </cell>
        </row>
        <row r="104">
          <cell r="A104" t="str">
            <v>CPS-100-2020</v>
          </cell>
          <cell r="B104" t="str">
            <v>2 NACIONAL</v>
          </cell>
          <cell r="C104" t="str">
            <v>CD-NC-090-2020</v>
          </cell>
          <cell r="D104">
            <v>100</v>
          </cell>
          <cell r="E104" t="str">
            <v>KAREN PAOLA SANCHEZ GARCIA</v>
          </cell>
          <cell r="F104">
            <v>43858</v>
          </cell>
          <cell r="G104" t="str">
            <v>Prestación de servicios técnicos a la gestión administrativa en la Subdirección de Gestión y Manejo de Áreas Protegidas y en el Grupo de Gestión e Integración del SINAP.</v>
          </cell>
          <cell r="H104" t="str">
            <v>2 CONTRATACIÓN DIRECTA</v>
          </cell>
          <cell r="I104" t="str">
            <v>14 PRESTACIÓN DE SERVICIOS</v>
          </cell>
          <cell r="J104" t="str">
            <v>N/A</v>
          </cell>
          <cell r="K104">
            <v>12320</v>
          </cell>
          <cell r="L104">
            <v>15920</v>
          </cell>
          <cell r="M104">
            <v>43858</v>
          </cell>
          <cell r="N104">
            <v>43858</v>
          </cell>
          <cell r="P104">
            <v>2206872</v>
          </cell>
          <cell r="Q104">
            <v>24496279</v>
          </cell>
          <cell r="R104">
            <v>-73562.599999997765</v>
          </cell>
          <cell r="S104" t="str">
            <v>1 PERSONA NATURAL</v>
          </cell>
          <cell r="T104" t="str">
            <v>3 CÉDULA DE CIUDADANÍA</v>
          </cell>
          <cell r="U104">
            <v>1024519301</v>
          </cell>
          <cell r="V104">
            <v>24496279</v>
          </cell>
          <cell r="W104" t="str">
            <v>11 NO SE DILIGENCIA INFORMACIÓN PARA ESTE FORMULARIO EN ESTE PERÍODO DE REPORTE</v>
          </cell>
          <cell r="X104" t="str">
            <v>N/A</v>
          </cell>
          <cell r="Y104" t="str">
            <v>KAREN PAOLA SANCHEZ GARCIA</v>
          </cell>
          <cell r="Z104" t="str">
            <v>1 PÓLIZA</v>
          </cell>
          <cell r="AA104" t="str">
            <v xml:space="preserve">15 JMALUCELLI TRAVELERS SEGUROS S.A </v>
          </cell>
          <cell r="AB104" t="str">
            <v>2 CUMPLIMIENTO</v>
          </cell>
          <cell r="AC104">
            <v>43858</v>
          </cell>
          <cell r="AD104">
            <v>2015357</v>
          </cell>
          <cell r="AE104" t="str">
            <v>GRUPO DE GESTIÓN E INTEGRACIÓN DEL SINAP</v>
          </cell>
          <cell r="AF104" t="str">
            <v>2 SUPERVISOR</v>
          </cell>
          <cell r="AG104" t="str">
            <v>3 CÉDULA DE CIUDADANÍA</v>
          </cell>
          <cell r="AH104">
            <v>52051027</v>
          </cell>
          <cell r="AI104" t="str">
            <v>ROSA ANGÉLICA LADINO PARRA</v>
          </cell>
          <cell r="AJ104">
            <v>334</v>
          </cell>
          <cell r="AK104" t="str">
            <v>3 NO PACTADOS</v>
          </cell>
          <cell r="AL104">
            <v>43858</v>
          </cell>
          <cell r="AM104">
            <v>43858</v>
          </cell>
          <cell r="AN104" t="str">
            <v>4 NO SE HA ADICIONADO NI EN VALOR y EN TIEMPO</v>
          </cell>
          <cell r="AO104">
            <v>0</v>
          </cell>
          <cell r="AP104">
            <v>0</v>
          </cell>
          <cell r="AR104">
            <v>0</v>
          </cell>
          <cell r="AT104">
            <v>43858</v>
          </cell>
          <cell r="AU104">
            <v>44195</v>
          </cell>
          <cell r="AW104" t="str">
            <v>2. NO</v>
          </cell>
          <cell r="AZ104" t="str">
            <v>2. NO</v>
          </cell>
          <cell r="BA104">
            <v>0</v>
          </cell>
          <cell r="BE104" t="str">
            <v>2020420501000100E</v>
          </cell>
          <cell r="BF104">
            <v>24496279</v>
          </cell>
          <cell r="BH104" t="str">
            <v>https://www.secop.gov.co/CO1BusinessLine/Tendering/BuyerWorkArea/Index?docUniqueIdentifier=CO1.BDOS.1066140&amp;prevCtxUrl=https%3a%2f%2fwww.secop.gov.co%2fCO1BusinessLine%2fTendering%2fBuyerDossierWorkspace%2fIndex%3fallWords2Search%3d90-2020%26filteringState%3d0%26sortingState%3dLastModifiedDESC%26showAdvancedSearch%3dFalse%26showAdvancedSearchFields%3dFalse%26folderCode%3dALL%26selectedDossier%3dCO1.BDOS.1066140%26selectedRequest%3dCO1.REQ.1102944%26&amp;prevCtxLbl=Procesos+de+la+Entidad+Estatal</v>
          </cell>
          <cell r="BI104" t="str">
            <v>VIGENTE</v>
          </cell>
          <cell r="BK104" t="str">
            <v xml:space="preserve">https://community.secop.gov.co/Public/Tendering/OpportunityDetail/Index?noticeUID=CO1.NTC.1069392&amp;isFromPublicArea=True&amp;isModal=False
</v>
          </cell>
        </row>
        <row r="105">
          <cell r="A105" t="str">
            <v>CPS-101-2020</v>
          </cell>
          <cell r="B105" t="str">
            <v>2 NACIONAL</v>
          </cell>
          <cell r="C105" t="str">
            <v>CD-NC-101-2020</v>
          </cell>
          <cell r="D105">
            <v>101</v>
          </cell>
          <cell r="E105" t="str">
            <v>LAURA CAMILA QUIROGA LUGO</v>
          </cell>
          <cell r="F105">
            <v>43858</v>
          </cell>
          <cell r="G105" t="str">
            <v>Prestación de servicios profesionales para apoyar el diseño, formulación y seguimiento a los proyectos e iniciativas de cooperación con recursos provenientes de fuentes oficiales y no oficiales.</v>
          </cell>
          <cell r="H105" t="str">
            <v>2 CONTRATACIÓN DIRECTA</v>
          </cell>
          <cell r="I105" t="str">
            <v>14 PRESTACIÓN DE SERVICIOS</v>
          </cell>
          <cell r="J105" t="str">
            <v>N/A</v>
          </cell>
          <cell r="K105">
            <v>7020</v>
          </cell>
          <cell r="L105">
            <v>16020</v>
          </cell>
          <cell r="M105">
            <v>43858</v>
          </cell>
          <cell r="N105">
            <v>43858</v>
          </cell>
          <cell r="P105">
            <v>5397388</v>
          </cell>
          <cell r="Q105">
            <v>58651616</v>
          </cell>
          <cell r="R105">
            <v>-0.26666666567325592</v>
          </cell>
          <cell r="S105" t="str">
            <v>1 PERSONA NATURAL</v>
          </cell>
          <cell r="T105" t="str">
            <v>3 CÉDULA DE CIUDADANÍA</v>
          </cell>
          <cell r="U105">
            <v>1020770337</v>
          </cell>
          <cell r="V105">
            <v>58651616</v>
          </cell>
          <cell r="W105" t="str">
            <v>11 NO SE DILIGENCIA INFORMACIÓN PARA ESTE FORMULARIO EN ESTE PERÍODO DE REPORTE</v>
          </cell>
          <cell r="X105" t="str">
            <v>N/A</v>
          </cell>
          <cell r="Y105" t="str">
            <v>LAURA CAMILA QUIROGA LUGO</v>
          </cell>
          <cell r="Z105" t="str">
            <v>1 PÓLIZA</v>
          </cell>
          <cell r="AA105" t="str">
            <v>12 SEGUROS DEL ESTADO</v>
          </cell>
          <cell r="AB105" t="str">
            <v>2 CUMPLIMIENTO</v>
          </cell>
          <cell r="AC105">
            <v>43858</v>
          </cell>
          <cell r="AD105" t="str">
            <v>15-46-101013557</v>
          </cell>
          <cell r="AE105" t="str">
            <v>OFICINA ASESORA PLANEACIÓN</v>
          </cell>
          <cell r="AF105" t="str">
            <v>2 SUPERVISOR</v>
          </cell>
          <cell r="AG105" t="str">
            <v>3 CÉDULA DE CIUDADANÍA</v>
          </cell>
          <cell r="AH105">
            <v>52821677</v>
          </cell>
          <cell r="AI105" t="str">
            <v>ANDREA DEL PILAR MORENO HERNANDEZ</v>
          </cell>
          <cell r="AJ105">
            <v>326</v>
          </cell>
          <cell r="AK105" t="str">
            <v>3 NO PACTADOS</v>
          </cell>
          <cell r="AL105">
            <v>43858</v>
          </cell>
          <cell r="AM105">
            <v>43858</v>
          </cell>
          <cell r="AN105" t="str">
            <v>4 NO SE HA ADICIONADO NI EN VALOR y EN TIEMPO</v>
          </cell>
          <cell r="AO105">
            <v>0</v>
          </cell>
          <cell r="AP105">
            <v>0</v>
          </cell>
          <cell r="AR105">
            <v>0</v>
          </cell>
          <cell r="AT105">
            <v>43858</v>
          </cell>
          <cell r="AU105">
            <v>44188</v>
          </cell>
          <cell r="AW105" t="str">
            <v>2. NO</v>
          </cell>
          <cell r="AZ105" t="str">
            <v>2. NO</v>
          </cell>
          <cell r="BA105">
            <v>0</v>
          </cell>
          <cell r="BE105" t="str">
            <v>2020420501000101E</v>
          </cell>
          <cell r="BF105">
            <v>58651616</v>
          </cell>
          <cell r="BH105" t="str">
            <v>https://www.secop.gov.co/CO1BusinessLine/Tendering/BuyerWorkArea/Index?docUniqueIdentifier=CO1.BDOS.1063143&amp;prevCtxUrl=https%3a%2f%2fwww.secop.gov.co%2fCO1BusinessLine%2fTendering%2fBuyerDossierWorkspace%2fIndex%3fallWords2Search%3d101-2020%26filteringState%3d0%26sortingState%3dLastModifiedDESC%26showAdvancedSearch%3dFalse%26showAdvancedSearchFields%3dFalse%26folderCode%3dALL%26selectedDossier%3dCO1.BDOS.1063143%26selectedRequest%3dCO1.REQ.1100140%26&amp;prevCtxLbl=Procesos+de+la+Entidad+Estatal</v>
          </cell>
          <cell r="BI105" t="str">
            <v>VIGENTE</v>
          </cell>
          <cell r="BK105" t="str">
            <v>https://community.secop.gov.co/Public/Tendering/OpportunityDetail/Index?noticeUID=CO1.NTC.1062867&amp;isFromPublicArea=True&amp;isModal=False</v>
          </cell>
        </row>
        <row r="106">
          <cell r="A106" t="str">
            <v>CPS-102-2020</v>
          </cell>
          <cell r="B106" t="str">
            <v>2 NACIONAL</v>
          </cell>
          <cell r="C106" t="str">
            <v>CD-NC-012-2020</v>
          </cell>
          <cell r="D106">
            <v>102</v>
          </cell>
          <cell r="E106" t="str">
            <v>WILLIAM ALBERTO GARZON ROMERO</v>
          </cell>
          <cell r="F106">
            <v>43858</v>
          </cell>
          <cell r="G106" t="str">
            <v>Prestación de servicios profesionales para brindar apoyo al seguimiento de las actividades, indicadores y recursos registrados en las herramientas e instrumentos de planeación en el marco del Modelo Integrado de Planeación y gestión vigente</v>
          </cell>
          <cell r="H106" t="str">
            <v>2 CONTRATACIÓN DIRECTA</v>
          </cell>
          <cell r="I106" t="str">
            <v>14 PRESTACIÓN DE SERVICIOS</v>
          </cell>
          <cell r="J106" t="str">
            <v>N/A</v>
          </cell>
          <cell r="K106">
            <v>4520</v>
          </cell>
          <cell r="L106">
            <v>16120</v>
          </cell>
          <cell r="M106">
            <v>43858</v>
          </cell>
          <cell r="N106">
            <v>43858</v>
          </cell>
          <cell r="P106">
            <v>4426079</v>
          </cell>
          <cell r="Q106">
            <v>47359045</v>
          </cell>
          <cell r="R106">
            <v>-1327824</v>
          </cell>
          <cell r="S106" t="str">
            <v>1 PERSONA NATURAL</v>
          </cell>
          <cell r="T106" t="str">
            <v>3 CÉDULA DE CIUDADANÍA</v>
          </cell>
          <cell r="U106">
            <v>80926500</v>
          </cell>
          <cell r="V106">
            <v>47359045</v>
          </cell>
          <cell r="W106" t="str">
            <v>11 NO SE DILIGENCIA INFORMACIÓN PARA ESTE FORMULARIO EN ESTE PERÍODO DE REPORTE</v>
          </cell>
          <cell r="X106" t="str">
            <v>N/A</v>
          </cell>
          <cell r="Y106" t="str">
            <v>WILLIAM ALBERTO GARZON ROMERO</v>
          </cell>
          <cell r="Z106" t="str">
            <v>1 PÓLIZA</v>
          </cell>
          <cell r="AA106" t="str">
            <v>12 SEGUROS DEL ESTADO</v>
          </cell>
          <cell r="AB106" t="str">
            <v>2 CUMPLIMIENTO</v>
          </cell>
          <cell r="AC106">
            <v>43858</v>
          </cell>
          <cell r="AD106" t="str">
            <v>15-46-101013562</v>
          </cell>
          <cell r="AE106" t="str">
            <v>OFICINA ASESORA PLANEACIÓN</v>
          </cell>
          <cell r="AF106" t="str">
            <v>2 SUPERVISOR</v>
          </cell>
          <cell r="AG106" t="str">
            <v>3 CÉDULA DE CIUDADANÍA</v>
          </cell>
          <cell r="AH106">
            <v>52821677</v>
          </cell>
          <cell r="AI106" t="str">
            <v>ANDREA DEL PILAR MORENO HERNANDEZ</v>
          </cell>
          <cell r="AJ106">
            <v>330</v>
          </cell>
          <cell r="AK106" t="str">
            <v>3 NO PACTADOS</v>
          </cell>
          <cell r="AL106">
            <v>43858</v>
          </cell>
          <cell r="AM106">
            <v>43858</v>
          </cell>
          <cell r="AN106" t="str">
            <v>4 NO SE HA ADICIONADO NI EN VALOR y EN TIEMPO</v>
          </cell>
          <cell r="AO106">
            <v>0</v>
          </cell>
          <cell r="AP106">
            <v>0</v>
          </cell>
          <cell r="AR106">
            <v>0</v>
          </cell>
          <cell r="AT106">
            <v>43858</v>
          </cell>
          <cell r="AU106">
            <v>44192</v>
          </cell>
          <cell r="AW106" t="str">
            <v>2. NO</v>
          </cell>
          <cell r="AZ106" t="str">
            <v>2. NO</v>
          </cell>
          <cell r="BA106">
            <v>0</v>
          </cell>
          <cell r="BE106" t="str">
            <v>2020420501000102E</v>
          </cell>
          <cell r="BF106">
            <v>47359045</v>
          </cell>
          <cell r="BH106" t="str">
            <v>https://www.secop.gov.co/CO1BusinessLine/Tendering/BuyerWorkArea/Index?docUniqueIdentifier=CO1.BDOS.1043866&amp;prevCtxUrl=https%3a%2f%2fwww.secop.gov.co%2fCO1BusinessLine%2fTendering%2fBuyerDossierWorkspace%2fIndex%3fallWords2Search%3d12-2020%26filteringState%3d0%26sortingState%3dLastModifiedDESC%26showAdvancedSearch%3dFalse%26showAdvancedSearchFields%3dFalse%26folderCode%3dALL%26selectedDossier%3dCO1.BDOS.1043866%26selectedRequest%3dCO1.REQ.1080364%26&amp;prevCtxLbl=Procesos+de+la+Entidad+Estatal</v>
          </cell>
          <cell r="BI106" t="str">
            <v>VIGENTE</v>
          </cell>
          <cell r="BK106" t="str">
            <v xml:space="preserve">https://community.secop.gov.co/Public/Tendering/OpportunityDetail/Index?noticeUID=CO1.NTC.1069455&amp;isFromPublicArea=True&amp;isModal=False
</v>
          </cell>
        </row>
        <row r="107">
          <cell r="A107" t="str">
            <v>CPS-103-2020</v>
          </cell>
          <cell r="B107" t="str">
            <v>2 NACIONAL</v>
          </cell>
          <cell r="C107" t="str">
            <v>CD-NC-102-2020</v>
          </cell>
          <cell r="D107">
            <v>103</v>
          </cell>
          <cell r="E107" t="str">
            <v>RICARDO ANDRES LOZADA RODRIGUEZ</v>
          </cell>
          <cell r="F107">
            <v>43858</v>
          </cell>
          <cell r="G107" t="str">
            <v>Prestación de servicios profesionales para brindar apoyo técnico y articular el programa Herencia Colombia con los procesos de cooperación de Parques Nacionales Naturales de Colombia.</v>
          </cell>
          <cell r="H107" t="str">
            <v>2 CONTRATACIÓN DIRECTA</v>
          </cell>
          <cell r="I107" t="str">
            <v>14 PRESTACIÓN DE SERVICIOS</v>
          </cell>
          <cell r="J107" t="str">
            <v>N/A</v>
          </cell>
          <cell r="K107">
            <v>10720</v>
          </cell>
          <cell r="L107">
            <v>16220</v>
          </cell>
          <cell r="M107">
            <v>43858</v>
          </cell>
          <cell r="N107">
            <v>43858</v>
          </cell>
          <cell r="P107">
            <v>7174442</v>
          </cell>
          <cell r="Q107">
            <v>77005677</v>
          </cell>
          <cell r="R107">
            <v>-0.46666666865348816</v>
          </cell>
          <cell r="S107" t="str">
            <v>1 PERSONA NATURAL</v>
          </cell>
          <cell r="T107" t="str">
            <v>3 CÉDULA DE CIUDADANÍA</v>
          </cell>
          <cell r="U107">
            <v>80166501</v>
          </cell>
          <cell r="V107">
            <v>77005677</v>
          </cell>
          <cell r="W107" t="str">
            <v>11 NO SE DILIGENCIA INFORMACIÓN PARA ESTE FORMULARIO EN ESTE PERÍODO DE REPORTE</v>
          </cell>
          <cell r="X107" t="str">
            <v>N/A</v>
          </cell>
          <cell r="Y107" t="str">
            <v>RICARDO ANDRES LOZADA RODRIGUEZ</v>
          </cell>
          <cell r="Z107" t="str">
            <v>1 PÓLIZA</v>
          </cell>
          <cell r="AA107" t="str">
            <v>12 SEGUROS DEL ESTADO</v>
          </cell>
          <cell r="AB107" t="str">
            <v>2 CUMPLIMIENTO</v>
          </cell>
          <cell r="AC107">
            <v>43858</v>
          </cell>
          <cell r="AD107" t="str">
            <v>15-46-101013568</v>
          </cell>
          <cell r="AE107" t="str">
            <v>OFICINA ASESORA PLANEACIÓN</v>
          </cell>
          <cell r="AF107" t="str">
            <v>2 SUPERVISOR</v>
          </cell>
          <cell r="AG107" t="str">
            <v>3 CÉDULA DE CIUDADANÍA</v>
          </cell>
          <cell r="AH107">
            <v>52821677</v>
          </cell>
          <cell r="AI107" t="str">
            <v>ANDREA DEL PILAR MORENO HERNANDEZ</v>
          </cell>
          <cell r="AJ107">
            <v>322</v>
          </cell>
          <cell r="AK107" t="str">
            <v>3 NO PACTADOS</v>
          </cell>
          <cell r="AL107">
            <v>43858</v>
          </cell>
          <cell r="AM107">
            <v>43858</v>
          </cell>
          <cell r="AN107" t="str">
            <v>4 NO SE HA ADICIONADO NI EN VALOR y EN TIEMPO</v>
          </cell>
          <cell r="AO107">
            <v>0</v>
          </cell>
          <cell r="AP107">
            <v>0</v>
          </cell>
          <cell r="AR107">
            <v>0</v>
          </cell>
          <cell r="AT107">
            <v>43858</v>
          </cell>
          <cell r="AU107">
            <v>44184</v>
          </cell>
          <cell r="AW107" t="str">
            <v>2. NO</v>
          </cell>
          <cell r="AZ107" t="str">
            <v>2. NO</v>
          </cell>
          <cell r="BA107">
            <v>0</v>
          </cell>
          <cell r="BE107" t="str">
            <v>2020420501000103E</v>
          </cell>
          <cell r="BF107">
            <v>77005677</v>
          </cell>
          <cell r="BH107" t="str">
            <v>https://www.secop.gov.co/CO1BusinessLine/Tendering/BuyerWorkArea/Index?docUniqueIdentifier=CO1.BDOS.1066236&amp;prevCtxUrl=https%3a%2f%2fwww.secop.gov.co%2fCO1BusinessLine%2fTendering%2fBuyerDossierWorkspace%2fIndex%3fallWords2Search%3d102-2020%26filteringState%3d0%26sortingState%3dLastModifiedDESC%26showAdvancedSearch%3dFalse%26showAdvancedSearchFields%3dFalse%26folderCode%3dALL%26selectedDossier%3dCO1.BDOS.1066236%26selectedRequest%3dCO1.REQ.1102938%26&amp;prevCtxLbl=Procesos+de+la+Entidad+Estatal</v>
          </cell>
          <cell r="BI107" t="str">
            <v>VIGENTE</v>
          </cell>
          <cell r="BK107" t="str">
            <v>https://community.secop.gov.co/Public/Tendering/OpportunityDetail/Index?noticeUID=CO1.NTC.1065338&amp;isFromPublicArea=True&amp;isModal=False</v>
          </cell>
        </row>
        <row r="108">
          <cell r="A108" t="str">
            <v>CPS-104-2020</v>
          </cell>
          <cell r="B108" t="str">
            <v>2 NACIONAL</v>
          </cell>
          <cell r="C108" t="str">
            <v>CD-NC-088-2020</v>
          </cell>
          <cell r="D108">
            <v>104</v>
          </cell>
          <cell r="E108" t="str">
            <v>FRANCISCO ANDRES CEDIEL PEDRAZA</v>
          </cell>
          <cell r="F108">
            <v>43859</v>
          </cell>
          <cell r="G108" t="str">
            <v>Prestación de Servicios Técnicos de apoyo en el Grupo de Comunicaciones y Educación Ambiental para la realización de las actividades necesarias en la implementación del mecanismo de comunicación externa de la Estrategia de comunicación y educación para la conservación mediante el manejo y operación de la emisora virtual de Parques Nacionales Naturales de Colombia In situ Radio</v>
          </cell>
          <cell r="H108" t="str">
            <v>2 CONTRATACIÓN DIRECTA</v>
          </cell>
          <cell r="I108" t="str">
            <v>14 PRESTACIÓN DE SERVICIOS</v>
          </cell>
          <cell r="J108" t="str">
            <v>N/A</v>
          </cell>
          <cell r="K108">
            <v>10920</v>
          </cell>
          <cell r="L108">
            <v>16320</v>
          </cell>
          <cell r="M108">
            <v>43859</v>
          </cell>
          <cell r="N108">
            <v>43859</v>
          </cell>
          <cell r="P108">
            <v>2663850</v>
          </cell>
          <cell r="Q108">
            <v>28591990</v>
          </cell>
          <cell r="R108">
            <v>0</v>
          </cell>
          <cell r="S108" t="str">
            <v>1 PERSONA NATURAL</v>
          </cell>
          <cell r="T108" t="str">
            <v>3 CÉDULA DE CIUDADANÍA</v>
          </cell>
          <cell r="U108">
            <v>16936850</v>
          </cell>
          <cell r="V108">
            <v>28591990</v>
          </cell>
          <cell r="W108" t="str">
            <v>11 NO SE DILIGENCIA INFORMACIÓN PARA ESTE FORMULARIO EN ESTE PERÍODO DE REPORTE</v>
          </cell>
          <cell r="X108" t="str">
            <v>N/A</v>
          </cell>
          <cell r="Y108" t="str">
            <v>FRANCISCO ANDRES CEDIEL PEDRAZA</v>
          </cell>
          <cell r="Z108" t="str">
            <v>1 PÓLIZA</v>
          </cell>
          <cell r="AA108" t="str">
            <v xml:space="preserve">15 JMALUCELLI TRAVELERS SEGUROS S.A </v>
          </cell>
          <cell r="AB108" t="str">
            <v>2 CUMPLIMIENTO</v>
          </cell>
          <cell r="AC108">
            <v>43859</v>
          </cell>
          <cell r="AD108">
            <v>2015400</v>
          </cell>
          <cell r="AE108" t="str">
            <v>GRUPO DE COMUNICACIONES Y EDUCACION AMBIENTAL</v>
          </cell>
          <cell r="AF108" t="str">
            <v>2 SUPERVISOR</v>
          </cell>
          <cell r="AG108" t="str">
            <v>3 CÉDULA DE CIUDADANÍA</v>
          </cell>
          <cell r="AH108">
            <v>11342150</v>
          </cell>
          <cell r="AI108" t="str">
            <v>LUIS ALFONSO CANO RAMIREZ</v>
          </cell>
          <cell r="AJ108">
            <v>322</v>
          </cell>
          <cell r="AK108" t="str">
            <v>3 NO PACTADOS</v>
          </cell>
          <cell r="AL108">
            <v>43859</v>
          </cell>
          <cell r="AM108">
            <v>43859</v>
          </cell>
          <cell r="AN108" t="str">
            <v>4 NO SE HA ADICIONADO NI EN VALOR y EN TIEMPO</v>
          </cell>
          <cell r="AO108">
            <v>0</v>
          </cell>
          <cell r="AP108">
            <v>0</v>
          </cell>
          <cell r="AR108">
            <v>0</v>
          </cell>
          <cell r="AT108">
            <v>43859</v>
          </cell>
          <cell r="AU108">
            <v>44185</v>
          </cell>
          <cell r="AW108" t="str">
            <v>2. NO</v>
          </cell>
          <cell r="AZ108" t="str">
            <v>2. NO</v>
          </cell>
          <cell r="BA108">
            <v>0</v>
          </cell>
          <cell r="BE108" t="str">
            <v>2020420501000104E</v>
          </cell>
          <cell r="BF108">
            <v>28591990</v>
          </cell>
          <cell r="BH108" t="str">
            <v>https://www.secop.gov.co/CO1BusinessLine/Tendering/BuyerWorkArea/Index?docUniqueIdentifier=CO1.BDOS.1069803&amp;prevCtxUrl=https%3a%2f%2fwww.secop.gov.co%2fCO1BusinessLine%2fTendering%2fBuyerDossierWorkspace%2fIndex%3fallWords2Search%3d88-2020%26filteringState%3d0%26sortingState%3dLastModifiedDESC%26showAdvancedSearch%3dFalse%26showAdvancedSearchFields%3dFalse%26folderCode%3dALL%26selectedDossier%3dCO1.BDOS.1069803%26selectedRequest%3dCO1.REQ.1106604%26&amp;prevCtxLbl=Procesos+de+la+Entidad+Estatal</v>
          </cell>
          <cell r="BI108" t="str">
            <v>VIGENTE</v>
          </cell>
          <cell r="BK108" t="str">
            <v>https://community.secop.gov.co/Public/Tendering/OpportunityDetail/Index?noticeUID=CO1.NTC.1069210&amp;isFromPublicArea=True&amp;isModal=False</v>
          </cell>
        </row>
        <row r="109">
          <cell r="A109" t="str">
            <v>CPS-105-2020</v>
          </cell>
          <cell r="B109" t="str">
            <v>2 NACIONAL</v>
          </cell>
          <cell r="C109" t="str">
            <v>CD-NC-104-2020</v>
          </cell>
          <cell r="D109">
            <v>105</v>
          </cell>
          <cell r="E109" t="str">
            <v>ANAMARIA FUENTES BACA</v>
          </cell>
          <cell r="F109">
            <v>43859</v>
          </cell>
          <cell r="G109" t="str">
            <v>Prestación de servicios profesionales y de apoyo a la gestión para realizar el desarrollo del atributo equitativamente gestionado en el marco del CONPES SINAP, en articulación con los desarrollos técnicos de Uso, Ocupación y Tenencia, así como su vinculación con los Planes de Acción de los Subsistemas de Áreas Protegidas.</v>
          </cell>
          <cell r="H109" t="str">
            <v>2 CONTRATACIÓN DIRECTA</v>
          </cell>
          <cell r="I109" t="str">
            <v>14 PRESTACIÓN DE SERVICIOS</v>
          </cell>
          <cell r="J109" t="str">
            <v>N/A</v>
          </cell>
          <cell r="K109">
            <v>12120</v>
          </cell>
          <cell r="L109">
            <v>16420</v>
          </cell>
          <cell r="M109">
            <v>43859</v>
          </cell>
          <cell r="N109">
            <v>43859</v>
          </cell>
          <cell r="P109">
            <v>7174442</v>
          </cell>
          <cell r="Q109">
            <v>76766529</v>
          </cell>
          <cell r="R109">
            <v>-0.40000000596046448</v>
          </cell>
          <cell r="S109" t="str">
            <v>1 PERSONA NATURAL</v>
          </cell>
          <cell r="T109" t="str">
            <v>3 CÉDULA DE CIUDADANÍA</v>
          </cell>
          <cell r="U109">
            <v>51985434</v>
          </cell>
          <cell r="V109">
            <v>76766529</v>
          </cell>
          <cell r="W109" t="str">
            <v>11 NO SE DILIGENCIA INFORMACIÓN PARA ESTE FORMULARIO EN ESTE PERÍODO DE REPORTE</v>
          </cell>
          <cell r="X109" t="str">
            <v>N/A</v>
          </cell>
          <cell r="Y109" t="str">
            <v>ANAMARIA FUENTES BACA</v>
          </cell>
          <cell r="Z109" t="str">
            <v>1 PÓLIZA</v>
          </cell>
          <cell r="AA109" t="str">
            <v xml:space="preserve">15 JMALUCELLI TRAVELERS SEGUROS S.A </v>
          </cell>
          <cell r="AB109" t="str">
            <v>2 CUMPLIMIENTO</v>
          </cell>
          <cell r="AC109">
            <v>43859</v>
          </cell>
          <cell r="AD109">
            <v>2015397</v>
          </cell>
          <cell r="AE109" t="str">
            <v>GRUPO DE PLANEACIÓN Y MANEJO</v>
          </cell>
          <cell r="AF109" t="str">
            <v>2 SUPERVISOR</v>
          </cell>
          <cell r="AG109" t="str">
            <v>3 CÉDULA DE CIUDADANÍA</v>
          </cell>
          <cell r="AH109">
            <v>52197050</v>
          </cell>
          <cell r="AI109" t="str">
            <v>EDNA MARIA CAROLINA JARRO FAJARDO</v>
          </cell>
          <cell r="AJ109">
            <v>321</v>
          </cell>
          <cell r="AK109" t="str">
            <v>3 NO PACTADOS</v>
          </cell>
          <cell r="AL109">
            <v>43859</v>
          </cell>
          <cell r="AM109">
            <v>43859</v>
          </cell>
          <cell r="AN109" t="str">
            <v>4 NO SE HA ADICIONADO NI EN VALOR y EN TIEMPO</v>
          </cell>
          <cell r="AO109">
            <v>0</v>
          </cell>
          <cell r="AP109">
            <v>0</v>
          </cell>
          <cell r="AR109">
            <v>0</v>
          </cell>
          <cell r="AT109">
            <v>43859</v>
          </cell>
          <cell r="AU109">
            <v>44184</v>
          </cell>
          <cell r="AW109" t="str">
            <v>2. NO</v>
          </cell>
          <cell r="AZ109" t="str">
            <v>2. NO</v>
          </cell>
          <cell r="BA109">
            <v>0</v>
          </cell>
          <cell r="BE109" t="str">
            <v>2020420501000105E</v>
          </cell>
          <cell r="BF109">
            <v>76766529</v>
          </cell>
          <cell r="BH109" t="str">
            <v>https://www.secop.gov.co/CO1BusinessLine/Tendering/BuyerWorkArea/Index?docUniqueIdentifier=CO1.BDOS.1070212&amp;prevCtxUrl=https%3a%2f%2fwww.secop.gov.co%2fCO1BusinessLine%2fTendering%2fBuyerDossierWorkspace%2fIndex%3fallWords2Search%3d104-2020%26filteringState%3d0%26sortingState%3dLastModifiedDESC%26showAdvancedSearch%3dFalse%26showAdvancedSearchFields%3dFalse%26folderCode%3dALL%26selectedDossier%3dCO1.BDOS.1070212%26selectedRequest%3dCO1.REQ.1106811%26&amp;prevCtxLbl=Procesos+de+la+Entidad+Estatal</v>
          </cell>
          <cell r="BI109" t="str">
            <v>VIGENTE</v>
          </cell>
          <cell r="BK109" t="str">
            <v xml:space="preserve">https://community.secop.gov.co/Public/Tendering/OpportunityDetail/Index?noticeUID=CO1.NTC.1069971&amp;isFromPublicArea=True&amp;isModal=False
</v>
          </cell>
        </row>
        <row r="110">
          <cell r="A110" t="str">
            <v>CPS-106-2020</v>
          </cell>
          <cell r="B110" t="str">
            <v>2 NACIONAL</v>
          </cell>
          <cell r="C110" t="str">
            <v>CD-NC-148-2020</v>
          </cell>
          <cell r="D110">
            <v>106</v>
          </cell>
          <cell r="E110" t="str">
            <v>JENNIFER LEONELA CONDIA GODOY</v>
          </cell>
          <cell r="F110">
            <v>43859</v>
          </cell>
          <cell r="G110" t="str">
            <v>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v>
          </cell>
          <cell r="H110" t="str">
            <v>2 CONTRATACIÓN DIRECTA</v>
          </cell>
          <cell r="I110" t="str">
            <v>14 PRESTACIÓN DE SERVICIOS</v>
          </cell>
          <cell r="J110" t="str">
            <v>N/A</v>
          </cell>
          <cell r="K110">
            <v>19420</v>
          </cell>
          <cell r="L110">
            <v>16520</v>
          </cell>
          <cell r="M110">
            <v>43859</v>
          </cell>
          <cell r="N110">
            <v>43859</v>
          </cell>
          <cell r="P110">
            <v>2663850</v>
          </cell>
          <cell r="Q110">
            <v>28947170</v>
          </cell>
          <cell r="R110">
            <v>0</v>
          </cell>
          <cell r="S110" t="str">
            <v>1 PERSONA NATURAL</v>
          </cell>
          <cell r="T110" t="str">
            <v>3 CÉDULA DE CIUDADANÍA</v>
          </cell>
          <cell r="U110">
            <v>1022400218</v>
          </cell>
          <cell r="V110">
            <v>28947170</v>
          </cell>
          <cell r="W110" t="str">
            <v>11 NO SE DILIGENCIA INFORMACIÓN PARA ESTE FORMULARIO EN ESTE PERÍODO DE REPORTE</v>
          </cell>
          <cell r="X110" t="str">
            <v>N/A</v>
          </cell>
          <cell r="Y110" t="str">
            <v>JENNIFER LEONELA CONDIA GODOY</v>
          </cell>
          <cell r="Z110" t="str">
            <v>1 PÓLIZA</v>
          </cell>
          <cell r="AA110" t="str">
            <v xml:space="preserve">15 JMALUCELLI TRAVELERS SEGUROS S.A </v>
          </cell>
          <cell r="AB110" t="str">
            <v>2 CUMPLIMIENTO</v>
          </cell>
          <cell r="AC110">
            <v>43859</v>
          </cell>
          <cell r="AD110">
            <v>2015416</v>
          </cell>
          <cell r="AE110" t="str">
            <v>GRUPO DE PROCESOS CORPORATIVOS</v>
          </cell>
          <cell r="AF110" t="str">
            <v>2 SUPERVISOR</v>
          </cell>
          <cell r="AG110" t="str">
            <v>3 CÉDULA DE CIUDADANÍA</v>
          </cell>
          <cell r="AH110">
            <v>16356940</v>
          </cell>
          <cell r="AI110" t="str">
            <v>LUIS ALBERTO ORTIZ MORALES</v>
          </cell>
          <cell r="AJ110">
            <v>326</v>
          </cell>
          <cell r="AK110" t="str">
            <v>3 NO PACTADOS</v>
          </cell>
          <cell r="AL110">
            <v>43859</v>
          </cell>
          <cell r="AM110">
            <v>43859</v>
          </cell>
          <cell r="AN110" t="str">
            <v>4 NO SE HA ADICIONADO NI EN VALOR y EN TIEMPO</v>
          </cell>
          <cell r="AO110">
            <v>0</v>
          </cell>
          <cell r="AP110">
            <v>0</v>
          </cell>
          <cell r="AR110">
            <v>0</v>
          </cell>
          <cell r="AT110">
            <v>43859</v>
          </cell>
          <cell r="AU110">
            <v>44189</v>
          </cell>
          <cell r="AW110" t="str">
            <v>2. NO</v>
          </cell>
          <cell r="AZ110" t="str">
            <v>2. NO</v>
          </cell>
          <cell r="BA110">
            <v>0</v>
          </cell>
          <cell r="BE110" t="str">
            <v>2020420501000106E</v>
          </cell>
          <cell r="BF110">
            <v>28947170</v>
          </cell>
          <cell r="BH110" t="str">
            <v>https://www.secop.gov.co/CO1BusinessLine/Tendering/BuyerWorkArea/Index?docUniqueIdentifier=CO1.BDOS.1071525&amp;prevCtxUrl=https%3a%2f%2fwww.secop.gov.co%2fCO1BusinessLine%2fTendering%2fBuyerDossierWorkspace%2fIndex%3fallWords2Search%3d148-2020%26filteringState%3d0%26sortingState%3dLastModifiedDESC%26showAdvancedSearch%3dFalse%26showAdvancedSearchFields%3dFalse%26folderCode%3dALL%26selectedDossier%3dCO1.BDOS.1071525%26selectedRequest%3dCO1.REQ.1108191%26&amp;prevCtxLbl=Procesos+de+la+Entidad+Estatal</v>
          </cell>
          <cell r="BI110" t="str">
            <v>VIGENTE</v>
          </cell>
          <cell r="BK110" t="str">
            <v>https://community.secop.gov.co/Public/Tendering/OpportunityDetail/Index?noticeUID=CO1.NTC.1071910&amp;isFromPublicArea=True&amp;isModal=False</v>
          </cell>
        </row>
        <row r="111">
          <cell r="A111" t="str">
            <v>CPS-107-2020</v>
          </cell>
          <cell r="B111" t="str">
            <v>2 NACIONAL</v>
          </cell>
          <cell r="C111" t="str">
            <v>CD-NC-108-2020</v>
          </cell>
          <cell r="D111">
            <v>107</v>
          </cell>
          <cell r="E111" t="str">
            <v>LAURA SOFIA RAMIREZ RIVERO</v>
          </cell>
          <cell r="F111">
            <v>43859</v>
          </cell>
          <cell r="G111" t="str">
            <v>Prestación de servicios profesionales para liderar la consolidación de acuerdos de conservación en el marco del apoyo presupuestario para el desarrollo local sostenible financiado por la unión europea así como brindar apoyo jurídico a la línea de uso, ocupación y tenencia.</v>
          </cell>
          <cell r="H111" t="str">
            <v>2 CONTRATACIÓN DIRECTA</v>
          </cell>
          <cell r="I111" t="str">
            <v>14 PRESTACIÓN DE SERVICIOS</v>
          </cell>
          <cell r="J111" t="str">
            <v>N/A</v>
          </cell>
          <cell r="K111">
            <v>11820</v>
          </cell>
          <cell r="L111">
            <v>16620</v>
          </cell>
          <cell r="M111">
            <v>43859</v>
          </cell>
          <cell r="N111">
            <v>43859</v>
          </cell>
          <cell r="P111">
            <v>5397388</v>
          </cell>
          <cell r="Q111">
            <v>43179104</v>
          </cell>
          <cell r="R111">
            <v>0</v>
          </cell>
          <cell r="S111" t="str">
            <v>1 PERSONA NATURAL</v>
          </cell>
          <cell r="T111" t="str">
            <v>3 CÉDULA DE CIUDADANÍA</v>
          </cell>
          <cell r="U111">
            <v>1143346917</v>
          </cell>
          <cell r="V111">
            <v>43179104</v>
          </cell>
          <cell r="W111" t="str">
            <v>11 NO SE DILIGENCIA INFORMACIÓN PARA ESTE FORMULARIO EN ESTE PERÍODO DE REPORTE</v>
          </cell>
          <cell r="X111" t="str">
            <v>N/A</v>
          </cell>
          <cell r="Y111" t="str">
            <v>LAURA SOFIA RAMIREZ RIVERO</v>
          </cell>
          <cell r="Z111" t="str">
            <v>1 PÓLIZA</v>
          </cell>
          <cell r="AA111" t="str">
            <v>13 SURAMERICANA</v>
          </cell>
          <cell r="AB111" t="str">
            <v>2 CUMPLIMIENTO</v>
          </cell>
          <cell r="AC111">
            <v>43859</v>
          </cell>
          <cell r="AD111" t="str">
            <v>2553618-1</v>
          </cell>
          <cell r="AE111" t="str">
            <v>GRUPO DE PLANEACIÓN Y MANEJO</v>
          </cell>
          <cell r="AF111" t="str">
            <v>2 SUPERVISOR</v>
          </cell>
          <cell r="AG111" t="str">
            <v>3 CÉDULA DE CIUDADANÍA</v>
          </cell>
          <cell r="AH111">
            <v>52197050</v>
          </cell>
          <cell r="AI111" t="str">
            <v>EDNA MARIA CAROLINA JARRO FAJARDO</v>
          </cell>
          <cell r="AJ111">
            <v>240</v>
          </cell>
          <cell r="AK111" t="str">
            <v>3 NO PACTADOS</v>
          </cell>
          <cell r="AL111">
            <v>43859</v>
          </cell>
          <cell r="AM111">
            <v>43859</v>
          </cell>
          <cell r="AN111" t="str">
            <v>4 NO SE HA ADICIONADO NI EN VALOR y EN TIEMPO</v>
          </cell>
          <cell r="AO111">
            <v>0</v>
          </cell>
          <cell r="AP111">
            <v>0</v>
          </cell>
          <cell r="AR111">
            <v>0</v>
          </cell>
          <cell r="AT111">
            <v>43859</v>
          </cell>
          <cell r="AU111">
            <v>44102</v>
          </cell>
          <cell r="AW111" t="str">
            <v>2. NO</v>
          </cell>
          <cell r="AZ111" t="str">
            <v>2. NO</v>
          </cell>
          <cell r="BA111">
            <v>0</v>
          </cell>
          <cell r="BE111" t="str">
            <v>2020420501000107E</v>
          </cell>
          <cell r="BF111">
            <v>43179104</v>
          </cell>
          <cell r="BH111" t="str">
            <v>https://www.secop.gov.co/CO1BusinessLine/Tendering/BuyerWorkArea/Index?docUniqueIdentifier=CO1.BDOS.1066121&amp;prevCtxUrl=https%3a%2f%2fwww.secop.gov.co%2fCO1BusinessLine%2fTendering%2fBuyerDossierWorkspace%2fIndex%3fallWords2Search%3d108-2020%26filteringState%3d0%26sortingState%3dLastModifiedDESC%26showAdvancedSearch%3dFalse%26showAdvancedSearchFields%3dFalse%26folderCode%3dALL%26selectedDossier%3dCO1.BDOS.1066121%26selectedRequest%3dCO1.REQ.1103318%26&amp;prevCtxLbl=Procesos+de+la+Entidad+Estatal</v>
          </cell>
          <cell r="BI111" t="str">
            <v>VIGENTE</v>
          </cell>
          <cell r="BK111" t="str">
            <v xml:space="preserve">https://community.secop.gov.co/Public/Tendering/OpportunityDetail/Index?noticeUID=CO1.NTC.1066936&amp;isFromPublicArea=True&amp;isModal=False
</v>
          </cell>
        </row>
        <row r="112">
          <cell r="A112" t="str">
            <v>CPS-108-2020</v>
          </cell>
          <cell r="B112" t="str">
            <v>2 NACIONAL</v>
          </cell>
          <cell r="C112" t="str">
            <v>CD-NC-128-2020</v>
          </cell>
          <cell r="D112">
            <v>108</v>
          </cell>
          <cell r="E112" t="str">
            <v>DAVID SANTIAGO TORRES MARTINEZ</v>
          </cell>
          <cell r="F112">
            <v>43859</v>
          </cell>
          <cell r="G112" t="str">
            <v>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 y apoyo a algunas de las alianzas que se ejecutan desde la Subdirección con otras entidades y apoyo en la estrategia de promoción y divulgación para las áreas protegidas con vocación ecoturística. Responsable de la carga de contenido de la plataforma de reservas en línea y apoyo en las capacitaciones necesarias para las áreas protegidas que van a estar disponibles en la plataforma.</v>
          </cell>
          <cell r="H112" t="str">
            <v>2 CONTRATACIÓN DIRECTA</v>
          </cell>
          <cell r="I112" t="str">
            <v>14 PRESTACIÓN DE SERVICIOS</v>
          </cell>
          <cell r="J112" t="str">
            <v>N/A</v>
          </cell>
          <cell r="K112">
            <v>16520</v>
          </cell>
          <cell r="L112">
            <v>16720</v>
          </cell>
          <cell r="M112">
            <v>43859</v>
          </cell>
          <cell r="N112">
            <v>43859</v>
          </cell>
          <cell r="P112">
            <v>3852124</v>
          </cell>
          <cell r="Q112">
            <v>41346131</v>
          </cell>
          <cell r="R112">
            <v>6.6666670143604279E-2</v>
          </cell>
          <cell r="S112" t="str">
            <v>1 PERSONA NATURAL</v>
          </cell>
          <cell r="T112" t="str">
            <v>3 CÉDULA DE CIUDADANÍA</v>
          </cell>
          <cell r="U112">
            <v>1020745397</v>
          </cell>
          <cell r="V112">
            <v>41346131</v>
          </cell>
          <cell r="W112" t="str">
            <v>11 NO SE DILIGENCIA INFORMACIÓN PARA ESTE FORMULARIO EN ESTE PERÍODO DE REPORTE</v>
          </cell>
          <cell r="X112" t="str">
            <v>N/A</v>
          </cell>
          <cell r="Y112" t="str">
            <v>DAVID SANTIAGO TORRES MARTINEZ</v>
          </cell>
          <cell r="Z112" t="str">
            <v>1 PÓLIZA</v>
          </cell>
          <cell r="AA112" t="str">
            <v>8 MUNDIAL SEGUROS</v>
          </cell>
          <cell r="AB112" t="str">
            <v>2 CUMPLIMIENTO</v>
          </cell>
          <cell r="AC112">
            <v>43859</v>
          </cell>
          <cell r="AD112" t="str">
            <v xml:space="preserve">	NB-100124061</v>
          </cell>
          <cell r="AE112" t="str">
            <v>SUBDIRECCIÓN DE SOSTENIBILIDAD Y NEGOCIOS AMBIENTALES</v>
          </cell>
          <cell r="AF112" t="str">
            <v>2 SUPERVISOR</v>
          </cell>
          <cell r="AG112" t="str">
            <v>3 CÉDULA DE CIUDADANÍA</v>
          </cell>
          <cell r="AH112">
            <v>70547559</v>
          </cell>
          <cell r="AI112" t="str">
            <v>CARLOS MARIO TAMAYO SALDARRIAGA</v>
          </cell>
          <cell r="AJ112">
            <v>322</v>
          </cell>
          <cell r="AK112" t="str">
            <v>3 NO PACTADOS</v>
          </cell>
          <cell r="AL112">
            <v>43859</v>
          </cell>
          <cell r="AM112">
            <v>43859</v>
          </cell>
          <cell r="AN112" t="str">
            <v>4 NO SE HA ADICIONADO NI EN VALOR y EN TIEMPO</v>
          </cell>
          <cell r="AO112">
            <v>0</v>
          </cell>
          <cell r="AP112">
            <v>0</v>
          </cell>
          <cell r="AR112">
            <v>0</v>
          </cell>
          <cell r="AT112">
            <v>43859</v>
          </cell>
          <cell r="AU112">
            <v>44185</v>
          </cell>
          <cell r="AW112" t="str">
            <v>2. NO</v>
          </cell>
          <cell r="AZ112" t="str">
            <v>2. NO</v>
          </cell>
          <cell r="BA112">
            <v>0</v>
          </cell>
          <cell r="BE112" t="str">
            <v>2020420501000108E</v>
          </cell>
          <cell r="BF112">
            <v>41346131</v>
          </cell>
          <cell r="BH112" t="str">
            <v>https://www.secop.gov.co/CO1BusinessLine/Tendering/BuyerWorkArea/Index?docUniqueIdentifier=CO1.BDOS.1069677&amp;prevCtxUrl=https%3a%2f%2fwww.secop.gov.co%2fCO1BusinessLine%2fTendering%2fBuyerDossierWorkspace%2fIndex%3fallWords2Search%3d128-2020%26filteringState%3d0%26sortingState%3dLastModifiedDESC%26showAdvancedSearch%3dFalse%26showAdvancedSearchFields%3dFalse%26folderCode%3dALL%26selectedDossier%3dCO1.BDOS.1069677%26selectedRequest%3dCO1.REQ.1107001%26&amp;prevCtxLbl=Procesos+de+la+Entidad+Estatal</v>
          </cell>
          <cell r="BI112" t="str">
            <v>VIGENTE</v>
          </cell>
          <cell r="BK112" t="str">
            <v>https://community.secop.gov.co/Public/Tendering/OpportunityDetail/Index?noticeUID=CO1.NTC.1070604&amp;isFromPublicArea=True&amp;isModal=False</v>
          </cell>
        </row>
        <row r="113">
          <cell r="A113" t="str">
            <v>CPS-109-2020</v>
          </cell>
          <cell r="B113" t="str">
            <v>2 NACIONAL</v>
          </cell>
          <cell r="C113" t="str">
            <v>CD-NC-158-2020</v>
          </cell>
          <cell r="D113">
            <v>109</v>
          </cell>
          <cell r="E113" t="str">
            <v>DALIA MARCELA ALVEAR PACHECO</v>
          </cell>
          <cell r="F113">
            <v>43859</v>
          </cell>
          <cell r="G113" t="str">
            <v>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la aplicación de los criterios biofísicos, que permitan el seguimiento, análisis y evaluación de la información generada en el componente de biología de la conservación a fin de integrarla a los documentos síntesis que sustentan los procesos priorizados; así como dar orientaciones a los subsistemas regionales de áreas protegidas en los componentes de representatividad y conectividad</v>
          </cell>
          <cell r="H113" t="str">
            <v>2 CONTRATACIÓN DIRECTA</v>
          </cell>
          <cell r="I113" t="str">
            <v>14 PRESTACIÓN DE SERVICIOS</v>
          </cell>
          <cell r="J113" t="str">
            <v>N/A</v>
          </cell>
          <cell r="K113">
            <v>19520</v>
          </cell>
          <cell r="L113">
            <v>16820</v>
          </cell>
          <cell r="M113">
            <v>43859</v>
          </cell>
          <cell r="N113">
            <v>43859</v>
          </cell>
          <cell r="P113">
            <v>5971344</v>
          </cell>
          <cell r="Q113">
            <v>64092426</v>
          </cell>
          <cell r="R113">
            <v>0.40000000596046448</v>
          </cell>
          <cell r="S113" t="str">
            <v>1 PERSONA NATURAL</v>
          </cell>
          <cell r="T113" t="str">
            <v>3 CÉDULA DE CIUDADANÍA</v>
          </cell>
          <cell r="U113">
            <v>52249482</v>
          </cell>
          <cell r="V113">
            <v>64092426</v>
          </cell>
          <cell r="W113" t="str">
            <v>11 NO SE DILIGENCIA INFORMACIÓN PARA ESTE FORMULARIO EN ESTE PERÍODO DE REPORTE</v>
          </cell>
          <cell r="X113" t="str">
            <v>N/A</v>
          </cell>
          <cell r="Y113" t="str">
            <v>DALIA MARCELA ALVEAR PACHECO</v>
          </cell>
          <cell r="Z113" t="str">
            <v>1 PÓLIZA</v>
          </cell>
          <cell r="AA113" t="str">
            <v xml:space="preserve">15 JMALUCELLI TRAVELERS SEGUROS S.A </v>
          </cell>
          <cell r="AB113" t="str">
            <v>2 CUMPLIMIENTO</v>
          </cell>
          <cell r="AC113">
            <v>43859</v>
          </cell>
          <cell r="AD113">
            <v>2015415</v>
          </cell>
          <cell r="AE113" t="str">
            <v>GRUPO DE GESTIÓN E INTEGRACIÓN DEL SINAP</v>
          </cell>
          <cell r="AF113" t="str">
            <v>2 SUPERVISOR</v>
          </cell>
          <cell r="AG113" t="str">
            <v>3 CÉDULA DE CIUDADANÍA</v>
          </cell>
          <cell r="AH113">
            <v>52051027</v>
          </cell>
          <cell r="AI113" t="str">
            <v>ROSA ANGÉLICA LADINO PARRA</v>
          </cell>
          <cell r="AJ113">
            <v>322</v>
          </cell>
          <cell r="AK113" t="str">
            <v>3 NO PACTADOS</v>
          </cell>
          <cell r="AL113">
            <v>43859</v>
          </cell>
          <cell r="AM113">
            <v>43859</v>
          </cell>
          <cell r="AN113" t="str">
            <v>4 NO SE HA ADICIONADO NI EN VALOR y EN TIEMPO</v>
          </cell>
          <cell r="AO113">
            <v>0</v>
          </cell>
          <cell r="AP113">
            <v>0</v>
          </cell>
          <cell r="AR113">
            <v>0</v>
          </cell>
          <cell r="AT113">
            <v>43859</v>
          </cell>
          <cell r="AU113">
            <v>44185</v>
          </cell>
          <cell r="AW113" t="str">
            <v>2. NO</v>
          </cell>
          <cell r="AZ113" t="str">
            <v>2. NO</v>
          </cell>
          <cell r="BA113">
            <v>0</v>
          </cell>
          <cell r="BE113" t="str">
            <v>2020420501000109E</v>
          </cell>
          <cell r="BF113">
            <v>64092426</v>
          </cell>
          <cell r="BH113" t="str">
            <v>https://www.secop.gov.co/CO1BusinessLine/Tendering/BuyerWorkArea/Index?docUniqueIdentifier=CO1.BDOS.1072725&amp;prevCtxUrl=https%3a%2f%2fwww.secop.gov.co%2fCO1BusinessLine%2fTendering%2fBuyerDossierWorkspace%2fIndex%3fallWords2Search%3d158-2020%26filteringState%3d0%26sortingState%3dLastModifiedDESC%26showAdvancedSearch%3dFalse%26showAdvancedSearchFields%3dFalse%26folderCode%3dALL%26selectedDossier%3dCO1.BDOS.1072725%26selectedRequest%3dCO1.REQ.1109523%26&amp;prevCtxLbl=Procesos+de+la+Entidad+Estatal</v>
          </cell>
          <cell r="BI113" t="str">
            <v>VIGENTE</v>
          </cell>
          <cell r="BK113" t="str">
            <v xml:space="preserve">https://community.secop.gov.co/Public/Tendering/OpportunityDetail/Index?noticeUID=CO1.NTC.1071630&amp;isFromPublicArea=True&amp;isModal=False
</v>
          </cell>
        </row>
        <row r="114">
          <cell r="A114" t="str">
            <v>CPS-110-2020</v>
          </cell>
          <cell r="B114" t="str">
            <v>2 NACIONAL</v>
          </cell>
          <cell r="C114" t="str">
            <v>CD-NC-157-2020</v>
          </cell>
          <cell r="D114">
            <v>110</v>
          </cell>
          <cell r="E114" t="str">
            <v>EMERSON CRUZ ALDANA</v>
          </cell>
          <cell r="F114">
            <v>43859</v>
          </cell>
          <cell r="G114" t="str">
            <v>Prestación de servicios profesionales para administrar, monitorear y dar soporte a la infraestructura de servidores de información, así como también el esquema de almacenamiento y red de datos de Parques Nacionales Naturales de Colombia.</v>
          </cell>
          <cell r="H114" t="str">
            <v>2 CONTRATACIÓN DIRECTA</v>
          </cell>
          <cell r="I114" t="str">
            <v>14 PRESTACIÓN DE SERVICIOS</v>
          </cell>
          <cell r="J114" t="str">
            <v>N/A</v>
          </cell>
          <cell r="K114">
            <v>14820</v>
          </cell>
          <cell r="L114">
            <v>16920</v>
          </cell>
          <cell r="M114">
            <v>43859</v>
          </cell>
          <cell r="N114">
            <v>43859</v>
          </cell>
          <cell r="P114">
            <v>3852124</v>
          </cell>
          <cell r="Q114">
            <v>41089323</v>
          </cell>
          <cell r="R114">
            <v>-128403.79999999702</v>
          </cell>
          <cell r="S114" t="str">
            <v>1 PERSONA NATURAL</v>
          </cell>
          <cell r="T114" t="str">
            <v>3 CÉDULA DE CIUDADANÍA</v>
          </cell>
          <cell r="U114">
            <v>79771679</v>
          </cell>
          <cell r="V114">
            <v>41089323</v>
          </cell>
          <cell r="W114" t="str">
            <v>11 NO SE DILIGENCIA INFORMACIÓN PARA ESTE FORMULARIO EN ESTE PERÍODO DE REPORTE</v>
          </cell>
          <cell r="X114" t="str">
            <v>N/A</v>
          </cell>
          <cell r="Y114" t="str">
            <v>EMERSON CRUZ ALDANA</v>
          </cell>
          <cell r="Z114" t="str">
            <v>1 PÓLIZA</v>
          </cell>
          <cell r="AA114" t="str">
            <v>12 SEGUROS DEL ESTADO</v>
          </cell>
          <cell r="AB114" t="str">
            <v>2 CUMPLIMIENTO</v>
          </cell>
          <cell r="AC114">
            <v>43859</v>
          </cell>
          <cell r="AD114" t="str">
            <v>15-44-101223177</v>
          </cell>
          <cell r="AE114" t="str">
            <v>GRUPO SISTEMAS DE INFORMACIÓN Y RADIOCOMUNICACIONES</v>
          </cell>
          <cell r="AF114" t="str">
            <v>2 SUPERVISOR</v>
          </cell>
          <cell r="AG114" t="str">
            <v>3 CÉDULA DE CIUDADANÍA</v>
          </cell>
          <cell r="AH114">
            <v>51723033</v>
          </cell>
          <cell r="AI114" t="str">
            <v>LUZ MILA SOTELO DELGADILLO</v>
          </cell>
          <cell r="AJ114">
            <v>321</v>
          </cell>
          <cell r="AK114" t="str">
            <v>3 NO PACTADOS</v>
          </cell>
          <cell r="AL114">
            <v>43859</v>
          </cell>
          <cell r="AM114">
            <v>43859</v>
          </cell>
          <cell r="AN114" t="str">
            <v>4 NO SE HA ADICIONADO NI EN VALOR y EN TIEMPO</v>
          </cell>
          <cell r="AO114">
            <v>0</v>
          </cell>
          <cell r="AP114">
            <v>0</v>
          </cell>
          <cell r="AR114">
            <v>0</v>
          </cell>
          <cell r="AT114">
            <v>43859</v>
          </cell>
          <cell r="AU114">
            <v>44184</v>
          </cell>
          <cell r="AW114" t="str">
            <v>2. NO</v>
          </cell>
          <cell r="AZ114" t="str">
            <v>2. NO</v>
          </cell>
          <cell r="BA114">
            <v>0</v>
          </cell>
          <cell r="BE114" t="str">
            <v>2020420501000110E</v>
          </cell>
          <cell r="BF114">
            <v>41089323</v>
          </cell>
          <cell r="BH114" t="str">
            <v>https://www.secop.gov.co/CO1BusinessLine/Tendering/BuyerWorkArea/Index?docUniqueIdentifier=CO1.BDOS.1073394&amp;prevCtxUrl=https%3a%2f%2fwww.secop.gov.co%2fCO1BusinessLine%2fTendering%2fBuyerDossierWorkspace%2fIndex%3fallWords2Search%3d157-2020%26filteringState%3d0%26sortingState%3dLastModifiedDESC%26showAdvancedSearch%3dFalse%26showAdvancedSearchFields%3dFalse%26folderCode%3dALL%26selectedDossier%3dCO1.BDOS.1073394%26selectedRequest%3dCO1.REQ.1110572%26&amp;prevCtxLbl=Procesos+de+la+Entidad+Estatal</v>
          </cell>
          <cell r="BI114" t="str">
            <v>VIGENTE</v>
          </cell>
          <cell r="BK114" t="str">
            <v xml:space="preserve">https://community.secop.gov.co/Public/Tendering/OpportunityDetail/Index?noticeUID=CO1.NTC.1071985&amp;isFromPublicArea=True&amp;isModal=False
</v>
          </cell>
        </row>
        <row r="115">
          <cell r="A115" t="str">
            <v>CPS-111-2020</v>
          </cell>
          <cell r="B115" t="str">
            <v>2 NACIONAL</v>
          </cell>
          <cell r="C115" t="str">
            <v>CD-NC-127-2020</v>
          </cell>
          <cell r="D115">
            <v>111</v>
          </cell>
          <cell r="E115" t="str">
            <v>PAULA ANDREA MOJICA MEDELLIN</v>
          </cell>
          <cell r="F115">
            <v>43859</v>
          </cell>
          <cell r="G115" t="str">
            <v>Prestación de Servicios profesionales y de apoyo a la gestión en la Subdirección Administrativa y Financiera - Grupo de Infraestructura para el fortalecimiento, ejecución y desarrollo de las actividades propias de la arquitectura e infraestructura.</v>
          </cell>
          <cell r="H115" t="str">
            <v>2 CONTRATACIÓN DIRECTA</v>
          </cell>
          <cell r="I115" t="str">
            <v>14 PRESTACIÓN DE SERVICIOS</v>
          </cell>
          <cell r="J115" t="str">
            <v>N/A</v>
          </cell>
          <cell r="K115">
            <v>14220</v>
          </cell>
          <cell r="L115">
            <v>17020</v>
          </cell>
          <cell r="M115">
            <v>43859</v>
          </cell>
          <cell r="N115">
            <v>43859</v>
          </cell>
          <cell r="P115">
            <v>5397388</v>
          </cell>
          <cell r="Q115">
            <v>59371268</v>
          </cell>
          <cell r="R115">
            <v>0</v>
          </cell>
          <cell r="S115" t="str">
            <v>1 PERSONA NATURAL</v>
          </cell>
          <cell r="T115" t="str">
            <v>3 CÉDULA DE CIUDADANÍA</v>
          </cell>
          <cell r="U115">
            <v>35530986</v>
          </cell>
          <cell r="V115">
            <v>59371268</v>
          </cell>
          <cell r="W115" t="str">
            <v>11 NO SE DILIGENCIA INFORMACIÓN PARA ESTE FORMULARIO EN ESTE PERÍODO DE REPORTE</v>
          </cell>
          <cell r="X115" t="str">
            <v>N/A</v>
          </cell>
          <cell r="Y115" t="str">
            <v>PAULA ANDREA MOJICA MEDELLIN</v>
          </cell>
          <cell r="Z115" t="str">
            <v>1 PÓLIZA</v>
          </cell>
          <cell r="AA115" t="str">
            <v xml:space="preserve">15 JMALUCELLI TRAVELERS SEGUROS S.A </v>
          </cell>
          <cell r="AB115" t="str">
            <v>2 CUMPLIMIENTO</v>
          </cell>
          <cell r="AC115">
            <v>43859</v>
          </cell>
          <cell r="AD115">
            <v>2015418</v>
          </cell>
          <cell r="AE115" t="str">
            <v>GRUPO DE INFRAESTRUCTURA</v>
          </cell>
          <cell r="AF115" t="str">
            <v>2 SUPERVISOR</v>
          </cell>
          <cell r="AG115" t="str">
            <v>3 CÉDULA DE CIUDADANÍA</v>
          </cell>
          <cell r="AH115">
            <v>91209676</v>
          </cell>
          <cell r="AI115" t="str">
            <v>CARLOS ALBERTO PINZON BARCO</v>
          </cell>
          <cell r="AJ115">
            <v>330</v>
          </cell>
          <cell r="AK115" t="str">
            <v>3 NO PACTADOS</v>
          </cell>
          <cell r="AL115">
            <v>43859</v>
          </cell>
          <cell r="AM115">
            <v>43859</v>
          </cell>
          <cell r="AN115" t="str">
            <v>4 NO SE HA ADICIONADO NI EN VALOR y EN TIEMPO</v>
          </cell>
          <cell r="AO115">
            <v>0</v>
          </cell>
          <cell r="AP115">
            <v>0</v>
          </cell>
          <cell r="AR115">
            <v>0</v>
          </cell>
          <cell r="AT115">
            <v>43859</v>
          </cell>
          <cell r="AU115">
            <v>44193</v>
          </cell>
          <cell r="AW115" t="str">
            <v>2. NO</v>
          </cell>
          <cell r="AZ115" t="str">
            <v>2. NO</v>
          </cell>
          <cell r="BA115">
            <v>0</v>
          </cell>
          <cell r="BE115" t="str">
            <v>2020420501000111E</v>
          </cell>
          <cell r="BF115">
            <v>59371268</v>
          </cell>
          <cell r="BH115" t="str">
            <v>https://www.secop.gov.co/CO1BusinessLine/Tendering/BuyerWorkArea/Index?docUniqueIdentifier=CO1.BDOS.1071539&amp;prevCtxUrl=https%3a%2f%2fwww.secop.gov.co%2fCO1BusinessLine%2fTendering%2fBuyerDossierWorkspace%2fIndex%3fallWords2Search%3d127-2020%26filteringState%3d0%26sortingState%3dLastModifiedDESC%26showAdvancedSearch%3dFalse%26showAdvancedSearchFields%3dFalse%26folderCode%3dALL%26selectedDossier%3dCO1.BDOS.1071539%26selectedRequest%3dCO1.REQ.1107992%26&amp;prevCtxLbl=Procesos+de+la+Entidad+Estatal</v>
          </cell>
          <cell r="BI115" t="str">
            <v>VIGENTE</v>
          </cell>
          <cell r="BK115" t="str">
            <v>https://community.secop.gov.co/Public/Tendering/OpportunityDetail/Index?noticeUID=CO1.NTC.1071161&amp;isFromPublicArea=True&amp;isModal=False</v>
          </cell>
        </row>
        <row r="116">
          <cell r="A116" t="str">
            <v>CPS-112-2020</v>
          </cell>
          <cell r="B116" t="str">
            <v>2 NACIONAL</v>
          </cell>
          <cell r="C116" t="str">
            <v>CD-NC-124-2020</v>
          </cell>
          <cell r="D116">
            <v>112</v>
          </cell>
          <cell r="E116" t="str">
            <v>ENRIQUE HARLEY CANO MORENO</v>
          </cell>
          <cell r="F116">
            <v>43859</v>
          </cell>
          <cell r="G116" t="str">
            <v>Prestación de servicios técnicos y de apoyo a la gestión para adelantar las actividades, relacionadas con elaboración y seguimiento a las bases de datos, seguimiento de Convenios, creación, apoyo y seguimiento de la Documentación del Sistema de Gestión de Calidad y Seguridad y Salud en Trabajo, así mismo liderar los procesos asociados con la documentación contractual y logística de eventos y apoyo para su estructuración</v>
          </cell>
          <cell r="H116" t="str">
            <v>2 CONTRATACIÓN DIRECTA</v>
          </cell>
          <cell r="I116" t="str">
            <v>14 PRESTACIÓN DE SERVICIOS</v>
          </cell>
          <cell r="J116" t="str">
            <v>N/A</v>
          </cell>
          <cell r="K116">
            <v>14720</v>
          </cell>
          <cell r="L116">
            <v>17120</v>
          </cell>
          <cell r="M116">
            <v>43859</v>
          </cell>
          <cell r="N116">
            <v>43859</v>
          </cell>
          <cell r="P116">
            <v>2663850</v>
          </cell>
          <cell r="Q116">
            <v>28503195</v>
          </cell>
          <cell r="R116">
            <v>0</v>
          </cell>
          <cell r="S116" t="str">
            <v>1 PERSONA NATURAL</v>
          </cell>
          <cell r="T116" t="str">
            <v>3 CÉDULA DE CIUDADANÍA</v>
          </cell>
          <cell r="U116">
            <v>79657592</v>
          </cell>
          <cell r="V116">
            <v>28503195</v>
          </cell>
          <cell r="W116" t="str">
            <v>11 NO SE DILIGENCIA INFORMACIÓN PARA ESTE FORMULARIO EN ESTE PERÍODO DE REPORTE</v>
          </cell>
          <cell r="X116" t="str">
            <v>N/A</v>
          </cell>
          <cell r="Y116" t="str">
            <v>ENRIQUE HARLEY CANO MORENO</v>
          </cell>
          <cell r="Z116" t="str">
            <v>1 PÓLIZA</v>
          </cell>
          <cell r="AA116" t="str">
            <v>8 MUNDIAL SEGUROS</v>
          </cell>
          <cell r="AB116" t="str">
            <v>2 CUMPLIMIENTO</v>
          </cell>
          <cell r="AC116">
            <v>43859</v>
          </cell>
          <cell r="AD116" t="str">
            <v>NB-100124079</v>
          </cell>
          <cell r="AE116" t="str">
            <v>SUBDIRECCIÓN DE SOSTENIBILIDAD Y NEGOCIOS AMBIENTALES</v>
          </cell>
          <cell r="AF116" t="str">
            <v>2 SUPERVISOR</v>
          </cell>
          <cell r="AG116" t="str">
            <v>3 CÉDULA DE CIUDADANÍA</v>
          </cell>
          <cell r="AH116">
            <v>70547559</v>
          </cell>
          <cell r="AI116" t="str">
            <v>CARLOS MARIO TAMAYO SALDARRIAGA</v>
          </cell>
          <cell r="AJ116">
            <v>321</v>
          </cell>
          <cell r="AK116" t="str">
            <v>3 NO PACTADOS</v>
          </cell>
          <cell r="AL116">
            <v>43859</v>
          </cell>
          <cell r="AM116">
            <v>43859</v>
          </cell>
          <cell r="AN116" t="str">
            <v>4 NO SE HA ADICIONADO NI EN VALOR y EN TIEMPO</v>
          </cell>
          <cell r="AO116">
            <v>0</v>
          </cell>
          <cell r="AP116">
            <v>0</v>
          </cell>
          <cell r="AR116">
            <v>0</v>
          </cell>
          <cell r="AT116">
            <v>43859</v>
          </cell>
          <cell r="AU116">
            <v>44184</v>
          </cell>
          <cell r="AW116" t="str">
            <v>2. NO</v>
          </cell>
          <cell r="AZ116" t="str">
            <v>2. NO</v>
          </cell>
          <cell r="BA116">
            <v>0</v>
          </cell>
          <cell r="BE116" t="str">
            <v>2020420501000112E</v>
          </cell>
          <cell r="BF116">
            <v>28503195</v>
          </cell>
          <cell r="BH116" t="str">
            <v>https://www.secop.gov.co/CO1BusinessLine/Tendering/BuyerWorkArea/Index?docUniqueIdentifier=CO1.BDOS.1071561&amp;prevCtxUrl=https%3a%2f%2fwww.secop.gov.co%2fCO1BusinessLine%2fTendering%2fBuyerDossierWorkspace%2fIndex%3fallWords2Search%3d124-2020%26filteringState%3d0%26sortingState%3dLastModifiedDESC%26showAdvancedSearch%3dFalse%26showAdvancedSearchFields%3dFalse%26folderCode%3dALL%26selectedDossier%3dCO1.BDOS.1071561%26selectedRequest%3dCO1.REQ.1108336%26&amp;prevCtxLbl=Procesos+de+la+Entidad+Estatal</v>
          </cell>
          <cell r="BI116" t="str">
            <v>VIGENTE</v>
          </cell>
          <cell r="BK116" t="str">
            <v>https://community.secop.gov.co/Public/Tendering/OpportunityDetail/Index?noticeUID=CO1.NTC.1072074&amp;isFromPublicArea=True&amp;isModal=False</v>
          </cell>
        </row>
        <row r="117">
          <cell r="A117" t="str">
            <v>CPS-113-2020</v>
          </cell>
          <cell r="B117" t="str">
            <v>2 NACIONAL</v>
          </cell>
          <cell r="C117" t="str">
            <v>CD-NC-152-2020</v>
          </cell>
          <cell r="D117">
            <v>113</v>
          </cell>
          <cell r="E117" t="str">
            <v>VIVIANA MORENO QUINTERO</v>
          </cell>
          <cell r="F117">
            <v>43859</v>
          </cell>
          <cell r="G117" t="str">
            <v>Prestación de servicios profesionales y de apoyo a la gestión para acompañar a los equipos de trabajo y a los actores vinculados en el ajuste y seguimiento a la implementación de los instrumentos de planificación, así como en el análisis de la percepción de los beneficios derivados de la conservación de las áreas protegidas</v>
          </cell>
          <cell r="H117" t="str">
            <v>2 CONTRATACIÓN DIRECTA</v>
          </cell>
          <cell r="I117" t="str">
            <v>14 PRESTACIÓN DE SERVICIOS</v>
          </cell>
          <cell r="J117" t="str">
            <v>N/A</v>
          </cell>
          <cell r="K117">
            <v>18920</v>
          </cell>
          <cell r="L117">
            <v>17520</v>
          </cell>
          <cell r="M117">
            <v>43860</v>
          </cell>
          <cell r="N117">
            <v>43860</v>
          </cell>
          <cell r="P117">
            <v>5397388</v>
          </cell>
          <cell r="Q117">
            <v>57572139</v>
          </cell>
          <cell r="R117">
            <v>0.3333333358168602</v>
          </cell>
          <cell r="S117" t="str">
            <v>1 PERSONA NATURAL</v>
          </cell>
          <cell r="T117" t="str">
            <v>3 CÉDULA DE CIUDADANÍA</v>
          </cell>
          <cell r="U117">
            <v>34321413</v>
          </cell>
          <cell r="V117">
            <v>57572139</v>
          </cell>
          <cell r="W117" t="str">
            <v>11 NO SE DILIGENCIA INFORMACIÓN PARA ESTE FORMULARIO EN ESTE PERÍODO DE REPORTE</v>
          </cell>
          <cell r="X117" t="str">
            <v>N/A</v>
          </cell>
          <cell r="Y117" t="str">
            <v>VIVIANA MORENO QUINTERO</v>
          </cell>
          <cell r="Z117" t="str">
            <v>1 PÓLIZA</v>
          </cell>
          <cell r="AA117" t="str">
            <v xml:space="preserve">15 JMALUCELLI TRAVELERS SEGUROS S.A </v>
          </cell>
          <cell r="AB117" t="str">
            <v>2 CUMPLIMIENTO</v>
          </cell>
          <cell r="AC117">
            <v>43860</v>
          </cell>
          <cell r="AD117">
            <v>2015425</v>
          </cell>
          <cell r="AE117" t="str">
            <v>GRUPO DE PLANEACIÓN Y MANEJO</v>
          </cell>
          <cell r="AF117" t="str">
            <v>2 SUPERVISOR</v>
          </cell>
          <cell r="AG117" t="str">
            <v>3 CÉDULA DE CIUDADANÍA</v>
          </cell>
          <cell r="AH117">
            <v>52854468</v>
          </cell>
          <cell r="AI117" t="str">
            <v>ADRIANA MARGARITA ROZO MELO</v>
          </cell>
          <cell r="AJ117">
            <v>320</v>
          </cell>
          <cell r="AK117" t="str">
            <v>3 NO PACTADOS</v>
          </cell>
          <cell r="AL117">
            <v>43860</v>
          </cell>
          <cell r="AM117">
            <v>43859</v>
          </cell>
          <cell r="AN117" t="str">
            <v>4 NO SE HA ADICIONADO NI EN VALOR y EN TIEMPO</v>
          </cell>
          <cell r="AO117">
            <v>0</v>
          </cell>
          <cell r="AP117">
            <v>0</v>
          </cell>
          <cell r="AR117">
            <v>0</v>
          </cell>
          <cell r="AT117">
            <v>43860</v>
          </cell>
          <cell r="AU117">
            <v>44184</v>
          </cell>
          <cell r="AW117" t="str">
            <v>2. NO</v>
          </cell>
          <cell r="AZ117" t="str">
            <v>2. NO</v>
          </cell>
          <cell r="BA117">
            <v>0</v>
          </cell>
          <cell r="BE117" t="str">
            <v>2020420501000113E</v>
          </cell>
          <cell r="BF117">
            <v>57572139</v>
          </cell>
          <cell r="BH117" t="str">
            <v>https://www.secop.gov.co/CO1BusinessLine/Tendering/BuyerWorkArea/Index?docUniqueIdentifier=CO1.BDOS.1071949&amp;prevCtxUrl=https%3a%2f%2fwww.secop.gov.co%2fCO1BusinessLine%2fTendering%2fBuyerDossierWorkspace%2fIndex%3fallWords2Search%3d152-2020%26filteringState%3d0%26sortingState%3dLastModifiedDESC%26showAdvancedSearch%3dFalse%26showAdvancedSearchFields%3dFalse%26folderCode%3dALL%26selectedDossier%3dCO1.BDOS.1071949%26selectedRequest%3dCO1.REQ.1108917%26&amp;prevCtxLbl=Procesos+de+la+Entidad+Estatal</v>
          </cell>
          <cell r="BI117" t="str">
            <v>VIGENTE</v>
          </cell>
          <cell r="BK117" t="str">
            <v>https://community.secop.gov.co/Public/Tendering/OpportunityDetail/Index?noticeUID=CO1.NTC.1071913&amp;isFromPublicArea=True&amp;isModal=False</v>
          </cell>
        </row>
        <row r="118">
          <cell r="A118" t="str">
            <v>CPS-114-2020</v>
          </cell>
          <cell r="B118" t="str">
            <v>2 NACIONAL</v>
          </cell>
          <cell r="C118" t="str">
            <v>CD-NC-126-2020</v>
          </cell>
          <cell r="D118">
            <v>114</v>
          </cell>
          <cell r="E118" t="str">
            <v>ELIAS BOTERO GARCÍA</v>
          </cell>
          <cell r="F118">
            <v>43859</v>
          </cell>
          <cell r="G118" t="str">
            <v>Prestación de servicios profesionales y de apoyo a la gestión para el diseño, seguimiento, implementación y evaluación de estrategias de negocios ambientales en las áreas protegidas y/o en sus zonas de influencia, y de fortalecimiento a estrategias de negocios y otros productos de ordenamiento ecoturístico e interpretación del patrimonio natural y cultural.</v>
          </cell>
          <cell r="H118" t="str">
            <v>2 CONTRATACIÓN DIRECTA</v>
          </cell>
          <cell r="I118" t="str">
            <v>14 PRESTACIÓN DE SERVICIOS</v>
          </cell>
          <cell r="J118" t="str">
            <v>N/A</v>
          </cell>
          <cell r="K118">
            <v>14420</v>
          </cell>
          <cell r="L118">
            <v>17620</v>
          </cell>
          <cell r="M118">
            <v>43860</v>
          </cell>
          <cell r="N118">
            <v>43860</v>
          </cell>
          <cell r="P118">
            <v>4426079</v>
          </cell>
          <cell r="Q118">
            <v>47359045</v>
          </cell>
          <cell r="R118">
            <v>-0.30000000447034836</v>
          </cell>
          <cell r="S118" t="str">
            <v>1 PERSONA NATURAL</v>
          </cell>
          <cell r="T118" t="str">
            <v>3 CÉDULA DE CIUDADANÍA</v>
          </cell>
          <cell r="U118">
            <v>1053823698</v>
          </cell>
          <cell r="V118">
            <v>47359045</v>
          </cell>
          <cell r="W118" t="str">
            <v>11 NO SE DILIGENCIA INFORMACIÓN PARA ESTE FORMULARIO EN ESTE PERÍODO DE REPORTE</v>
          </cell>
          <cell r="X118" t="str">
            <v>N/A</v>
          </cell>
          <cell r="Y118" t="str">
            <v>ELIAS BOTERO GARCÍA</v>
          </cell>
          <cell r="Z118" t="str">
            <v>1 PÓLIZA</v>
          </cell>
          <cell r="AA118" t="str">
            <v>12 SEGUROS DEL ESTADO</v>
          </cell>
          <cell r="AB118" t="str">
            <v>2 CUMPLIMIENTO</v>
          </cell>
          <cell r="AC118">
            <v>43860</v>
          </cell>
          <cell r="AD118" t="str">
            <v>18-46-101006071</v>
          </cell>
          <cell r="AE118" t="str">
            <v>SUBDIRECCIÓN DE SOSTENIBILIDAD Y NEGOCIOS AMBIENTALES</v>
          </cell>
          <cell r="AF118" t="str">
            <v>2 SUPERVISOR</v>
          </cell>
          <cell r="AG118" t="str">
            <v>3 CÉDULA DE CIUDADANÍA</v>
          </cell>
          <cell r="AH118">
            <v>70547559</v>
          </cell>
          <cell r="AI118" t="str">
            <v>CARLOS MARIO TAMAYO SALDARRIAGA</v>
          </cell>
          <cell r="AJ118">
            <v>321</v>
          </cell>
          <cell r="AK118" t="str">
            <v>3 NO PACTADOS</v>
          </cell>
          <cell r="AL118">
            <v>43860</v>
          </cell>
          <cell r="AM118">
            <v>43859</v>
          </cell>
          <cell r="AN118" t="str">
            <v>4 NO SE HA ADICIONADO NI EN VALOR y EN TIEMPO</v>
          </cell>
          <cell r="AO118">
            <v>0</v>
          </cell>
          <cell r="AP118">
            <v>0</v>
          </cell>
          <cell r="AR118">
            <v>0</v>
          </cell>
          <cell r="AT118">
            <v>43860</v>
          </cell>
          <cell r="AU118">
            <v>44185</v>
          </cell>
          <cell r="AW118" t="str">
            <v>2. NO</v>
          </cell>
          <cell r="AZ118" t="str">
            <v>2. NO</v>
          </cell>
          <cell r="BA118">
            <v>0</v>
          </cell>
          <cell r="BE118" t="str">
            <v>2020420501000114E</v>
          </cell>
          <cell r="BF118">
            <v>47359045</v>
          </cell>
          <cell r="BH118" t="str">
            <v>https://www.secop.gov.co/CO1BusinessLine/Tendering/BuyerWorkArea/Index?docUniqueIdentifier=CO1.BDOS.1072629&amp;prevCtxUrl=https%3a%2f%2fwww.secop.gov.co%2fCO1BusinessLine%2fTendering%2fBuyerDossierWorkspace%2fIndex%3fallWords2Search%3d126-2020%26filteringState%3d0%26sortingState%3dLastModifiedDESC%26showAdvancedSearch%3dFalse%26showAdvancedSearchFields%3dFalse%26folderCode%3dALL%26selectedDossier%3dCO1.BDOS.1072629%26selectedRequest%3dCO1.REQ.1108992%26&amp;prevCtxLbl=Procesos+de+la+Entidad+Estatal</v>
          </cell>
          <cell r="BI118" t="str">
            <v>VIGENTE</v>
          </cell>
          <cell r="BK118" t="str">
            <v>https://community.secop.gov.co/Public/Tendering/OpportunityDetail/Index?noticeUID=CO1.NTC.1071329&amp;isFromPublicArea=True&amp;isModal=False</v>
          </cell>
        </row>
        <row r="119">
          <cell r="A119" t="str">
            <v>CPS-115-2020</v>
          </cell>
          <cell r="B119" t="str">
            <v>2 NACIONAL</v>
          </cell>
          <cell r="C119" t="str">
            <v>CD-NC-107-2020</v>
          </cell>
          <cell r="D119">
            <v>115</v>
          </cell>
          <cell r="E119" t="str">
            <v>EVELYN PAOLA MORENO NIETO</v>
          </cell>
          <cell r="F119">
            <v>43859</v>
          </cell>
          <cell r="G119" t="str">
            <v>Prestación de servicios profesionales y de apoyo a la gestión para liderar la orientación técnica del componente de Emprendimientos económicos - Estrategias Especial de Manejo, requerido por el Apoyo Presupuestario de Desarrollo Local Sostenible financiado por la Unión Europea en el Sistema de Parques Nacionales Naturales de Colombia durante el año 2020</v>
          </cell>
          <cell r="H119" t="str">
            <v>2 CONTRATACIÓN DIRECTA</v>
          </cell>
          <cell r="I119" t="str">
            <v>14 PRESTACIÓN DE SERVICIOS</v>
          </cell>
          <cell r="J119" t="str">
            <v>N/A</v>
          </cell>
          <cell r="K119">
            <v>10020</v>
          </cell>
          <cell r="L119">
            <v>17720</v>
          </cell>
          <cell r="M119">
            <v>43860</v>
          </cell>
          <cell r="N119">
            <v>43860</v>
          </cell>
          <cell r="P119">
            <v>7174442</v>
          </cell>
          <cell r="Q119">
            <v>77005677</v>
          </cell>
          <cell r="R119">
            <v>-0.46666666865348816</v>
          </cell>
          <cell r="S119" t="str">
            <v>1 PERSONA NATURAL</v>
          </cell>
          <cell r="T119" t="str">
            <v>3 CÉDULA DE CIUDADANÍA</v>
          </cell>
          <cell r="U119">
            <v>52269310</v>
          </cell>
          <cell r="V119">
            <v>77005677</v>
          </cell>
          <cell r="W119" t="str">
            <v>11 NO SE DILIGENCIA INFORMACIÓN PARA ESTE FORMULARIO EN ESTE PERÍODO DE REPORTE</v>
          </cell>
          <cell r="X119" t="str">
            <v>N/A</v>
          </cell>
          <cell r="Y119" t="str">
            <v>EVELYN PAOLA MORENO NIETO</v>
          </cell>
          <cell r="Z119" t="str">
            <v>1 PÓLIZA</v>
          </cell>
          <cell r="AA119" t="str">
            <v>13 SURAMERICANA</v>
          </cell>
          <cell r="AB119" t="str">
            <v>2 CUMPLIMIENTO</v>
          </cell>
          <cell r="AC119">
            <v>43859</v>
          </cell>
          <cell r="AD119" t="str">
            <v>2553610-3</v>
          </cell>
          <cell r="AE119" t="str">
            <v>GRUPO DE PLANEACIÓN Y MANEJO</v>
          </cell>
          <cell r="AF119" t="str">
            <v>2 SUPERVISOR</v>
          </cell>
          <cell r="AG119" t="str">
            <v>3 CÉDULA DE CIUDADANÍA</v>
          </cell>
          <cell r="AH119">
            <v>52197050</v>
          </cell>
          <cell r="AI119" t="str">
            <v>EDNA MARIA CAROLINA JARRO FAJARDO</v>
          </cell>
          <cell r="AJ119">
            <v>322</v>
          </cell>
          <cell r="AK119" t="str">
            <v>3 NO PACTADOS</v>
          </cell>
          <cell r="AL119">
            <v>43860</v>
          </cell>
          <cell r="AM119">
            <v>43859</v>
          </cell>
          <cell r="AN119" t="str">
            <v>4 NO SE HA ADICIONADO NI EN VALOR y EN TIEMPO</v>
          </cell>
          <cell r="AO119">
            <v>0</v>
          </cell>
          <cell r="AP119">
            <v>0</v>
          </cell>
          <cell r="AR119">
            <v>0</v>
          </cell>
          <cell r="AT119">
            <v>43860</v>
          </cell>
          <cell r="AU119">
            <v>44186</v>
          </cell>
          <cell r="AW119" t="str">
            <v>2. NO</v>
          </cell>
          <cell r="AZ119" t="str">
            <v>2. NO</v>
          </cell>
          <cell r="BA119">
            <v>0</v>
          </cell>
          <cell r="BE119" t="str">
            <v>2020420501000115E</v>
          </cell>
          <cell r="BF119">
            <v>77005677</v>
          </cell>
          <cell r="BH119" t="str">
            <v>https://www.secop.gov.co/CO1BusinessLine/Tendering/BuyerWorkArea/Index?docUniqueIdentifier=CO1.BDOS.1072210&amp;prevCtxUrl=https%3a%2f%2fwww.secop.gov.co%2fCO1BusinessLine%2fTendering%2fBuyerDossierWorkspace%2fIndex%3fallWords2Search%3d107-2020%26filteringState%3d0%26sortingState%3dLastModifiedDESC%26showAdvancedSearch%3dFalse%26showAdvancedSearchFields%3dFalse%26folderCode%3dALL%26selectedDossier%3dCO1.BDOS.1072210%26selectedRequest%3dCO1.REQ.1108961%26&amp;prevCtxLbl=Procesos+de+la+Entidad+Estatal</v>
          </cell>
          <cell r="BI119" t="str">
            <v>VIGENTE</v>
          </cell>
          <cell r="BK119" t="str">
            <v xml:space="preserve">https://community.secop.gov.co/Public/Tendering/OpportunityDetail/Index?noticeUID=CO1.NTC.1071357&amp;isFromPublicArea=True&amp;isModal=False
</v>
          </cell>
        </row>
        <row r="120">
          <cell r="A120" t="str">
            <v>CPS-116-2020</v>
          </cell>
          <cell r="B120" t="str">
            <v>2 NACIONAL</v>
          </cell>
          <cell r="C120" t="str">
            <v>CD-NC-103-2020</v>
          </cell>
          <cell r="D120">
            <v>116</v>
          </cell>
          <cell r="E120" t="str">
            <v>MANUEL ANTONIO MALDONADO DUEÑAS</v>
          </cell>
          <cell r="F120">
            <v>43859</v>
          </cell>
          <cell r="G120" t="str">
            <v>Prestación de servicios profesionales para brindar apoyo metodológico a la formulación de los proyectos de inversión de Parques Nacionales Naturales de Colombia y el seguimiento a la ejecución de los mismos.</v>
          </cell>
          <cell r="H120" t="str">
            <v>2 CONTRATACIÓN DIRECTA</v>
          </cell>
          <cell r="I120" t="str">
            <v>14 PRESTACIÓN DE SERVICIOS</v>
          </cell>
          <cell r="J120" t="str">
            <v>N/A</v>
          </cell>
          <cell r="K120">
            <v>6020</v>
          </cell>
          <cell r="L120">
            <v>17820</v>
          </cell>
          <cell r="M120">
            <v>43860</v>
          </cell>
          <cell r="N120">
            <v>43860</v>
          </cell>
          <cell r="P120">
            <v>6434923</v>
          </cell>
          <cell r="Q120">
            <v>69068174</v>
          </cell>
          <cell r="R120">
            <v>0.46666666865348816</v>
          </cell>
          <cell r="S120" t="str">
            <v>1 PERSONA NATURAL</v>
          </cell>
          <cell r="T120" t="str">
            <v>3 CÉDULA DE CIUDADANÍA</v>
          </cell>
          <cell r="U120">
            <v>19311119</v>
          </cell>
          <cell r="V120">
            <v>69068174</v>
          </cell>
          <cell r="W120" t="str">
            <v>11 NO SE DILIGENCIA INFORMACIÓN PARA ESTE FORMULARIO EN ESTE PERÍODO DE REPORTE</v>
          </cell>
          <cell r="X120" t="str">
            <v>N/A</v>
          </cell>
          <cell r="Y120" t="str">
            <v>MANUEL ANTONIO MALDONADO DUEÑAS</v>
          </cell>
          <cell r="Z120" t="str">
            <v>1 PÓLIZA</v>
          </cell>
          <cell r="AA120" t="str">
            <v>12 SEGUROS DEL ESTADO</v>
          </cell>
          <cell r="AB120" t="str">
            <v>2 CUMPLIMIENTO</v>
          </cell>
          <cell r="AC120">
            <v>43859</v>
          </cell>
          <cell r="AD120" t="str">
            <v>15-46-101013671</v>
          </cell>
          <cell r="AE120" t="str">
            <v>OFICINA ASESORA PLANEACIÓN</v>
          </cell>
          <cell r="AF120" t="str">
            <v>2 SUPERVISOR</v>
          </cell>
          <cell r="AG120" t="str">
            <v>3 CÉDULA DE CIUDADANÍA</v>
          </cell>
          <cell r="AH120">
            <v>52821677</v>
          </cell>
          <cell r="AI120" t="str">
            <v>ANDREA DEL PILAR MORENO HERNANDEZ</v>
          </cell>
          <cell r="AJ120">
            <v>322</v>
          </cell>
          <cell r="AK120" t="str">
            <v>3 NO PACTADOS</v>
          </cell>
          <cell r="AL120">
            <v>43860</v>
          </cell>
          <cell r="AM120">
            <v>43859</v>
          </cell>
          <cell r="AN120" t="str">
            <v>4 NO SE HA ADICIONADO NI EN VALOR y EN TIEMPO</v>
          </cell>
          <cell r="AO120">
            <v>0</v>
          </cell>
          <cell r="AP120">
            <v>0</v>
          </cell>
          <cell r="AR120">
            <v>0</v>
          </cell>
          <cell r="AT120">
            <v>43860</v>
          </cell>
          <cell r="AU120">
            <v>44186</v>
          </cell>
          <cell r="AW120" t="str">
            <v>2. NO</v>
          </cell>
          <cell r="AZ120" t="str">
            <v>2. NO</v>
          </cell>
          <cell r="BA120">
            <v>0</v>
          </cell>
          <cell r="BE120" t="str">
            <v>2020420501000116E</v>
          </cell>
          <cell r="BF120">
            <v>69068174</v>
          </cell>
          <cell r="BH120" t="str">
            <v>https://www.secop.gov.co/CO1BusinessLine/Tendering/BuyerWorkArea/Index?docUniqueIdentifier=CO1.BDOS.1066237&amp;prevCtxUrl=https%3a%2f%2fwww.secop.gov.co%2fCO1BusinessLine%2fTendering%2fBuyerDossierWorkspace%2fIndex%3fallWords2Search%3d103-2020%26filteringState%3d0%26sortingState%3dLastModifiedDESC%26showAdvancedSearch%3dFalse%26showAdvancedSearchFields%3dFalse%26folderCode%3dALL%26selectedDossier%3dCO1.BDOS.1066237%26selectedRequest%3dCO1.REQ.1103047%26&amp;prevCtxLbl=Procesos+de+la+Entidad+Estatal</v>
          </cell>
          <cell r="BI120" t="str">
            <v>VIGENTE</v>
          </cell>
          <cell r="BK120" t="str">
            <v xml:space="preserve">https://community.secop.gov.co/Public/Tendering/OpportunityDetail/Index?noticeUID=CO1.NTC.1065337&amp;isFromPublicArea=True&amp;isModal=False
</v>
          </cell>
        </row>
        <row r="121">
          <cell r="A121" t="str">
            <v>CPS-117-2020</v>
          </cell>
          <cell r="B121" t="str">
            <v>2 NACIONAL</v>
          </cell>
          <cell r="C121" t="str">
            <v>CD-NC-168-2020</v>
          </cell>
          <cell r="D121">
            <v>117</v>
          </cell>
          <cell r="E121" t="str">
            <v>XIMENA CAROLINA CUBILLOS VARGAS</v>
          </cell>
          <cell r="F121">
            <v>43860</v>
          </cell>
          <cell r="G121" t="str">
            <v>Prestación de servicios profesionales y de apoyo a la gestión, para realizar orientación técnica del componente de fortalecimiento organizativo, asociativo y empresarial de las comunidades beneficiadas por el Apoyo Presupuestario para el Desarrollo Local Sostenible de Parques nacionales financiado por la Unión Europea para el año 2020</v>
          </cell>
          <cell r="H121" t="str">
            <v>2 CONTRATACIÓN DIRECTA</v>
          </cell>
          <cell r="I121" t="str">
            <v>14 PRESTACIÓN DE SERVICIOS</v>
          </cell>
          <cell r="J121" t="str">
            <v>N/A</v>
          </cell>
          <cell r="K121">
            <v>9420</v>
          </cell>
          <cell r="L121">
            <v>18020</v>
          </cell>
          <cell r="M121">
            <v>43860</v>
          </cell>
          <cell r="N121">
            <v>43860</v>
          </cell>
          <cell r="P121">
            <v>5397388</v>
          </cell>
          <cell r="Q121">
            <v>51275186</v>
          </cell>
          <cell r="R121">
            <v>0</v>
          </cell>
          <cell r="S121" t="str">
            <v>1 PERSONA NATURAL</v>
          </cell>
          <cell r="T121" t="str">
            <v>3 CÉDULA DE CIUDADANÍA</v>
          </cell>
          <cell r="U121">
            <v>1116781543</v>
          </cell>
          <cell r="V121">
            <v>51275186</v>
          </cell>
          <cell r="W121" t="str">
            <v>11 NO SE DILIGENCIA INFORMACIÓN PARA ESTE FORMULARIO EN ESTE PERÍODO DE REPORTE</v>
          </cell>
          <cell r="X121" t="str">
            <v>N/A</v>
          </cell>
          <cell r="Y121" t="str">
            <v>XIMENA CAROLINA CUBILLOS VARGAS</v>
          </cell>
          <cell r="Z121" t="str">
            <v>1 PÓLIZA</v>
          </cell>
          <cell r="AA121" t="str">
            <v>12 SEGUROS DEL ESTADO</v>
          </cell>
          <cell r="AB121" t="str">
            <v>2 CUMPLIMIENTO</v>
          </cell>
          <cell r="AC121">
            <v>43860</v>
          </cell>
          <cell r="AD121" t="str">
            <v>33-44-101196845</v>
          </cell>
          <cell r="AE121" t="str">
            <v>SUBDIRECCIÓN DE GESTIÓN Y MANEJO DE AREAS PROTEGIDAS</v>
          </cell>
          <cell r="AF121" t="str">
            <v>2 SUPERVISOR</v>
          </cell>
          <cell r="AG121" t="str">
            <v>3 CÉDULA DE CIUDADANÍA</v>
          </cell>
          <cell r="AH121">
            <v>52197050</v>
          </cell>
          <cell r="AI121" t="str">
            <v>EDNA MARIA CAROLINA JARRO FAJARDO</v>
          </cell>
          <cell r="AJ121">
            <v>285</v>
          </cell>
          <cell r="AK121" t="str">
            <v>3 NO PACTADOS</v>
          </cell>
          <cell r="AL121">
            <v>43860</v>
          </cell>
          <cell r="AM121">
            <v>43860</v>
          </cell>
          <cell r="AN121" t="str">
            <v>4 NO SE HA ADICIONADO NI EN VALOR y EN TIEMPO</v>
          </cell>
          <cell r="AO121">
            <v>0</v>
          </cell>
          <cell r="AP121">
            <v>0</v>
          </cell>
          <cell r="AR121">
            <v>0</v>
          </cell>
          <cell r="AT121">
            <v>43860</v>
          </cell>
          <cell r="AU121">
            <v>44149</v>
          </cell>
          <cell r="AW121" t="str">
            <v>2. NO</v>
          </cell>
          <cell r="AZ121" t="str">
            <v>2. NO</v>
          </cell>
          <cell r="BA121">
            <v>0</v>
          </cell>
          <cell r="BE121" t="str">
            <v>2020420501000117E</v>
          </cell>
          <cell r="BF121">
            <v>51275186</v>
          </cell>
          <cell r="BH121" t="str">
            <v>https://www.secop.gov.co/CO1BusinessLine/Tendering/BuyerWorkArea/Index?docUniqueIdentifier=CO1.BDOS.1075368&amp;prevCtxUrl=https%3a%2f%2fwww.secop.gov.co%2fCO1BusinessLine%2fTendering%2fBuyerDossierWorkspace%2fIndex%3fallWords2Search%3d168-2020%26filteringState%3d0%26sortingState%3dLastModifiedDESC%26showAdvancedSearch%3dFalse%26showAdvancedSearchFields%3dFalse%26folderCode%3dALL%26selectedDossier%3dCO1.BDOS.1075368%26selectedRequest%3dCO1.REQ.1112143%26&amp;prevCtxLbl=Procesos+de+la+Entidad+Estatal</v>
          </cell>
          <cell r="BI121" t="str">
            <v>VIGENTE</v>
          </cell>
          <cell r="BK121" t="str">
            <v xml:space="preserve">https://community.secop.gov.co/Public/Tendering/OpportunityDetail/Index?noticeUID=CO1.NTC.1073689&amp;isFromPublicArea=True&amp;isModal=False
</v>
          </cell>
        </row>
        <row r="122">
          <cell r="A122" t="str">
            <v>CPS-118-2020</v>
          </cell>
          <cell r="B122" t="str">
            <v>2 NACIONAL</v>
          </cell>
          <cell r="C122" t="str">
            <v>CD-NC-092-2020</v>
          </cell>
          <cell r="D122">
            <v>118</v>
          </cell>
          <cell r="E122" t="str">
            <v>ANDREA JOHANNA TORRES SUAREZ</v>
          </cell>
          <cell r="F122">
            <v>43860</v>
          </cell>
          <cell r="G122" t="str">
            <v>Prestación de servicios jurídicos, como apoyo al registro de Reservas Naturales de la Sociedad Civil en su componente legal, en el marco de la consolidación del SINAP en lo referente a las iniciativas privadas de conservación.</v>
          </cell>
          <cell r="H122" t="str">
            <v>2 CONTRATACIÓN DIRECTA</v>
          </cell>
          <cell r="I122" t="str">
            <v>14 PRESTACIÓN DE SERVICIOS</v>
          </cell>
          <cell r="J122" t="str">
            <v>N/A</v>
          </cell>
          <cell r="K122">
            <v>12020</v>
          </cell>
          <cell r="L122">
            <v>18120</v>
          </cell>
          <cell r="M122">
            <v>43860</v>
          </cell>
          <cell r="N122">
            <v>43860</v>
          </cell>
          <cell r="P122">
            <v>3156754</v>
          </cell>
          <cell r="Q122">
            <v>33882493</v>
          </cell>
          <cell r="R122">
            <v>6.6666670143604279E-2</v>
          </cell>
          <cell r="S122" t="str">
            <v>1 PERSONA NATURAL</v>
          </cell>
          <cell r="T122" t="str">
            <v>3 CÉDULA DE CIUDADANÍA</v>
          </cell>
          <cell r="U122">
            <v>53070993</v>
          </cell>
          <cell r="V122">
            <v>33882493</v>
          </cell>
          <cell r="W122" t="str">
            <v>11 NO SE DILIGENCIA INFORMACIÓN PARA ESTE FORMULARIO EN ESTE PERÍODO DE REPORTE</v>
          </cell>
          <cell r="X122" t="str">
            <v>N/A</v>
          </cell>
          <cell r="Y122" t="str">
            <v>ANDREA JOHANNA TORRES SUAREZ</v>
          </cell>
          <cell r="Z122" t="str">
            <v>1 PÓLIZA</v>
          </cell>
          <cell r="AA122" t="str">
            <v xml:space="preserve">15 JMALUCELLI TRAVELERS SEGUROS S.A </v>
          </cell>
          <cell r="AB122" t="str">
            <v>2 CUMPLIMIENTO</v>
          </cell>
          <cell r="AC122">
            <v>43860</v>
          </cell>
          <cell r="AD122">
            <v>2015458</v>
          </cell>
          <cell r="AE122" t="str">
            <v>GRUPO DE TRÁMITES Y EVALUACIÓN AMBIENTAL</v>
          </cell>
          <cell r="AF122" t="str">
            <v>2 SUPERVISOR</v>
          </cell>
          <cell r="AG122" t="str">
            <v>3 CÉDULA DE CIUDADANÍA</v>
          </cell>
          <cell r="AH122">
            <v>79690000</v>
          </cell>
          <cell r="AI122" t="str">
            <v>GUILLERMO ALBERTO SANTOS CEBALLOS</v>
          </cell>
          <cell r="AJ122">
            <v>322</v>
          </cell>
          <cell r="AK122" t="str">
            <v>3 NO PACTADOS</v>
          </cell>
          <cell r="AL122">
            <v>43860</v>
          </cell>
          <cell r="AM122">
            <v>43860</v>
          </cell>
          <cell r="AN122" t="str">
            <v>4 NO SE HA ADICIONADO NI EN VALOR y EN TIEMPO</v>
          </cell>
          <cell r="AO122">
            <v>0</v>
          </cell>
          <cell r="AP122">
            <v>0</v>
          </cell>
          <cell r="AR122">
            <v>0</v>
          </cell>
          <cell r="AT122">
            <v>43860</v>
          </cell>
          <cell r="AU122">
            <v>44186</v>
          </cell>
          <cell r="AW122" t="str">
            <v>2. NO</v>
          </cell>
          <cell r="AZ122" t="str">
            <v>2. NO</v>
          </cell>
          <cell r="BA122">
            <v>0</v>
          </cell>
          <cell r="BE122" t="str">
            <v>2020420501000118E</v>
          </cell>
          <cell r="BF122">
            <v>33882493</v>
          </cell>
          <cell r="BH122" t="str">
            <v>https://www.secop.gov.co/CO1BusinessLine/Tendering/BuyerWorkArea/Index?docUniqueIdentifier=CO1.BDOS.1066418&amp;prevCtxUrl=https%3a%2f%2fwww.secop.gov.co%2fCO1BusinessLine%2fTendering%2fBuyerDossierWorkspace%2fIndex%3fallWords2Search%3d92-2020%26filteringState%3d0%26sortingState%3dLastModifiedDESC%26showAdvancedSearch%3dFalse%26showAdvancedSearchFields%3dFalse%26folderCode%3dALL%26selectedDossier%3dCO1.BDOS.1066418%26selectedRequest%3dCO1.REQ.1102937%26&amp;prevCtxLbl=Procesos+de+la+Entidad+Estatal</v>
          </cell>
          <cell r="BI122" t="str">
            <v>VIGENTE</v>
          </cell>
          <cell r="BK122" t="str">
            <v xml:space="preserve">https://community.secop.gov.co/Public/Tendering/OpportunityDetail/Index?noticeUID=CO1.NTC.1068825&amp;isFromPublicArea=True&amp;isModal=False
</v>
          </cell>
        </row>
        <row r="123">
          <cell r="A123" t="str">
            <v>CPS-119-2020</v>
          </cell>
          <cell r="B123" t="str">
            <v>2 NACIONAL</v>
          </cell>
          <cell r="C123" t="str">
            <v>CD-NC-114-2020</v>
          </cell>
          <cell r="D123">
            <v>119</v>
          </cell>
          <cell r="E123" t="str">
            <v>CARMEN CONSTANZA ATUESTA</v>
          </cell>
          <cell r="F123">
            <v>43860</v>
          </cell>
          <cell r="G123" t="str">
            <v>Asesorar a Parques Nacionales Naturales de Colombia en la construcción e implementación de políticas públicas y planes de acción, la coordinación de procesos y la implementación de estrategias para la consolidación de un Sistema Nacional de Áreas Protegidas ecológicamente representativo, bien conectado, efectiva y equitativamente gestionado, en el marco de esquemas de gobernanza incluyentes; así como orientar la implementación de la ruta para la declaratoria de nuevas áreas protegidas y ampliación de las ya existentes</v>
          </cell>
          <cell r="H123" t="str">
            <v>2 CONTRATACIÓN DIRECTA</v>
          </cell>
          <cell r="I123" t="str">
            <v>14 PRESTACIÓN DE SERVICIOS</v>
          </cell>
          <cell r="J123" t="str">
            <v>N/A</v>
          </cell>
          <cell r="K123">
            <v>13120</v>
          </cell>
          <cell r="L123">
            <v>18220</v>
          </cell>
          <cell r="M123">
            <v>43860</v>
          </cell>
          <cell r="N123">
            <v>43860</v>
          </cell>
          <cell r="P123">
            <v>11655710</v>
          </cell>
          <cell r="Q123">
            <v>125881668</v>
          </cell>
          <cell r="R123">
            <v>0</v>
          </cell>
          <cell r="S123" t="str">
            <v>1 PERSONA NATURAL</v>
          </cell>
          <cell r="T123" t="str">
            <v>3 CÉDULA DE CIUDADANÍA</v>
          </cell>
          <cell r="U123">
            <v>37547431</v>
          </cell>
          <cell r="V123">
            <v>125881668</v>
          </cell>
          <cell r="W123" t="str">
            <v>11 NO SE DILIGENCIA INFORMACIÓN PARA ESTE FORMULARIO EN ESTE PERÍODO DE REPORTE</v>
          </cell>
          <cell r="X123" t="str">
            <v>N/A</v>
          </cell>
          <cell r="Y123" t="str">
            <v>CARMEN CONSTANZA ATUESTA</v>
          </cell>
          <cell r="Z123" t="str">
            <v>1 PÓLIZA</v>
          </cell>
          <cell r="AA123" t="str">
            <v>12 SEGUROS DEL ESTADO</v>
          </cell>
          <cell r="AB123" t="str">
            <v>2 CUMPLIMIENTO</v>
          </cell>
          <cell r="AC123">
            <v>43861</v>
          </cell>
          <cell r="AD123" t="str">
            <v>37-44-101033786</v>
          </cell>
          <cell r="AE123" t="str">
            <v>GRUPO DE GESTIÓN E INTEGRACIÓN DEL SINAP</v>
          </cell>
          <cell r="AF123" t="str">
            <v>2 SUPERVISOR</v>
          </cell>
          <cell r="AG123" t="str">
            <v>3 CÉDULA DE CIUDADANÍA</v>
          </cell>
          <cell r="AH123">
            <v>52051027</v>
          </cell>
          <cell r="AI123" t="str">
            <v>ROSA ANGÉLICA LADINO PARRA</v>
          </cell>
          <cell r="AJ123">
            <v>324</v>
          </cell>
          <cell r="AK123" t="str">
            <v>3 NO PACTADOS</v>
          </cell>
          <cell r="AL123">
            <v>43861</v>
          </cell>
          <cell r="AM123">
            <v>43860</v>
          </cell>
          <cell r="AN123" t="str">
            <v>4 NO SE HA ADICIONADO NI EN VALOR y EN TIEMPO</v>
          </cell>
          <cell r="AO123">
            <v>0</v>
          </cell>
          <cell r="AP123">
            <v>0</v>
          </cell>
          <cell r="AR123">
            <v>0</v>
          </cell>
          <cell r="AT123">
            <v>43861</v>
          </cell>
          <cell r="AU123">
            <v>44187</v>
          </cell>
          <cell r="AW123" t="str">
            <v>2. NO</v>
          </cell>
          <cell r="AZ123" t="str">
            <v>2. NO</v>
          </cell>
          <cell r="BA123">
            <v>0</v>
          </cell>
          <cell r="BE123" t="str">
            <v>2020420501000119E</v>
          </cell>
          <cell r="BF123">
            <v>125881668</v>
          </cell>
          <cell r="BH123" t="str">
            <v>https://www.secop.gov.co/CO1BusinessLine/Tendering/BuyerWorkArea/Index?docUniqueIdentifier=CO1.BDOS.1072912&amp;prevCtxUrl=https%3a%2f%2fwww.secop.gov.co%2fCO1BusinessLine%2fTendering%2fBuyerDossierWorkspace%2fIndex%3fallWords2Search%3d114-2020%26filteringState%3d0%26sortingState%3dLastModifiedDESC%26showAdvancedSearch%3dFalse%26showAdvancedSearchFields%3dFalse%26folderCode%3dALL%26selectedDossier%3dCO1.BDOS.1072912%26selectedRequest%3dCO1.REQ.1109434%26&amp;prevCtxLbl=Procesos+de+la+Entidad+Estatal</v>
          </cell>
          <cell r="BI123" t="str">
            <v>VIGENTE</v>
          </cell>
          <cell r="BK123" t="str">
            <v xml:space="preserve">https://community.secop.gov.co/Public/Tendering/OpportunityDetail/Index?noticeUID=CO1.NTC.1072789&amp;isFromPublicArea=True&amp;isModal=False
</v>
          </cell>
        </row>
        <row r="124">
          <cell r="A124" t="str">
            <v>CPS-120-2020</v>
          </cell>
          <cell r="B124" t="str">
            <v>2 NACIONAL</v>
          </cell>
          <cell r="C124" t="str">
            <v>CD-NC-147-2020</v>
          </cell>
          <cell r="D124">
            <v>120</v>
          </cell>
          <cell r="E124" t="str">
            <v>OLGA LUCIA CHAVARRO VASQUEZ</v>
          </cell>
          <cell r="F124">
            <v>43860</v>
          </cell>
          <cell r="G124" t="str">
            <v>Prestación de servicios profesionales y de apoyo técnico para la revisión y seguimiento de programas y proyectos que tienen relación con la Sostenibilidad Financiera y Negocios Ambientales de la Subdirección, para el cumplimiento misional y de los objetivos institucionales de la entidad</v>
          </cell>
          <cell r="H124" t="str">
            <v>2 CONTRATACIÓN DIRECTA</v>
          </cell>
          <cell r="I124" t="str">
            <v>14 PRESTACIÓN DE SERVICIOS</v>
          </cell>
          <cell r="J124" t="str">
            <v>N/A</v>
          </cell>
          <cell r="K124">
            <v>20320</v>
          </cell>
          <cell r="L124">
            <v>18320</v>
          </cell>
          <cell r="M124">
            <v>43860</v>
          </cell>
          <cell r="N124">
            <v>43860</v>
          </cell>
          <cell r="P124">
            <v>7174442</v>
          </cell>
          <cell r="Q124">
            <v>78918862</v>
          </cell>
          <cell r="R124">
            <v>239148.06666666269</v>
          </cell>
          <cell r="S124" t="str">
            <v>1 PERSONA NATURAL</v>
          </cell>
          <cell r="T124" t="str">
            <v>3 CÉDULA DE CIUDADANÍA</v>
          </cell>
          <cell r="U124">
            <v>52419515</v>
          </cell>
          <cell r="V124">
            <v>78918862</v>
          </cell>
          <cell r="W124" t="str">
            <v>11 NO SE DILIGENCIA INFORMACIÓN PARA ESTE FORMULARIO EN ESTE PERÍODO DE REPORTE</v>
          </cell>
          <cell r="X124" t="str">
            <v>N/A</v>
          </cell>
          <cell r="Y124" t="str">
            <v>OLGA LUCIA CHAVARRO VASQUEZ</v>
          </cell>
          <cell r="Z124" t="str">
            <v>1 PÓLIZA</v>
          </cell>
          <cell r="AA124" t="str">
            <v xml:space="preserve">15 JMALUCELLI TRAVELERS SEGUROS S.A </v>
          </cell>
          <cell r="AB124" t="str">
            <v>2 CUMPLIMIENTO</v>
          </cell>
          <cell r="AC124">
            <v>43860</v>
          </cell>
          <cell r="AD124">
            <v>2015465</v>
          </cell>
          <cell r="AE124" t="str">
            <v>SUBDIRECCIÓN DE SOSTENIBILIDAD Y NEGOCIOS AMBIENTALES</v>
          </cell>
          <cell r="AF124" t="str">
            <v>2 SUPERVISOR</v>
          </cell>
          <cell r="AG124" t="str">
            <v>3 CÉDULA DE CIUDADANÍA</v>
          </cell>
          <cell r="AH124">
            <v>70547559</v>
          </cell>
          <cell r="AI124" t="str">
            <v>CARLOS MARIO TAMAYO SALDARRIAGA</v>
          </cell>
          <cell r="AJ124">
            <v>329</v>
          </cell>
          <cell r="AK124" t="str">
            <v>3 NO PACTADOS</v>
          </cell>
          <cell r="AL124">
            <v>43860</v>
          </cell>
          <cell r="AM124">
            <v>43860</v>
          </cell>
          <cell r="AN124" t="str">
            <v>4 NO SE HA ADICIONADO NI EN VALOR y EN TIEMPO</v>
          </cell>
          <cell r="AO124">
            <v>0</v>
          </cell>
          <cell r="AP124">
            <v>0</v>
          </cell>
          <cell r="AR124">
            <v>0</v>
          </cell>
          <cell r="AT124">
            <v>43860</v>
          </cell>
          <cell r="AU124">
            <v>44195</v>
          </cell>
          <cell r="AW124" t="str">
            <v>2. NO</v>
          </cell>
          <cell r="AZ124" t="str">
            <v>2. NO</v>
          </cell>
          <cell r="BA124">
            <v>0</v>
          </cell>
          <cell r="BE124" t="str">
            <v>2020420501000120E</v>
          </cell>
          <cell r="BF124">
            <v>78918862</v>
          </cell>
          <cell r="BH124" t="str">
            <v>https://www.secop.gov.co/CO1BusinessLine/Tendering/BuyerWorkArea/Index?docUniqueIdentifier=CO1.BDOS.1075331&amp;prevCtxUrl=https%3a%2f%2fwww.secop.gov.co%2fCO1BusinessLine%2fTendering%2fBuyerDossierWorkspace%2fIndex%3fallWords2Search%3d147-2020%26filteringState%3d0%26sortingState%3dLastModifiedDESC%26showAdvancedSearch%3dFalse%26showAdvancedSearchFields%3dFalse%26folderCode%3dALL%26selectedDossier%3dCO1.BDOS.1075331%26selectedRequest%3dCO1.REQ.1112301%26&amp;prevCtxLbl=Procesos+de+la+Entidad+Estatal</v>
          </cell>
          <cell r="BI124" t="str">
            <v>VIGENTE</v>
          </cell>
          <cell r="BK124" t="str">
            <v xml:space="preserve">https://community.secop.gov.co/Public/Tendering/OpportunityDetail/Index?noticeUID=CO1.NTC.1074032&amp;isFromPublicArea=True&amp;isModal=False
</v>
          </cell>
        </row>
        <row r="125">
          <cell r="A125" t="str">
            <v>CPS-121-2020</v>
          </cell>
          <cell r="B125" t="str">
            <v>2 NACIONAL</v>
          </cell>
          <cell r="C125" t="str">
            <v>CD-NC-164-2020</v>
          </cell>
          <cell r="D125">
            <v>121</v>
          </cell>
          <cell r="E125" t="str">
            <v>CAMILO ERNESTO VINCHIRÁ</v>
          </cell>
          <cell r="F125">
            <v>43860</v>
          </cell>
          <cell r="G125" t="str">
            <v>Prestación de servicios profesionales para la implementación del Plan de Bienestar Social e incentivos en el Nivel Central y en articulación con las Direcciones Territoriales de Parques Nacionales Naturales de Colombia y los demás programas, planes y actividades que se desarrollen al interior del Grupo de Gestión Humana, conforme las políticas contenidas en el Plan Estratégico del Talento Humano y los lineamientos de la entidad en concordancia con las políticas de bienestar laboral</v>
          </cell>
          <cell r="H125" t="str">
            <v>2 CONTRATACIÓN DIRECTA</v>
          </cell>
          <cell r="I125" t="str">
            <v>14 PRESTACIÓN DE SERVICIOS</v>
          </cell>
          <cell r="J125" t="str">
            <v>N/A</v>
          </cell>
          <cell r="K125">
            <v>21820</v>
          </cell>
          <cell r="L125">
            <v>18420</v>
          </cell>
          <cell r="M125">
            <v>43860</v>
          </cell>
          <cell r="N125">
            <v>43860</v>
          </cell>
          <cell r="P125">
            <v>5397388</v>
          </cell>
          <cell r="Q125">
            <v>59371268</v>
          </cell>
          <cell r="R125">
            <v>0</v>
          </cell>
          <cell r="S125" t="str">
            <v>1 PERSONA NATURAL</v>
          </cell>
          <cell r="T125" t="str">
            <v>3 CÉDULA DE CIUDADANÍA</v>
          </cell>
          <cell r="U125">
            <v>79532167</v>
          </cell>
          <cell r="V125">
            <v>59371268</v>
          </cell>
          <cell r="W125" t="str">
            <v>11 NO SE DILIGENCIA INFORMACIÓN PARA ESTE FORMULARIO EN ESTE PERÍODO DE REPORTE</v>
          </cell>
          <cell r="X125" t="str">
            <v>N/A</v>
          </cell>
          <cell r="Y125" t="str">
            <v>CAMILO ERNESTO VINCHIRÁ</v>
          </cell>
          <cell r="Z125" t="str">
            <v>1 PÓLIZA</v>
          </cell>
          <cell r="AA125" t="str">
            <v>12 SEGUROS DEL ESTADO</v>
          </cell>
          <cell r="AB125" t="str">
            <v>2 CUMPLIMIENTO</v>
          </cell>
          <cell r="AC125">
            <v>43860</v>
          </cell>
          <cell r="AD125" t="str">
            <v>37-46-101000807</v>
          </cell>
          <cell r="AE125" t="str">
            <v>GRUPO DE GESTIÓN HUMANA</v>
          </cell>
          <cell r="AF125" t="str">
            <v>2 SUPERVISOR</v>
          </cell>
          <cell r="AG125" t="str">
            <v>3 CÉDULA DE CIUDADANÍA</v>
          </cell>
          <cell r="AH125">
            <v>52767503</v>
          </cell>
          <cell r="AI125" t="str">
            <v>SANDRA VIVIANA PEÑA ARIAS</v>
          </cell>
          <cell r="AJ125">
            <v>330</v>
          </cell>
          <cell r="AK125" t="str">
            <v>3 NO PACTADOS</v>
          </cell>
          <cell r="AL125">
            <v>43860</v>
          </cell>
          <cell r="AM125">
            <v>43860</v>
          </cell>
          <cell r="AN125" t="str">
            <v>4 NO SE HA ADICIONADO NI EN VALOR y EN TIEMPO</v>
          </cell>
          <cell r="AO125">
            <v>0</v>
          </cell>
          <cell r="AP125">
            <v>0</v>
          </cell>
          <cell r="AR125">
            <v>0</v>
          </cell>
          <cell r="AT125">
            <v>43860</v>
          </cell>
          <cell r="AU125">
            <v>44194</v>
          </cell>
          <cell r="AW125" t="str">
            <v>2. NO</v>
          </cell>
          <cell r="AZ125" t="str">
            <v>2. NO</v>
          </cell>
          <cell r="BA125">
            <v>0</v>
          </cell>
          <cell r="BE125" t="str">
            <v>2020420501000121E</v>
          </cell>
          <cell r="BF125">
            <v>59371268</v>
          </cell>
          <cell r="BH125" t="str">
            <v>https://www.secop.gov.co/CO1BusinessLine/Tendering/BuyerWorkArea/Index?docUniqueIdentifier=CO1.BDOS.1073854&amp;prevCtxUrl=https%3a%2f%2fwww.secop.gov.co%2fCO1BusinessLine%2fTendering%2fBuyerDossierWorkspace%2fIndex%3fallWords2Search%3d164-2020%26filteringState%3d0%26sortingState%3dLastModifiedDESC%26showAdvancedSearch%3dFalse%26showAdvancedSearchFields%3dFalse%26folderCode%3dALL%26selectedDossier%3dCO1.BDOS.1073854%26selectedRequest%3dCO1.REQ.1110559%26&amp;prevCtxLbl=Procesos+de+la+Entidad+Estatal</v>
          </cell>
          <cell r="BI125" t="str">
            <v>VIGENTE</v>
          </cell>
          <cell r="BK125" t="str">
            <v xml:space="preserve">https://community.secop.gov.co/Public/Tendering/OpportunityDetail/Index?noticeUID=CO1.NTC.1072932&amp;isFromPublicArea=True&amp;isModal=False
</v>
          </cell>
        </row>
        <row r="126">
          <cell r="A126" t="str">
            <v>CPS-122-2020</v>
          </cell>
          <cell r="B126" t="str">
            <v>2 NACIONAL</v>
          </cell>
          <cell r="C126" t="str">
            <v>CD-NC-165-2020</v>
          </cell>
          <cell r="D126">
            <v>122</v>
          </cell>
          <cell r="E126" t="str">
            <v>ALEJANDRA MILENA CHAVES GARCIA</v>
          </cell>
          <cell r="F126">
            <v>43860</v>
          </cell>
          <cell r="G126" t="str">
            <v>Prestación de servicios profesionales para apoyar al Grupo de Gestión Humana en la elaboración e implementación del Sistema de Vigilancia Epidemiológica de Factores de Riesgo psicosocial para Parques Nacionales Naturales de Colombia conforme la normatividad vigente, así como los diferentes planes, programas, políticas y lineamientos que en materia psicosocial se requieran</v>
          </cell>
          <cell r="H126" t="str">
            <v>2 CONTRATACIÓN DIRECTA</v>
          </cell>
          <cell r="I126" t="str">
            <v>14 PRESTACIÓN DE SERVICIOS</v>
          </cell>
          <cell r="J126" t="str">
            <v>N/A</v>
          </cell>
          <cell r="K126">
            <v>21620</v>
          </cell>
          <cell r="L126">
            <v>18520</v>
          </cell>
          <cell r="M126">
            <v>43860</v>
          </cell>
          <cell r="N126">
            <v>43860</v>
          </cell>
          <cell r="P126">
            <v>5397388</v>
          </cell>
          <cell r="Q126">
            <v>59371268</v>
          </cell>
          <cell r="R126">
            <v>0</v>
          </cell>
          <cell r="S126" t="str">
            <v>1 PERSONA NATURAL</v>
          </cell>
          <cell r="T126" t="str">
            <v>3 CÉDULA DE CIUDADANÍA</v>
          </cell>
          <cell r="U126">
            <v>52268711</v>
          </cell>
          <cell r="V126">
            <v>59371268</v>
          </cell>
          <cell r="W126" t="str">
            <v>11 NO SE DILIGENCIA INFORMACIÓN PARA ESTE FORMULARIO EN ESTE PERÍODO DE REPORTE</v>
          </cell>
          <cell r="X126" t="str">
            <v>N/A</v>
          </cell>
          <cell r="Y126" t="str">
            <v>ALEJANDRA MILENA CHAVES GARCIA</v>
          </cell>
          <cell r="Z126" t="str">
            <v>1 PÓLIZA</v>
          </cell>
          <cell r="AA126" t="str">
            <v xml:space="preserve">15 JMALUCELLI TRAVELERS SEGUROS S.A </v>
          </cell>
          <cell r="AB126" t="str">
            <v>2 CUMPLIMIENTO</v>
          </cell>
          <cell r="AC126">
            <v>43860</v>
          </cell>
          <cell r="AD126">
            <v>2015464</v>
          </cell>
          <cell r="AE126" t="str">
            <v>GRUPO DE GESTIÓN HUMANA</v>
          </cell>
          <cell r="AF126" t="str">
            <v>2 SUPERVISOR</v>
          </cell>
          <cell r="AG126" t="str">
            <v>3 CÉDULA DE CIUDADANÍA</v>
          </cell>
          <cell r="AH126">
            <v>52767503</v>
          </cell>
          <cell r="AI126" t="str">
            <v>SANDRA VIVIANA PEÑA ARIAS</v>
          </cell>
          <cell r="AJ126">
            <v>330</v>
          </cell>
          <cell r="AK126" t="str">
            <v>3 NO PACTADOS</v>
          </cell>
          <cell r="AL126">
            <v>43860</v>
          </cell>
          <cell r="AM126">
            <v>43860</v>
          </cell>
          <cell r="AN126" t="str">
            <v>4 NO SE HA ADICIONADO NI EN VALOR y EN TIEMPO</v>
          </cell>
          <cell r="AO126">
            <v>0</v>
          </cell>
          <cell r="AP126">
            <v>0</v>
          </cell>
          <cell r="AR126">
            <v>0</v>
          </cell>
          <cell r="AT126">
            <v>43860</v>
          </cell>
          <cell r="AU126">
            <v>44194</v>
          </cell>
          <cell r="AW126" t="str">
            <v>2. NO</v>
          </cell>
          <cell r="AZ126" t="str">
            <v>2. NO</v>
          </cell>
          <cell r="BA126">
            <v>0</v>
          </cell>
          <cell r="BE126" t="str">
            <v>2020420501000122E</v>
          </cell>
          <cell r="BF126">
            <v>59371268</v>
          </cell>
          <cell r="BH126" t="str">
            <v>https://www.secop.gov.co/CO1BusinessLine/Tendering/BuyerWorkArea/Index?docUniqueIdentifier=CO1.BDOS.1073232&amp;prevCtxUrl=https%3a%2f%2fwww.secop.gov.co%2fCO1BusinessLine%2fTendering%2fBuyerDossierWorkspace%2fIndex%3fallWords2Search%3d165-2020%26filteringState%3d0%26sortingState%3dLastModifiedDESC%26showAdvancedSearch%3dFalse%26showAdvancedSearchFields%3dFalse%26folderCode%3dALL%26selectedDossier%3dCO1.BDOS.1073232%26selectedRequest%3dCO1.REQ.1109933%26&amp;prevCtxLbl=Procesos+de+la+Entidad+Estatal</v>
          </cell>
          <cell r="BI126" t="str">
            <v>VIGENTE</v>
          </cell>
          <cell r="BK126" t="str">
            <v xml:space="preserve">https://community.secop.gov.co/Public/Tendering/OpportunityDetail/Index?noticeUID=CO1.NTC.1071653&amp;isFromPublicArea=True&amp;isModal=False
</v>
          </cell>
        </row>
        <row r="127">
          <cell r="A127" t="str">
            <v>CPS-123-2020</v>
          </cell>
          <cell r="B127" t="str">
            <v>2 NACIONAL</v>
          </cell>
          <cell r="C127" t="str">
            <v>CD-NC-144-2020</v>
          </cell>
          <cell r="D127">
            <v>123</v>
          </cell>
          <cell r="E127" t="str">
            <v>JOSE LUIS QUIROGA PACHECO</v>
          </cell>
          <cell r="F127">
            <v>43860</v>
          </cell>
          <cell r="G127"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permitan configurar acuerdos con comunidades étnicas y campesinas con enfoque de derechos en el marco del diálogo</v>
          </cell>
          <cell r="H127" t="str">
            <v>2 CONTRATACIÓN DIRECTA</v>
          </cell>
          <cell r="I127" t="str">
            <v>14 PRESTACIÓN DE SERVICIOS</v>
          </cell>
          <cell r="J127" t="str">
            <v>N/A</v>
          </cell>
          <cell r="K127">
            <v>18320</v>
          </cell>
          <cell r="L127">
            <v>18620</v>
          </cell>
          <cell r="M127">
            <v>43860</v>
          </cell>
          <cell r="N127">
            <v>43860</v>
          </cell>
          <cell r="P127">
            <v>6313510</v>
          </cell>
          <cell r="Q127">
            <v>67554557</v>
          </cell>
          <cell r="R127">
            <v>0</v>
          </cell>
          <cell r="S127" t="str">
            <v>1 PERSONA NATURAL</v>
          </cell>
          <cell r="T127" t="str">
            <v>3 CÉDULA DE CIUDADANÍA</v>
          </cell>
          <cell r="U127">
            <v>1026257518</v>
          </cell>
          <cell r="V127">
            <v>67554557</v>
          </cell>
          <cell r="W127" t="str">
            <v>11 NO SE DILIGENCIA INFORMACIÓN PARA ESTE FORMULARIO EN ESTE PERÍODO DE REPORTE</v>
          </cell>
          <cell r="X127" t="str">
            <v>N/A</v>
          </cell>
          <cell r="Y127" t="str">
            <v>JOSE LUIS QUIROGA PACHECO</v>
          </cell>
          <cell r="Z127" t="str">
            <v>1 PÓLIZA</v>
          </cell>
          <cell r="AA127" t="str">
            <v xml:space="preserve">15 JMALUCELLI TRAVELERS SEGUROS S.A </v>
          </cell>
          <cell r="AB127" t="str">
            <v>2 CUMPLIMIENTO</v>
          </cell>
          <cell r="AC127">
            <v>43860</v>
          </cell>
          <cell r="AD127">
            <v>2015467</v>
          </cell>
          <cell r="AE127" t="str">
            <v>GRUPO DE GESTIÓN E INTEGRACIÓN DEL SINAP</v>
          </cell>
          <cell r="AF127" t="str">
            <v>2 SUPERVISOR</v>
          </cell>
          <cell r="AG127" t="str">
            <v>3 CÉDULA DE CIUDADANÍA</v>
          </cell>
          <cell r="AH127">
            <v>52051027</v>
          </cell>
          <cell r="AI127" t="str">
            <v>ROSA ANGÉLICA LADINO PARRA</v>
          </cell>
          <cell r="AJ127">
            <v>321</v>
          </cell>
          <cell r="AK127" t="str">
            <v>3 NO PACTADOS</v>
          </cell>
          <cell r="AL127">
            <v>43860</v>
          </cell>
          <cell r="AM127">
            <v>43860</v>
          </cell>
          <cell r="AN127" t="str">
            <v>4 NO SE HA ADICIONADO NI EN VALOR y EN TIEMPO</v>
          </cell>
          <cell r="AO127">
            <v>0</v>
          </cell>
          <cell r="AP127">
            <v>0</v>
          </cell>
          <cell r="AR127">
            <v>0</v>
          </cell>
          <cell r="AT127">
            <v>43860</v>
          </cell>
          <cell r="AU127">
            <v>44185</v>
          </cell>
          <cell r="AW127" t="str">
            <v>2. NO</v>
          </cell>
          <cell r="AZ127" t="str">
            <v>2. NO</v>
          </cell>
          <cell r="BA127">
            <v>0</v>
          </cell>
          <cell r="BE127" t="str">
            <v>2020420501000123E</v>
          </cell>
          <cell r="BF127">
            <v>67554557</v>
          </cell>
          <cell r="BH127" t="str">
            <v>https://www.secop.gov.co/CO1BusinessLine/Tendering/BuyerWorkArea/Index?docUniqueIdentifier=CO1.BDOS.1071127&amp;prevCtxUrl=https%3a%2f%2fwww.secop.gov.co%2fCO1BusinessLine%2fTendering%2fBuyerDossierWorkspace%2fIndex%3fallWords2Search%3d144-2020%26filteringState%3d0%26sortingState%3dLastModifiedDESC%26showAdvancedSearch%3dFalse%26showAdvancedSearchFields%3dFalse%26folderCode%3dALL%26selectedDossier%3dCO1.BDOS.1071127%26selectedRequest%3dCO1.REQ.1107392%26&amp;prevCtxLbl=Procesos+de+la+Entidad+Estatal</v>
          </cell>
          <cell r="BI127" t="str">
            <v>VIGENTE</v>
          </cell>
          <cell r="BK127" t="str">
            <v>https://community.secop.gov.co/Public/Tendering/OpportunityDetail/Index?noticeUID=CO1.NTC.1071990&amp;isFromPublicArea=True&amp;isModal=False</v>
          </cell>
        </row>
        <row r="128">
          <cell r="A128" t="str">
            <v>CPS-124-2020</v>
          </cell>
          <cell r="B128" t="str">
            <v>2 NACIONAL</v>
          </cell>
          <cell r="C128" t="str">
            <v>CD-NC-141-2020</v>
          </cell>
          <cell r="D128">
            <v>124</v>
          </cell>
          <cell r="E128" t="str">
            <v>DAIRA EMILCE RECALDE RODRIGUEZ</v>
          </cell>
          <cell r="F128">
            <v>43860</v>
          </cell>
          <cell r="G128" t="str">
            <v>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la aplicación de los criterios socioeconómicos, culturales y de diálogo social, que permitan configurar modelos</v>
          </cell>
          <cell r="H128" t="str">
            <v>2 CONTRATACIÓN DIRECTA</v>
          </cell>
          <cell r="I128" t="str">
            <v>14 PRESTACIÓN DE SERVICIOS</v>
          </cell>
          <cell r="J128" t="str">
            <v>N/A</v>
          </cell>
          <cell r="K128">
            <v>19220</v>
          </cell>
          <cell r="L128">
            <v>18720</v>
          </cell>
          <cell r="M128">
            <v>43860</v>
          </cell>
          <cell r="N128">
            <v>43860</v>
          </cell>
          <cell r="P128">
            <v>5971344</v>
          </cell>
          <cell r="Q128">
            <v>63694336</v>
          </cell>
          <cell r="R128">
            <v>0</v>
          </cell>
          <cell r="S128" t="str">
            <v>1 PERSONA NATURAL</v>
          </cell>
          <cell r="T128" t="str">
            <v>3 CÉDULA DE CIUDADANÍA</v>
          </cell>
          <cell r="U128">
            <v>27080661</v>
          </cell>
          <cell r="V128">
            <v>63694336</v>
          </cell>
          <cell r="W128" t="str">
            <v>11 NO SE DILIGENCIA INFORMACIÓN PARA ESTE FORMULARIO EN ESTE PERÍODO DE REPORTE</v>
          </cell>
          <cell r="X128" t="str">
            <v>N/A</v>
          </cell>
          <cell r="Y128" t="str">
            <v>DAIRA EMILCE RECALDE RODRIGUEZ</v>
          </cell>
          <cell r="Z128" t="str">
            <v>1 PÓLIZA</v>
          </cell>
          <cell r="AA128" t="str">
            <v xml:space="preserve">15 JMALUCELLI TRAVELERS SEGUROS S.A </v>
          </cell>
          <cell r="AB128" t="str">
            <v>2 CUMPLIMIENTO</v>
          </cell>
          <cell r="AC128">
            <v>43860</v>
          </cell>
          <cell r="AD128">
            <v>2015459</v>
          </cell>
          <cell r="AE128" t="str">
            <v>GRUPO DE GESTIÓN E INTEGRACIÓN DEL SINAP</v>
          </cell>
          <cell r="AF128" t="str">
            <v>2 SUPERVISOR</v>
          </cell>
          <cell r="AG128" t="str">
            <v>3 CÉDULA DE CIUDADANÍA</v>
          </cell>
          <cell r="AH128">
            <v>52051027</v>
          </cell>
          <cell r="AI128" t="str">
            <v>ROSA ANGÉLICA LADINO PARRA</v>
          </cell>
          <cell r="AJ128">
            <v>320</v>
          </cell>
          <cell r="AK128" t="str">
            <v>3 NO PACTADOS</v>
          </cell>
          <cell r="AL128">
            <v>43860</v>
          </cell>
          <cell r="AM128">
            <v>43860</v>
          </cell>
          <cell r="AN128" t="str">
            <v>4 NO SE HA ADICIONADO NI EN VALOR y EN TIEMPO</v>
          </cell>
          <cell r="AO128">
            <v>0</v>
          </cell>
          <cell r="AP128">
            <v>0</v>
          </cell>
          <cell r="AR128">
            <v>0</v>
          </cell>
          <cell r="AT128">
            <v>43860</v>
          </cell>
          <cell r="AU128">
            <v>44184</v>
          </cell>
          <cell r="AW128" t="str">
            <v>2. NO</v>
          </cell>
          <cell r="AZ128" t="str">
            <v>2. NO</v>
          </cell>
          <cell r="BA128">
            <v>0</v>
          </cell>
          <cell r="BE128" t="str">
            <v>2020420501000124E</v>
          </cell>
          <cell r="BF128">
            <v>63694336</v>
          </cell>
          <cell r="BH128" t="str">
            <v>https://www.secop.gov.co/CO1BusinessLine/Tendering/BuyerWorkArea/Index?docUniqueIdentifier=CO1.BDOS.1075170&amp;prevCtxUrl=https%3a%2f%2fwww.secop.gov.co%2fCO1BusinessLine%2fTendering%2fBuyerDossierWorkspace%2fIndex%3fallWords2Search%3d141-2020%26filteringState%3d0%26sortingState%3dLastModifiedDESC%26showAdvancedSearch%3dFalse%26showAdvancedSearchFields%3dFalse%26folderCode%3dALL%26selectedDossier%3dCO1.BDOS.1075170%26selectedRequest%3dCO1.REQ.1112205%26&amp;prevCtxLbl=Procesos+de+la+Entidad+Estatal</v>
          </cell>
          <cell r="BI128" t="str">
            <v>VIGENTE</v>
          </cell>
          <cell r="BK128" t="str">
            <v xml:space="preserve">https://community.secop.gov.co/Public/Tendering/OpportunityDetail/Index?noticeUID=CO1.NTC.1074021&amp;isFromPublicArea=True&amp;isModal=False
</v>
          </cell>
        </row>
        <row r="129">
          <cell r="A129" t="str">
            <v>CPS-125-2020</v>
          </cell>
          <cell r="B129" t="str">
            <v>2 NACIONAL</v>
          </cell>
          <cell r="C129" t="str">
            <v>CD-NC-115-2020</v>
          </cell>
          <cell r="D129">
            <v>125</v>
          </cell>
          <cell r="E129" t="str">
            <v>MARIA CAROLINA DUARTE TRIVIÑO</v>
          </cell>
          <cell r="F129">
            <v>43860</v>
          </cell>
          <cell r="G129" t="str">
            <v>Prestación de servicios profesionales y de apoyo a la gestión de la Oficina Asesora Jurídica de Parques Nacionales Naturales para el cumplimiento de sus obligaciones, en especial para el apoyo en temas de: la estrategia de Uso Ocupación y Tenencia, implementación del Acuerdo Final y, la elaboración del diagnóstico de necesidades normativas.</v>
          </cell>
          <cell r="H129" t="str">
            <v>2 CONTRATACIÓN DIRECTA</v>
          </cell>
          <cell r="I129" t="str">
            <v>14 PRESTACIÓN DE SERVICIOS</v>
          </cell>
          <cell r="J129" t="str">
            <v>N/A</v>
          </cell>
          <cell r="K129">
            <v>15420</v>
          </cell>
          <cell r="L129">
            <v>18820</v>
          </cell>
          <cell r="M129">
            <v>43860</v>
          </cell>
          <cell r="N129">
            <v>43860</v>
          </cell>
          <cell r="P129">
            <v>6313510</v>
          </cell>
          <cell r="Q129">
            <v>69448610</v>
          </cell>
          <cell r="R129">
            <v>0</v>
          </cell>
          <cell r="S129" t="str">
            <v>1 PERSONA NATURAL</v>
          </cell>
          <cell r="T129" t="str">
            <v>3 CÉDULA DE CIUDADANÍA</v>
          </cell>
          <cell r="U129">
            <v>52583366</v>
          </cell>
          <cell r="V129">
            <v>69448610</v>
          </cell>
          <cell r="W129" t="str">
            <v>11 NO SE DILIGENCIA INFORMACIÓN PARA ESTE FORMULARIO EN ESTE PERÍODO DE REPORTE</v>
          </cell>
          <cell r="X129" t="str">
            <v>N/A</v>
          </cell>
          <cell r="Y129" t="str">
            <v>MARIA CAROLINA DUARTE TRIVIÑO</v>
          </cell>
          <cell r="Z129" t="str">
            <v>1 PÓLIZA</v>
          </cell>
          <cell r="AA129" t="str">
            <v>12 SEGUROS DEL ESTADO</v>
          </cell>
          <cell r="AB129" t="str">
            <v>2 CUMPLIMIENTO</v>
          </cell>
          <cell r="AC129">
            <v>43860</v>
          </cell>
          <cell r="AD129" t="str">
            <v>15-44-101223242</v>
          </cell>
          <cell r="AE129" t="str">
            <v>OFICINA ASESORA JURIDICA</v>
          </cell>
          <cell r="AF129" t="str">
            <v>2 SUPERVISOR</v>
          </cell>
          <cell r="AG129" t="str">
            <v>3 CÉDULA DE CIUDADANÍA</v>
          </cell>
          <cell r="AH129">
            <v>13861878</v>
          </cell>
          <cell r="AI129" t="str">
            <v>JAIME ANDRES ECHEVERRIA RODRIGUEZ</v>
          </cell>
          <cell r="AJ129">
            <v>330</v>
          </cell>
          <cell r="AK129" t="str">
            <v>3 NO PACTADOS</v>
          </cell>
          <cell r="AL129">
            <v>43860</v>
          </cell>
          <cell r="AM129">
            <v>43860</v>
          </cell>
          <cell r="AN129" t="str">
            <v>4 NO SE HA ADICIONADO NI EN VALOR y EN TIEMPO</v>
          </cell>
          <cell r="AO129">
            <v>0</v>
          </cell>
          <cell r="AP129">
            <v>0</v>
          </cell>
          <cell r="AR129">
            <v>0</v>
          </cell>
          <cell r="AT129">
            <v>43860</v>
          </cell>
          <cell r="AU129">
            <v>44194</v>
          </cell>
          <cell r="AW129" t="str">
            <v>2. NO</v>
          </cell>
          <cell r="AZ129" t="str">
            <v>2. NO</v>
          </cell>
          <cell r="BA129">
            <v>0</v>
          </cell>
          <cell r="BE129" t="str">
            <v>2020420501000125E</v>
          </cell>
          <cell r="BF129">
            <v>69448610</v>
          </cell>
          <cell r="BH129" t="str">
            <v>https://www.secop.gov.co/CO1BusinessLine/Tendering/BuyerWorkArea/Index?docUniqueIdentifier=CO1.BDOS.1072216&amp;prevCtxUrl=https%3a%2f%2fwww.secop.gov.co%2fCO1BusinessLine%2fTendering%2fBuyerDossierWorkspace%2fIndex%3fallWords2Search%3d115-2020%26filteringState%3d0%26sortingState%3dLastModifiedDESC%26showAdvancedSearch%3dFalse%26showAdvancedSearchFields%3dFalse%26folderCode%3dALL%26selectedDossier%3dCO1.BDOS.1072216%26selectedRequest%3dCO1.REQ.1108597%26&amp;prevCtxLbl=Procesos+de+la+Entidad+Estatal</v>
          </cell>
          <cell r="BI129" t="str">
            <v>VIGENTE</v>
          </cell>
          <cell r="BK129" t="str">
            <v>https://community.secop.gov.co/Public/Tendering/OpportunityDetail/Index?noticeUID=CO1.NTC.1071745&amp;isFromPublicArea=True&amp;isModal=False</v>
          </cell>
        </row>
        <row r="130">
          <cell r="A130" t="str">
            <v>CPS-126-2020</v>
          </cell>
          <cell r="B130" t="str">
            <v>2 NACIONAL</v>
          </cell>
          <cell r="C130" t="str">
            <v>CD-NC-154-2020</v>
          </cell>
          <cell r="D130">
            <v>126</v>
          </cell>
          <cell r="E130" t="str">
            <v>ANDRES FELIPE OYOLA VERGEL</v>
          </cell>
          <cell r="F130">
            <v>43860</v>
          </cell>
          <cell r="G130" t="str">
            <v>Prestación de servicios profesionales y de apoyo a la gestión para realizar la orientación técnica en los procesos de restauración y/o rehabilitación en el marco del seguimiento a los acuerdos establecidos en las áreas asignadas con situación de uso, ocupación y tenencia, así como a las acciones de control de las presiones presentes en las áreas protegidas.</v>
          </cell>
          <cell r="H130" t="str">
            <v>2 CONTRATACIÓN DIRECTA</v>
          </cell>
          <cell r="I130" t="str">
            <v>14 PRESTACIÓN DE SERVICIOS</v>
          </cell>
          <cell r="J130" t="str">
            <v>N/A</v>
          </cell>
          <cell r="K130">
            <v>19720</v>
          </cell>
          <cell r="L130">
            <v>18920</v>
          </cell>
          <cell r="M130">
            <v>43860</v>
          </cell>
          <cell r="N130">
            <v>43860</v>
          </cell>
          <cell r="P130">
            <v>5971344</v>
          </cell>
          <cell r="Q130">
            <v>63694336</v>
          </cell>
          <cell r="R130">
            <v>0</v>
          </cell>
          <cell r="S130" t="str">
            <v>1 PERSONA NATURAL</v>
          </cell>
          <cell r="T130" t="str">
            <v>3 CÉDULA DE CIUDADANÍA</v>
          </cell>
          <cell r="U130">
            <v>88030872</v>
          </cell>
          <cell r="V130">
            <v>63694336</v>
          </cell>
          <cell r="W130" t="str">
            <v>11 NO SE DILIGENCIA INFORMACIÓN PARA ESTE FORMULARIO EN ESTE PERÍODO DE REPORTE</v>
          </cell>
          <cell r="X130" t="str">
            <v>N/A</v>
          </cell>
          <cell r="Y130" t="str">
            <v>ANDRES FELIPE OYOLA VERGEL</v>
          </cell>
          <cell r="Z130" t="str">
            <v>1 PÓLIZA</v>
          </cell>
          <cell r="AA130" t="str">
            <v xml:space="preserve">15 JMALUCELLI TRAVELERS SEGUROS S.A </v>
          </cell>
          <cell r="AB130" t="str">
            <v>2 CUMPLIMIENTO</v>
          </cell>
          <cell r="AC130">
            <v>43860</v>
          </cell>
          <cell r="AD130">
            <v>2015463</v>
          </cell>
          <cell r="AE130" t="str">
            <v>GRUPO DE PLANEACIÓN Y MANEJO</v>
          </cell>
          <cell r="AF130" t="str">
            <v>2 SUPERVISOR</v>
          </cell>
          <cell r="AG130" t="str">
            <v>3 CÉDULA DE CIUDADANÍA</v>
          </cell>
          <cell r="AH130">
            <v>52827064</v>
          </cell>
          <cell r="AI130" t="str">
            <v>SANDRA MILENA RODRIGUEZ PEÑA</v>
          </cell>
          <cell r="AJ130">
            <v>320</v>
          </cell>
          <cell r="AK130" t="str">
            <v>3 NO PACTADOS</v>
          </cell>
          <cell r="AL130">
            <v>43860</v>
          </cell>
          <cell r="AM130">
            <v>43860</v>
          </cell>
          <cell r="AN130" t="str">
            <v>4 NO SE HA ADICIONADO NI EN VALOR y EN TIEMPO</v>
          </cell>
          <cell r="AO130">
            <v>0</v>
          </cell>
          <cell r="AP130">
            <v>0</v>
          </cell>
          <cell r="AR130">
            <v>0</v>
          </cell>
          <cell r="AT130">
            <v>43860</v>
          </cell>
          <cell r="AU130">
            <v>44184</v>
          </cell>
          <cell r="AW130" t="str">
            <v>2. NO</v>
          </cell>
          <cell r="AZ130" t="str">
            <v>2. NO</v>
          </cell>
          <cell r="BA130">
            <v>0</v>
          </cell>
          <cell r="BE130" t="str">
            <v>2020420501000126E</v>
          </cell>
          <cell r="BF130">
            <v>63694336</v>
          </cell>
          <cell r="BH130" t="str">
            <v>https://www.secop.gov.co/CO1BusinessLine/Tendering/BuyerWorkArea/Index?docUniqueIdentifier=CO1.BDOS.1075204&amp;prevCtxUrl=https%3a%2f%2fwww.secop.gov.co%2fCO1BusinessLine%2fTendering%2fBuyerDossierWorkspace%2fIndex%3fallWords2Search%3d154-2020%26filteringState%3d0%26sortingState%3dLastModifiedDESC%26showAdvancedSearch%3dFalse%26showAdvancedSearchFields%3dFalse%26folderCode%3dALL%26selectedDossier%3dCO1.BDOS.1075204%26selectedRequest%3dCO1.REQ.1111573%26&amp;prevCtxLbl=Procesos+de+la+Entidad+Estatal</v>
          </cell>
          <cell r="BI130" t="str">
            <v>VIGENTE</v>
          </cell>
          <cell r="BK130" t="str">
            <v xml:space="preserve">https://community.secop.gov.co/Public/Tendering/OpportunityDetail/Index?noticeUID=CO1.NTC.1073863&amp;isFromPublicArea=True&amp;isModal=False
</v>
          </cell>
        </row>
        <row r="131">
          <cell r="A131" t="str">
            <v>CPS-127-2020</v>
          </cell>
          <cell r="B131" t="str">
            <v>2 NACIONAL</v>
          </cell>
          <cell r="C131" t="str">
            <v>CD-NC-116-2020</v>
          </cell>
          <cell r="D131">
            <v>127</v>
          </cell>
          <cell r="E131" t="str">
            <v>YOHAN ANDRES LOPEZ LUCERO</v>
          </cell>
          <cell r="F131">
            <v>43860</v>
          </cell>
          <cell r="G131" t="str">
            <v>Prestación de servicios profesionales y de apoyo a la gestión en la Subdirección Administrativa y Financiera – Grupo de Infraestructura para ejecutar y desarrollar las actividades propias de la Ingeniería Civil.</v>
          </cell>
          <cell r="H131" t="str">
            <v>2 CONTRATACIÓN DIRECTA</v>
          </cell>
          <cell r="I131" t="str">
            <v>14 PRESTACIÓN DE SERVICIOS</v>
          </cell>
          <cell r="J131" t="str">
            <v>N/A</v>
          </cell>
          <cell r="K131">
            <v>12620</v>
          </cell>
          <cell r="L131">
            <v>19020</v>
          </cell>
          <cell r="M131">
            <v>43860</v>
          </cell>
          <cell r="N131">
            <v>43860</v>
          </cell>
          <cell r="P131">
            <v>3852124</v>
          </cell>
          <cell r="Q131">
            <v>42373364</v>
          </cell>
          <cell r="R131">
            <v>0</v>
          </cell>
          <cell r="S131" t="str">
            <v>1 PERSONA NATURAL</v>
          </cell>
          <cell r="T131" t="str">
            <v>3 CÉDULA DE CIUDADANÍA</v>
          </cell>
          <cell r="U131">
            <v>1020771322</v>
          </cell>
          <cell r="V131">
            <v>42373364</v>
          </cell>
          <cell r="W131" t="str">
            <v>11 NO SE DILIGENCIA INFORMACIÓN PARA ESTE FORMULARIO EN ESTE PERÍODO DE REPORTE</v>
          </cell>
          <cell r="X131" t="str">
            <v>N/A</v>
          </cell>
          <cell r="Y131" t="str">
            <v>YOHAN ANDRES LOPEZ LUCERO</v>
          </cell>
          <cell r="Z131" t="str">
            <v>1 PÓLIZA</v>
          </cell>
          <cell r="AA131" t="str">
            <v xml:space="preserve">15 JMALUCELLI TRAVELERS SEGUROS S.A </v>
          </cell>
          <cell r="AB131" t="str">
            <v>2 CUMPLIMIENTO</v>
          </cell>
          <cell r="AC131">
            <v>43860</v>
          </cell>
          <cell r="AD131">
            <v>2015469</v>
          </cell>
          <cell r="AE131" t="str">
            <v>GRUPO DE INFRAESTRUCTURA</v>
          </cell>
          <cell r="AF131" t="str">
            <v>2 SUPERVISOR</v>
          </cell>
          <cell r="AG131" t="str">
            <v>3 CÉDULA DE CIUDADANÍA</v>
          </cell>
          <cell r="AH131">
            <v>91209676</v>
          </cell>
          <cell r="AI131" t="str">
            <v>CARLOS ALBERTO PINZON BARCO</v>
          </cell>
          <cell r="AJ131">
            <v>330</v>
          </cell>
          <cell r="AK131" t="str">
            <v>3 NO PACTADOS</v>
          </cell>
          <cell r="AL131">
            <v>43861</v>
          </cell>
          <cell r="AM131">
            <v>43861</v>
          </cell>
          <cell r="AN131" t="str">
            <v>4 NO SE HA ADICIONADO NI EN VALOR y EN TIEMPO</v>
          </cell>
          <cell r="AO131">
            <v>0</v>
          </cell>
          <cell r="AP131">
            <v>0</v>
          </cell>
          <cell r="AR131">
            <v>0</v>
          </cell>
          <cell r="AT131">
            <v>43861</v>
          </cell>
          <cell r="AU131">
            <v>44195</v>
          </cell>
          <cell r="AW131" t="str">
            <v>2. NO</v>
          </cell>
          <cell r="AZ131" t="str">
            <v>2. NO</v>
          </cell>
          <cell r="BA131">
            <v>0</v>
          </cell>
          <cell r="BE131" t="str">
            <v>2020420501000127E</v>
          </cell>
          <cell r="BF131">
            <v>42373364</v>
          </cell>
          <cell r="BH131" t="str">
            <v>https://www.secop.gov.co/CO1BusinessLine/Tendering/BuyerWorkArea/Index?docUniqueIdentifier=CO1.BDOS.1072009&amp;prevCtxUrl=https%3a%2f%2fwww.secop.gov.co%2fCO1BusinessLine%2fTendering%2fBuyerDossierWorkspace%2fIndex%3fallWords2Search%3d116-2020%26filteringState%3d0%26sortingState%3dLastModifiedDESC%26showAdvancedSearch%3dFalse%26showAdvancedSearchFields%3dFalse%26folderCode%3dALL%26selectedDossier%3dCO1.BDOS.1072009%26selectedRequest%3dCO1.REQ.1108738%26&amp;prevCtxLbl=Procesos+de+la+Entidad+Estatal</v>
          </cell>
          <cell r="BI131" t="str">
            <v>VIGENTE</v>
          </cell>
          <cell r="BK131" t="str">
            <v xml:space="preserve">https://community.secop.gov.co/Public/Tendering/OpportunityDetail/Index?noticeUID=CO1.NTC.1074517&amp;isFromPublicArea=True&amp;isModal=False
</v>
          </cell>
        </row>
        <row r="132">
          <cell r="A132" t="str">
            <v>CPS-128-2020</v>
          </cell>
          <cell r="B132" t="str">
            <v>2 NACIONAL</v>
          </cell>
          <cell r="C132" t="str">
            <v>CD-NC-130-2020</v>
          </cell>
          <cell r="D132">
            <v>128</v>
          </cell>
          <cell r="E132" t="str">
            <v>ANDRES FERNANDO LIZARAZO LOPEZ</v>
          </cell>
          <cell r="F132">
            <v>43860</v>
          </cell>
          <cell r="G132" t="str">
            <v>Prestación de servicios profesionales y de apoyo a la estructuración, planeación estratégica y formulación de proyectos para desarrollar el componente financiero y coordinar la articulación de los demás elementos requeridos para la estructuración de instrumentos que fortalezcan la gestión en las áreas del Sistema de Parques Nacionales Naturales de Colombia seleccionadas</v>
          </cell>
          <cell r="H132" t="str">
            <v>2 CONTRATACIÓN DIRECTA</v>
          </cell>
          <cell r="I132" t="str">
            <v>14 PRESTACIÓN DE SERVICIOS</v>
          </cell>
          <cell r="J132" t="str">
            <v>N/A</v>
          </cell>
          <cell r="K132">
            <v>17420</v>
          </cell>
          <cell r="L132">
            <v>19120</v>
          </cell>
          <cell r="M132">
            <v>43860</v>
          </cell>
          <cell r="N132">
            <v>43860</v>
          </cell>
          <cell r="P132">
            <v>8498954</v>
          </cell>
          <cell r="Q132">
            <v>90655509</v>
          </cell>
          <cell r="R132">
            <v>-0.3333333432674408</v>
          </cell>
          <cell r="S132" t="str">
            <v>1 PERSONA NATURAL</v>
          </cell>
          <cell r="T132" t="str">
            <v>3 CÉDULA DE CIUDADANÍA</v>
          </cell>
          <cell r="U132">
            <v>79600811</v>
          </cell>
          <cell r="V132">
            <v>90655509</v>
          </cell>
          <cell r="W132" t="str">
            <v>11 NO SE DILIGENCIA INFORMACIÓN PARA ESTE FORMULARIO EN ESTE PERÍODO DE REPORTE</v>
          </cell>
          <cell r="X132" t="str">
            <v>N/A</v>
          </cell>
          <cell r="Y132" t="str">
            <v>ANDRES FERNANDO LIZARAZO LOPEZ</v>
          </cell>
          <cell r="Z132" t="str">
            <v>1 PÓLIZA</v>
          </cell>
          <cell r="AA132" t="str">
            <v>13 SURAMERICANA</v>
          </cell>
          <cell r="AB132" t="str">
            <v>2 CUMPLIMIENTO</v>
          </cell>
          <cell r="AC132">
            <v>43860</v>
          </cell>
          <cell r="AD132" t="str">
            <v xml:space="preserve">	2554690-7</v>
          </cell>
          <cell r="AE132" t="str">
            <v>SUBDIRECCIÓN DE SOSTENIBILIDAD Y NEGOCIOS AMBIENTALES</v>
          </cell>
          <cell r="AF132" t="str">
            <v>2 SUPERVISOR</v>
          </cell>
          <cell r="AG132" t="str">
            <v>3 CÉDULA DE CIUDADANÍA</v>
          </cell>
          <cell r="AH132">
            <v>70547559</v>
          </cell>
          <cell r="AI132" t="str">
            <v>CARLOS MARIO TAMAYO SALDARRIAGA</v>
          </cell>
          <cell r="AJ132">
            <v>320</v>
          </cell>
          <cell r="AK132" t="str">
            <v>3 NO PACTADOS</v>
          </cell>
          <cell r="AL132">
            <v>43864</v>
          </cell>
          <cell r="AM132">
            <v>43864</v>
          </cell>
          <cell r="AN132" t="str">
            <v>4 NO SE HA ADICIONADO NI EN VALOR y EN TIEMPO</v>
          </cell>
          <cell r="AO132">
            <v>0</v>
          </cell>
          <cell r="AP132">
            <v>0</v>
          </cell>
          <cell r="AR132">
            <v>0</v>
          </cell>
          <cell r="AT132">
            <v>43864</v>
          </cell>
          <cell r="AU132">
            <v>44187</v>
          </cell>
          <cell r="AW132" t="str">
            <v>2. NO</v>
          </cell>
          <cell r="AZ132" t="str">
            <v>2. NO</v>
          </cell>
          <cell r="BA132">
            <v>0</v>
          </cell>
          <cell r="BE132" t="str">
            <v>2020420501000128E</v>
          </cell>
          <cell r="BF132">
            <v>90655509</v>
          </cell>
          <cell r="BH132" t="str">
            <v>https://www.secop.gov.co/CO1BusinessLine/Tendering/BuyerWorkArea/Index?docUniqueIdentifier=CO1.BDOS.1075532&amp;prevCtxUrl=https%3a%2f%2fwww.secop.gov.co%2fCO1BusinessLine%2fTendering%2fBuyerDossierWorkspace%2fIndex%3fallWords2Search%3d130-2020%26filteringState%3d0%26sortingState%3dLastModifiedDESC%26showAdvancedSearch%3dFalse%26showAdvancedSearchFields%3dFalse%26folderCode%3dALL%26selectedDossier%3dCO1.BDOS.1075532%26selectedRequest%3dCO1.REQ.1112348%26&amp;prevCtxLbl=Procesos+de+la+Entidad+Estatal</v>
          </cell>
          <cell r="BI132" t="str">
            <v>VIGENTE</v>
          </cell>
          <cell r="BK132" t="str">
            <v>https://community.secop.gov.co/Public/Tendering/OpportunityDetail/Index?noticeUID=CO1.NTC.1074026&amp;isFromPublicArea=True&amp;isModal=False</v>
          </cell>
        </row>
        <row r="133">
          <cell r="A133" t="str">
            <v>CPS-129-2020</v>
          </cell>
          <cell r="B133" t="str">
            <v>2 NACIONAL</v>
          </cell>
          <cell r="C133" t="str">
            <v>CD-NC-143-2020</v>
          </cell>
          <cell r="D133">
            <v>129</v>
          </cell>
          <cell r="E133" t="str">
            <v>PAOLA ANDREA CUCUNUBA MORENO</v>
          </cell>
          <cell r="F133">
            <v>43860</v>
          </cell>
          <cell r="G133" t="str">
            <v>Prestación de servicios profesionales en ingeniería ambiental, para la evaluación y seguimiento de los trámites ambientales a cargo del Grupo de Trámites y Evaluación Ambiental</v>
          </cell>
          <cell r="H133" t="str">
            <v>2 CONTRATACIÓN DIRECTA</v>
          </cell>
          <cell r="I133" t="str">
            <v>14 PRESTACIÓN DE SERVICIOS</v>
          </cell>
          <cell r="J133" t="str">
            <v>N/A</v>
          </cell>
          <cell r="K133">
            <v>18820</v>
          </cell>
          <cell r="L133">
            <v>19220</v>
          </cell>
          <cell r="M133">
            <v>43860</v>
          </cell>
          <cell r="N133">
            <v>43860</v>
          </cell>
          <cell r="P133">
            <v>3565146</v>
          </cell>
          <cell r="Q133">
            <v>38147062</v>
          </cell>
          <cell r="R133">
            <v>-0.19999999552965164</v>
          </cell>
          <cell r="S133" t="str">
            <v>1 PERSONA NATURAL</v>
          </cell>
          <cell r="T133" t="str">
            <v>3 CÉDULA DE CIUDADANÍA</v>
          </cell>
          <cell r="U133">
            <v>1010214918</v>
          </cell>
          <cell r="V133">
            <v>38147062</v>
          </cell>
          <cell r="W133" t="str">
            <v>11 NO SE DILIGENCIA INFORMACIÓN PARA ESTE FORMULARIO EN ESTE PERÍODO DE REPORTE</v>
          </cell>
          <cell r="X133" t="str">
            <v>N/A</v>
          </cell>
          <cell r="Y133" t="str">
            <v>PAOLA ANDREA CUCUNUBA MORENO</v>
          </cell>
          <cell r="Z133" t="str">
            <v>1 PÓLIZA</v>
          </cell>
          <cell r="AA133" t="str">
            <v xml:space="preserve">15 JMALUCELLI TRAVELERS SEGUROS S.A </v>
          </cell>
          <cell r="AB133" t="str">
            <v>2 CUMPLIMIENTO</v>
          </cell>
          <cell r="AC133">
            <v>43861</v>
          </cell>
          <cell r="AD133">
            <v>2015497</v>
          </cell>
          <cell r="AE133" t="str">
            <v>GRUPO DE TRÁMITES Y EVALUACIÓN AMBIENTAL</v>
          </cell>
          <cell r="AF133" t="str">
            <v>2 SUPERVISOR</v>
          </cell>
          <cell r="AG133" t="str">
            <v>3 CÉDULA DE CIUDADANÍA</v>
          </cell>
          <cell r="AH133">
            <v>79690000</v>
          </cell>
          <cell r="AI133" t="str">
            <v>GUILLERMO ALBERTO SANTOS CEBALLOS</v>
          </cell>
          <cell r="AJ133">
            <v>321</v>
          </cell>
          <cell r="AK133" t="str">
            <v>3 NO PACTADOS</v>
          </cell>
          <cell r="AL133">
            <v>43861</v>
          </cell>
          <cell r="AM133">
            <v>43861</v>
          </cell>
          <cell r="AN133" t="str">
            <v>4 NO SE HA ADICIONADO NI EN VALOR y EN TIEMPO</v>
          </cell>
          <cell r="AO133">
            <v>0</v>
          </cell>
          <cell r="AP133">
            <v>0</v>
          </cell>
          <cell r="AR133">
            <v>0</v>
          </cell>
          <cell r="AT133">
            <v>43861</v>
          </cell>
          <cell r="AU133">
            <v>44185</v>
          </cell>
          <cell r="AW133" t="str">
            <v>2. NO</v>
          </cell>
          <cell r="AZ133" t="str">
            <v>2. NO</v>
          </cell>
          <cell r="BA133">
            <v>0</v>
          </cell>
          <cell r="BE133" t="str">
            <v>2020420501000129E</v>
          </cell>
          <cell r="BF133">
            <v>38147062</v>
          </cell>
          <cell r="BH133" t="str">
            <v>https://www.secop.gov.co/CO1BusinessLine/Tendering/BuyerWorkArea/Index?docUniqueIdentifier=CO1.BDOS.1073268&amp;prevCtxUrl=https%3a%2f%2fwww.secop.gov.co%2fCO1BusinessLine%2fTendering%2fBuyerDossierWorkspace%2fIndex%3fallWords2Search%3d143-2020%26filteringState%3d0%26sortingState%3dLastModifiedDESC%26showAdvancedSearch%3dFalse%26showAdvancedSearchFields%3dFalse%26folderCode%3dALL%26selectedDossier%3dCO1.BDOS.1073268%26selectedRequest%3dCO1.REQ.1109968%26&amp;prevCtxLbl=Procesos+de+la+Entidad+Estatal</v>
          </cell>
          <cell r="BI133" t="str">
            <v>VIGENTE</v>
          </cell>
          <cell r="BK133" t="str">
            <v xml:space="preserve">https://community.secop.gov.co/Public/Tendering/OpportunityDetail/Index?noticeUID=CO1.NTC.1074219&amp;isFromPublicArea=True&amp;isModal=False
</v>
          </cell>
        </row>
        <row r="134">
          <cell r="A134" t="str">
            <v>CPS-130-2020</v>
          </cell>
          <cell r="B134" t="str">
            <v>2 NACIONAL</v>
          </cell>
          <cell r="C134" t="str">
            <v>CD-NC-145-2020</v>
          </cell>
          <cell r="D134">
            <v>130</v>
          </cell>
          <cell r="E134" t="str">
            <v>DIEGO ALEXANDER ARIAS VARGAS</v>
          </cell>
          <cell r="F134">
            <v>43860</v>
          </cell>
          <cell r="G134" t="str">
            <v>Prestación de servicios profesionales especializados para la gestión de información geográfica relacionada con la implementación de la plataforma ELA, procesos de precisión de límites, e implementación de la tecnología UAS, para la consolidación del sistema de información de Parques Nacionales.</v>
          </cell>
          <cell r="H134" t="str">
            <v>2 CONTRATACIÓN DIRECTA</v>
          </cell>
          <cell r="I134" t="str">
            <v>14 PRESTACIÓN DE SERVICIOS</v>
          </cell>
          <cell r="J134" t="str">
            <v>N/A</v>
          </cell>
          <cell r="K134">
            <v>15720</v>
          </cell>
          <cell r="L134">
            <v>19320</v>
          </cell>
          <cell r="M134">
            <v>43860</v>
          </cell>
          <cell r="N134">
            <v>43860</v>
          </cell>
          <cell r="P134">
            <v>5397388</v>
          </cell>
          <cell r="Q134">
            <v>57572139</v>
          </cell>
          <cell r="R134">
            <v>0.3333333358168602</v>
          </cell>
          <cell r="S134" t="str">
            <v>1 PERSONA NATURAL</v>
          </cell>
          <cell r="T134" t="str">
            <v>3 CÉDULA DE CIUDADANÍA</v>
          </cell>
          <cell r="U134">
            <v>80002671</v>
          </cell>
          <cell r="V134">
            <v>57572139</v>
          </cell>
          <cell r="W134" t="str">
            <v>11 NO SE DILIGENCIA INFORMACIÓN PARA ESTE FORMULARIO EN ESTE PERÍODO DE REPORTE</v>
          </cell>
          <cell r="X134" t="str">
            <v>N/A</v>
          </cell>
          <cell r="Y134" t="str">
            <v>DIEGO ALEXANDER ARIAS VARGAS</v>
          </cell>
          <cell r="Z134" t="str">
            <v>1 PÓLIZA</v>
          </cell>
          <cell r="AA134" t="str">
            <v>12 SEGUROS DEL ESTADO</v>
          </cell>
          <cell r="AB134" t="str">
            <v>2 CUMPLIMIENTO</v>
          </cell>
          <cell r="AC134">
            <v>43860</v>
          </cell>
          <cell r="AD134" t="str">
            <v>17-46-101012839</v>
          </cell>
          <cell r="AE134" t="str">
            <v>GRUPO SISTEMAS DE INFORMACIÓN Y RADIOCOMUNICACIONES</v>
          </cell>
          <cell r="AF134" t="str">
            <v>2 SUPERVISOR</v>
          </cell>
          <cell r="AG134" t="str">
            <v>3 CÉDULA DE CIUDADANÍA</v>
          </cell>
          <cell r="AH134">
            <v>51723033</v>
          </cell>
          <cell r="AI134" t="str">
            <v>LUZ MILA SOTELO DELGADILLO</v>
          </cell>
          <cell r="AJ134">
            <v>320</v>
          </cell>
          <cell r="AK134" t="str">
            <v>3 NO PACTADOS</v>
          </cell>
          <cell r="AL134">
            <v>43861</v>
          </cell>
          <cell r="AM134">
            <v>43861</v>
          </cell>
          <cell r="AN134" t="str">
            <v>4 NO SE HA ADICIONADO NI EN VALOR y EN TIEMPO</v>
          </cell>
          <cell r="AO134">
            <v>0</v>
          </cell>
          <cell r="AP134">
            <v>0</v>
          </cell>
          <cell r="AR134">
            <v>0</v>
          </cell>
          <cell r="AT134">
            <v>43861</v>
          </cell>
          <cell r="AU134">
            <v>44184</v>
          </cell>
          <cell r="AW134" t="str">
            <v>2. NO</v>
          </cell>
          <cell r="AZ134" t="str">
            <v>2. NO</v>
          </cell>
          <cell r="BA134">
            <v>0</v>
          </cell>
          <cell r="BE134" t="str">
            <v>2020420501000130E</v>
          </cell>
          <cell r="BF134">
            <v>57572139</v>
          </cell>
          <cell r="BH134" t="str">
            <v>https://www.secop.gov.co/CO1BusinessLine/Tendering/BuyerWorkArea/Index?docUniqueIdentifier=CO1.BDOS.1074677&amp;prevCtxUrl=https%3a%2f%2fwww.secop.gov.co%2fCO1BusinessLine%2fTendering%2fBuyerDossierWorkspace%2fIndex%3fallWords2Search%3d145-2020%26filteringState%3d0%26sortingState%3dLastModifiedDESC%26showAdvancedSearch%3dFalse%26showAdvancedSearchFields%3dFalse%26folderCode%3dALL%26selectedDossier%3dCO1.BDOS.1074677%26selectedRequest%3dCO1.REQ.1111651%26&amp;prevCtxLbl=Procesos+de+la+Entidad+Estatal</v>
          </cell>
          <cell r="BI134" t="str">
            <v>VIGENTE</v>
          </cell>
          <cell r="BK134" t="str">
            <v>https://community.secop.gov.co/Public/Tendering/OpportunityDetail/Index?noticeUID=CO1.NTC.1075434&amp;isFromPublicArea=True&amp;isModal=False</v>
          </cell>
        </row>
        <row r="135">
          <cell r="A135" t="str">
            <v>CPS-131-2020</v>
          </cell>
          <cell r="B135" t="str">
            <v>2 NACIONAL</v>
          </cell>
          <cell r="C135" t="str">
            <v>CD-NC-169-2020</v>
          </cell>
          <cell r="D135">
            <v>131</v>
          </cell>
          <cell r="E135" t="str">
            <v>MARIA JULIANA HOYOS MONCAYO</v>
          </cell>
          <cell r="F135">
            <v>43860</v>
          </cell>
          <cell r="G135" t="str">
            <v>Prestación de servicios profesionales y de apoyo a la gestión para el diseño, seguimiento, implementación y evaluación de estrategias, programas y proyectos relacionados con la sostenibilidad financiera y negocios ambientales de la Subdirección, en consideración de los instrumentos de planeación de la entidad para el cumplimiento misional y de los objetivos institucionales.</v>
          </cell>
          <cell r="H135" t="str">
            <v>2 CONTRATACIÓN DIRECTA</v>
          </cell>
          <cell r="I135" t="str">
            <v>14 PRESTACIÓN DE SERVICIOS</v>
          </cell>
          <cell r="J135" t="str">
            <v>N/A</v>
          </cell>
          <cell r="K135">
            <v>8620</v>
          </cell>
          <cell r="L135">
            <v>19420</v>
          </cell>
          <cell r="M135">
            <v>43860</v>
          </cell>
          <cell r="N135">
            <v>43860</v>
          </cell>
          <cell r="P135">
            <v>7174442</v>
          </cell>
          <cell r="Q135">
            <v>77005677</v>
          </cell>
          <cell r="R135">
            <v>-0.46666666865348816</v>
          </cell>
          <cell r="S135" t="str">
            <v>1 PERSONA NATURAL</v>
          </cell>
          <cell r="T135" t="str">
            <v>3 CÉDULA DE CIUDADANÍA</v>
          </cell>
          <cell r="U135">
            <v>52933829</v>
          </cell>
          <cell r="V135">
            <v>77005677</v>
          </cell>
          <cell r="W135" t="str">
            <v>11 NO SE DILIGENCIA INFORMACIÓN PARA ESTE FORMULARIO EN ESTE PERÍODO DE REPORTE</v>
          </cell>
          <cell r="X135" t="str">
            <v>N/A</v>
          </cell>
          <cell r="Y135" t="str">
            <v>MARIA JULIANA HOYOS MONCAYO</v>
          </cell>
          <cell r="Z135" t="str">
            <v>1 PÓLIZA</v>
          </cell>
          <cell r="AA135" t="str">
            <v>12 SEGUROS DEL ESTADO</v>
          </cell>
          <cell r="AB135" t="str">
            <v>2 CUMPLIMIENTO</v>
          </cell>
          <cell r="AC135">
            <v>43860</v>
          </cell>
          <cell r="AD135" t="str">
            <v xml:space="preserve">	12-46-101033724</v>
          </cell>
          <cell r="AE135" t="str">
            <v>SUBDIRECCIÓN DE SOSTENIBILIDAD Y NEGOCIOS AMBIENTALES</v>
          </cell>
          <cell r="AF135" t="str">
            <v>2 SUPERVISOR</v>
          </cell>
          <cell r="AG135" t="str">
            <v>3 CÉDULA DE CIUDADANÍA</v>
          </cell>
          <cell r="AH135">
            <v>70547559</v>
          </cell>
          <cell r="AI135" t="str">
            <v>CARLOS MARIO TAMAYO SALDARRIAGA</v>
          </cell>
          <cell r="AJ135">
            <v>322</v>
          </cell>
          <cell r="AK135" t="str">
            <v>3 NO PACTADOS</v>
          </cell>
          <cell r="AL135">
            <v>43861</v>
          </cell>
          <cell r="AM135">
            <v>43861</v>
          </cell>
          <cell r="AN135" t="str">
            <v>4 NO SE HA ADICIONADO NI EN VALOR y EN TIEMPO</v>
          </cell>
          <cell r="AO135">
            <v>0</v>
          </cell>
          <cell r="AP135">
            <v>0</v>
          </cell>
          <cell r="AR135">
            <v>0</v>
          </cell>
          <cell r="AT135">
            <v>43861</v>
          </cell>
          <cell r="AU135">
            <v>44186</v>
          </cell>
          <cell r="AW135" t="str">
            <v>2. NO</v>
          </cell>
          <cell r="AZ135" t="str">
            <v>2. NO</v>
          </cell>
          <cell r="BA135">
            <v>0</v>
          </cell>
          <cell r="BE135" t="str">
            <v>2020420501000131E</v>
          </cell>
          <cell r="BF135">
            <v>77005677</v>
          </cell>
          <cell r="BH135" t="str">
            <v>https://www.secop.gov.co/CO1BusinessLine/Tendering/BuyerWorkArea/Index?docUniqueIdentifier=CO1.BDOS.1075647&amp;prevCtxUrl=https%3a%2f%2fwww.secop.gov.co%2fCO1BusinessLine%2fTendering%2fBuyerDossierWorkspace%2fIndex%3fallWords2Search%3d169-2020%26filteringState%3d0%26sortingState%3dLastModifiedDESC%26showAdvancedSearch%3dFalse%26showAdvancedSearchFields%3dFalse%26folderCode%3dALL%26selectedDossier%3dCO1.BDOS.1075647%26selectedRequest%3dCO1.REQ.1112162%26&amp;prevCtxLbl=Procesos+de+la+Entidad+Estatal</v>
          </cell>
          <cell r="BI135" t="str">
            <v>VIGENTE</v>
          </cell>
          <cell r="BK135" t="str">
            <v xml:space="preserve">https://community.secop.gov.co/Public/Tendering/OpportunityDetail/Index?noticeUID=CO1.NTC.1074025&amp;isFromPublicArea=True&amp;isModal=False
</v>
          </cell>
        </row>
        <row r="136">
          <cell r="A136" t="str">
            <v>CPS-132-2020</v>
          </cell>
          <cell r="B136" t="str">
            <v>2 NACIONAL</v>
          </cell>
          <cell r="C136" t="str">
            <v>CD-NC-132-2020</v>
          </cell>
          <cell r="D136">
            <v>132</v>
          </cell>
          <cell r="E136" t="str">
            <v>DIANA FERNANDA DEL PINO BUSTOS</v>
          </cell>
          <cell r="F136">
            <v>43860</v>
          </cell>
          <cell r="G136" t="str">
            <v>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Manejo de los Parques, y el apoyo en el desarrollo de contenidos de la señalización para Parques Nacionales.</v>
          </cell>
          <cell r="H136" t="str">
            <v>2 CONTRATACIÓN DIRECTA</v>
          </cell>
          <cell r="I136" t="str">
            <v>14 PRESTACIÓN DE SERVICIOS</v>
          </cell>
          <cell r="J136" t="str">
            <v>N/A</v>
          </cell>
          <cell r="K136">
            <v>12820</v>
          </cell>
          <cell r="L136">
            <v>19520</v>
          </cell>
          <cell r="M136">
            <v>43860</v>
          </cell>
          <cell r="N136">
            <v>43860</v>
          </cell>
          <cell r="P136">
            <v>4426079</v>
          </cell>
          <cell r="Q136">
            <v>47506581</v>
          </cell>
          <cell r="R136">
            <v>-0.26666666567325592</v>
          </cell>
          <cell r="S136" t="str">
            <v>1 PERSONA NATURAL</v>
          </cell>
          <cell r="T136" t="str">
            <v>3 CÉDULA DE CIUDADANÍA</v>
          </cell>
          <cell r="U136">
            <v>52414077</v>
          </cell>
          <cell r="V136">
            <v>47506581</v>
          </cell>
          <cell r="W136" t="str">
            <v>11 NO SE DILIGENCIA INFORMACIÓN PARA ESTE FORMULARIO EN ESTE PERÍODO DE REPORTE</v>
          </cell>
          <cell r="X136" t="str">
            <v>N/A</v>
          </cell>
          <cell r="Y136" t="str">
            <v>DIANA FERNANDA DEL PINO BUSTOS</v>
          </cell>
          <cell r="Z136" t="str">
            <v>1 PÓLIZA</v>
          </cell>
          <cell r="AA136" t="str">
            <v xml:space="preserve">15 JMALUCELLI TRAVELERS SEGUROS S.A </v>
          </cell>
          <cell r="AB136" t="str">
            <v>2 CUMPLIMIENTO</v>
          </cell>
          <cell r="AC136">
            <v>43861</v>
          </cell>
          <cell r="AD136">
            <v>2015511</v>
          </cell>
          <cell r="AE136" t="str">
            <v>GRUPO DE COMUNICACIONES Y EDUCACION AMBIENTAL</v>
          </cell>
          <cell r="AF136" t="str">
            <v>2 SUPERVISOR</v>
          </cell>
          <cell r="AG136" t="str">
            <v>3 CÉDULA DE CIUDADANÍA</v>
          </cell>
          <cell r="AH136">
            <v>11342150</v>
          </cell>
          <cell r="AI136" t="str">
            <v>LUIS ALFONSO CANO RAMIREZ</v>
          </cell>
          <cell r="AJ136">
            <v>322</v>
          </cell>
          <cell r="AK136" t="str">
            <v>3 NO PACTADOS</v>
          </cell>
          <cell r="AL136">
            <v>43861</v>
          </cell>
          <cell r="AM136">
            <v>43861</v>
          </cell>
          <cell r="AN136" t="str">
            <v>4 NO SE HA ADICIONADO NI EN VALOR y EN TIEMPO</v>
          </cell>
          <cell r="AO136">
            <v>0</v>
          </cell>
          <cell r="AP136">
            <v>0</v>
          </cell>
          <cell r="AR136">
            <v>0</v>
          </cell>
          <cell r="AT136">
            <v>43861</v>
          </cell>
          <cell r="AU136">
            <v>44186</v>
          </cell>
          <cell r="AW136" t="str">
            <v>2. NO</v>
          </cell>
          <cell r="AZ136" t="str">
            <v>2. NO</v>
          </cell>
          <cell r="BA136">
            <v>0</v>
          </cell>
          <cell r="BE136" t="str">
            <v>2020420501000132E</v>
          </cell>
          <cell r="BF136">
            <v>47506581</v>
          </cell>
          <cell r="BH136" t="str">
            <v>https://www.secop.gov.co/CO1BusinessLine/Tendering/BuyerWorkArea/Index?docUniqueIdentifier=CO1.BDOS.1070031&amp;prevCtxUrl=https%3a%2f%2fwww.secop.gov.co%2fCO1BusinessLine%2fTendering%2fBuyerDossierWorkspace%2fIndex%3fallWords2Search%3d132-2020%26filteringState%3d0%26sortingState%3dLastModifiedDESC%26showAdvancedSearch%3dFalse%26showAdvancedSearchFields%3dFalse%26folderCode%3dALL%26selectedDossier%3dCO1.BDOS.1070031%26selectedRequest%3dCO1.REQ.1107106%26&amp;prevCtxLbl=Procesos+de+la+Entidad+Estatal</v>
          </cell>
          <cell r="BI136" t="str">
            <v>VIGENTE</v>
          </cell>
          <cell r="BK136" t="str">
            <v xml:space="preserve">https://community.secop.gov.co/Public/Tendering/OpportunityDetail/Index?noticeUID=CO1.NTC.1069852&amp;isFromPublicArea=True&amp;isModal=False
</v>
          </cell>
        </row>
        <row r="137">
          <cell r="A137" t="str">
            <v>CPS-133-2020</v>
          </cell>
          <cell r="B137" t="str">
            <v>2 NACIONAL</v>
          </cell>
          <cell r="C137" t="str">
            <v>CD-NC-150-2020</v>
          </cell>
          <cell r="D137">
            <v>133</v>
          </cell>
          <cell r="E137" t="str">
            <v>JOHANA MILENA VALBUENA VELANDIA</v>
          </cell>
          <cell r="F137">
            <v>43860</v>
          </cell>
          <cell r="G137" t="str">
            <v>Prestación de servicios profesionales y de apoyo a la gestión para acompañar a las áreas protegidas en los procesos participativos de planeación y manejo así como en el fortalecimiento y generación de mecanismos de coordinación con comunidades étnicas</v>
          </cell>
          <cell r="H137" t="str">
            <v>2 CONTRATACIÓN DIRECTA</v>
          </cell>
          <cell r="I137" t="str">
            <v>14 PRESTACIÓN DE SERVICIOS</v>
          </cell>
          <cell r="J137" t="str">
            <v>N/A</v>
          </cell>
          <cell r="K137">
            <v>18520</v>
          </cell>
          <cell r="L137">
            <v>19620</v>
          </cell>
          <cell r="M137">
            <v>43860</v>
          </cell>
          <cell r="N137">
            <v>43860</v>
          </cell>
          <cell r="P137">
            <v>5971344</v>
          </cell>
          <cell r="Q137">
            <v>63694336</v>
          </cell>
          <cell r="R137">
            <v>0</v>
          </cell>
          <cell r="S137" t="str">
            <v>1 PERSONA NATURAL</v>
          </cell>
          <cell r="T137" t="str">
            <v>3 CÉDULA DE CIUDADANÍA</v>
          </cell>
          <cell r="U137">
            <v>52440992</v>
          </cell>
          <cell r="V137">
            <v>63694336</v>
          </cell>
          <cell r="W137" t="str">
            <v>11 NO SE DILIGENCIA INFORMACIÓN PARA ESTE FORMULARIO EN ESTE PERÍODO DE REPORTE</v>
          </cell>
          <cell r="X137" t="str">
            <v>N/A</v>
          </cell>
          <cell r="Y137" t="str">
            <v>JOHANA MILENA VALBUENA VELANDIA</v>
          </cell>
          <cell r="Z137" t="str">
            <v>1 PÓLIZA</v>
          </cell>
          <cell r="AA137" t="str">
            <v>12 SEGUROS DEL ESTADO</v>
          </cell>
          <cell r="AB137" t="str">
            <v>2 CUMPLIMIENTO</v>
          </cell>
          <cell r="AC137">
            <v>43860</v>
          </cell>
          <cell r="AD137" t="str">
            <v>18-46-101006075</v>
          </cell>
          <cell r="AE137" t="str">
            <v>GRUPO DE PLANEACIÓN Y MANEJO</v>
          </cell>
          <cell r="AF137" t="str">
            <v>2 SUPERVISOR</v>
          </cell>
          <cell r="AG137" t="str">
            <v>3 CÉDULA DE CIUDADANÍA</v>
          </cell>
          <cell r="AH137">
            <v>52854468</v>
          </cell>
          <cell r="AI137" t="str">
            <v>ADRIANA MARGARITA ROZO MELO</v>
          </cell>
          <cell r="AJ137">
            <v>320</v>
          </cell>
          <cell r="AK137" t="str">
            <v>3 NO PACTADOS</v>
          </cell>
          <cell r="AL137">
            <v>43861</v>
          </cell>
          <cell r="AM137">
            <v>43861</v>
          </cell>
          <cell r="AN137" t="str">
            <v>4 NO SE HA ADICIONADO NI EN VALOR y EN TIEMPO</v>
          </cell>
          <cell r="AO137">
            <v>0</v>
          </cell>
          <cell r="AP137">
            <v>0</v>
          </cell>
          <cell r="AR137">
            <v>0</v>
          </cell>
          <cell r="AT137">
            <v>43861</v>
          </cell>
          <cell r="AU137">
            <v>44184</v>
          </cell>
          <cell r="AW137" t="str">
            <v>2. NO</v>
          </cell>
          <cell r="AZ137" t="str">
            <v>2. NO</v>
          </cell>
          <cell r="BA137">
            <v>0</v>
          </cell>
          <cell r="BE137" t="str">
            <v>2020420501000133E</v>
          </cell>
          <cell r="BF137">
            <v>63694336</v>
          </cell>
          <cell r="BH137" t="str">
            <v>https://www.secop.gov.co/CO1BusinessLine/Tendering/BuyerWorkArea/Index?docUniqueIdentifier=CO1.BDOS.1075802&amp;prevCtxUrl=https%3a%2f%2fwww.secop.gov.co%2fCO1BusinessLine%2fTendering%2fBuyerDossierWorkspace%2fIndex%3fallWords2Search%3d150-2020%26filteringState%3d0%26sortingState%3dLastModifiedDESC%26showAdvancedSearch%3dFalse%26showAdvancedSearchFields%3dFalse%26folderCode%3dALL%26selectedDossier%3dCO1.BDOS.1075802%26selectedRequest%3dCO1.REQ.1112515%26&amp;prevCtxLbl=Procesos+de+la+Entidad+Estatal</v>
          </cell>
          <cell r="BI137" t="str">
            <v>VIGENTE</v>
          </cell>
          <cell r="BK137" t="str">
            <v xml:space="preserve">https://community.secop.gov.co/Public/Tendering/OpportunityDetail/Index?noticeUID=CO1.NTC.1074308&amp;isFromPublicArea=True&amp;isModal=False
</v>
          </cell>
        </row>
        <row r="138">
          <cell r="A138" t="str">
            <v>CPS-134-2020</v>
          </cell>
          <cell r="B138" t="str">
            <v>2 NACIONAL</v>
          </cell>
          <cell r="C138" t="str">
            <v>CD-NC-180-2020</v>
          </cell>
          <cell r="D138">
            <v>134</v>
          </cell>
          <cell r="E138" t="str">
            <v>HERMES ORLANDO GARCIA ARDILA</v>
          </cell>
          <cell r="F138">
            <v>43860</v>
          </cell>
          <cell r="G138" t="str">
            <v>Prestación de servicios profesionales para el diseño, implementación y seguimiento del Sistema de Seguridad y Salud en el Trabajo (SG-SST) para la vigencia 2020, de Parques Nacionales Naturales de Colombia, conforme a la normatividad vigente, en articulación con las Direcciones Territoriales y sus áreas adscritas</v>
          </cell>
          <cell r="H138" t="str">
            <v>2 CONTRATACIÓN DIRECTA</v>
          </cell>
          <cell r="I138" t="str">
            <v>14 PRESTACIÓN DE SERVICIOS</v>
          </cell>
          <cell r="J138" t="str">
            <v>N/A</v>
          </cell>
          <cell r="K138">
            <v>21720</v>
          </cell>
          <cell r="L138">
            <v>19720</v>
          </cell>
          <cell r="M138">
            <v>43860</v>
          </cell>
          <cell r="N138">
            <v>43860</v>
          </cell>
          <cell r="P138">
            <v>5397388</v>
          </cell>
          <cell r="Q138">
            <v>59371268</v>
          </cell>
          <cell r="R138">
            <v>0</v>
          </cell>
          <cell r="S138" t="str">
            <v>1 PERSONA NATURAL</v>
          </cell>
          <cell r="T138" t="str">
            <v>3 CÉDULA DE CIUDADANÍA</v>
          </cell>
          <cell r="U138">
            <v>79293510</v>
          </cell>
          <cell r="V138">
            <v>59371268</v>
          </cell>
          <cell r="W138" t="str">
            <v>11 NO SE DILIGENCIA INFORMACIÓN PARA ESTE FORMULARIO EN ESTE PERÍODO DE REPORTE</v>
          </cell>
          <cell r="X138" t="str">
            <v>N/A</v>
          </cell>
          <cell r="Y138" t="str">
            <v>HERMES ORLANDO GARCIA ARDILA</v>
          </cell>
          <cell r="Z138" t="str">
            <v>1 PÓLIZA</v>
          </cell>
          <cell r="AA138" t="str">
            <v>8 MUNDIAL SEGUROS</v>
          </cell>
          <cell r="AB138" t="str">
            <v>2 CUMPLIMIENTO</v>
          </cell>
          <cell r="AC138">
            <v>43860</v>
          </cell>
          <cell r="AD138" t="str">
            <v>NB-100124184</v>
          </cell>
          <cell r="AE138" t="str">
            <v>GRUPO DE GESTIÓN HUMANA</v>
          </cell>
          <cell r="AF138" t="str">
            <v>2 SUPERVISOR</v>
          </cell>
          <cell r="AG138" t="str">
            <v>3 CÉDULA DE CIUDADANÍA</v>
          </cell>
          <cell r="AH138">
            <v>52767503</v>
          </cell>
          <cell r="AI138" t="str">
            <v>SANDRA VIVIANA PEÑA ARIAS</v>
          </cell>
          <cell r="AJ138">
            <v>330</v>
          </cell>
          <cell r="AK138" t="str">
            <v>3 NO PACTADOS</v>
          </cell>
          <cell r="AL138">
            <v>43861</v>
          </cell>
          <cell r="AM138">
            <v>43861</v>
          </cell>
          <cell r="AN138" t="str">
            <v>4 NO SE HA ADICIONADO NI EN VALOR y EN TIEMPO</v>
          </cell>
          <cell r="AO138">
            <v>0</v>
          </cell>
          <cell r="AP138">
            <v>0</v>
          </cell>
          <cell r="AR138">
            <v>0</v>
          </cell>
          <cell r="AT138">
            <v>43861</v>
          </cell>
          <cell r="AU138">
            <v>43982</v>
          </cell>
          <cell r="AV138">
            <v>43983</v>
          </cell>
          <cell r="AW138" t="str">
            <v>2. NO</v>
          </cell>
          <cell r="AZ138" t="str">
            <v>2. NO</v>
          </cell>
          <cell r="BA138">
            <v>0</v>
          </cell>
          <cell r="BD138" t="str">
            <v>TERA-PLAZO INICIAL 330- FECH ADE TERMINACIÓN INICIAL 29/12/2020</v>
          </cell>
          <cell r="BE138" t="str">
            <v>2020420501000134E</v>
          </cell>
          <cell r="BF138">
            <v>59371268</v>
          </cell>
          <cell r="BH138" t="str">
            <v>https://www.secop.gov.co/CO1BusinessLine/Tendering/BuyerWorkArea/Index?docUniqueIdentifier=CO1.BDOS.1077520&amp;prevCtxUrl=https%3a%2f%2fwww.secop.gov.co%2fCO1BusinessLine%2fTendering%2fBuyerDossierWorkspace%2fIndex%3fallWords2Search%3d180-2020%26filteringState%3d0%26sortingState%3dLastModifiedDESC%26showAdvancedSearch%3dFalse%26showAdvancedSearchFields%3dFalse%26folderCode%3dALL%26selectedDossier%3dCO1.BDOS.1077520%26selectedRequest%3dCO1.REQ.1114405%26&amp;prevCtxLbl=Procesos+de+la+Entidad+Estatal</v>
          </cell>
          <cell r="BI138" t="str">
            <v>LIQUIDADO</v>
          </cell>
          <cell r="BK138" t="str">
            <v xml:space="preserve">https://community.secop.gov.co/Public/Tendering/OpportunityDetail/Index?noticeUID=CO1.NTC.1076167&amp;isFromPublicArea=True&amp;isModal=False
</v>
          </cell>
        </row>
        <row r="139">
          <cell r="A139" t="str">
            <v>CPS-135-2020</v>
          </cell>
          <cell r="B139" t="str">
            <v>2 NACIONAL</v>
          </cell>
          <cell r="C139" t="str">
            <v>CD-NC-121-2020</v>
          </cell>
          <cell r="D139">
            <v>135</v>
          </cell>
          <cell r="E139" t="str">
            <v>LEONARDO FABIO AHUMADA VILORIA</v>
          </cell>
          <cell r="F139">
            <v>43860</v>
          </cell>
          <cell r="G139" t="str">
            <v>Prestación de servicios profesionales y de apoyo a la gestión en la implementación de las medidas relacionadas con Infraestructura y Ecoturismo de las Fases I y II del Programa Áreas Protegidas y Diversidad Biológica cofinanciado por el KfW.</v>
          </cell>
          <cell r="H139" t="str">
            <v>2 CONTRATACIÓN DIRECTA</v>
          </cell>
          <cell r="I139" t="str">
            <v>14 PRESTACIÓN DE SERVICIOS</v>
          </cell>
          <cell r="J139" t="str">
            <v>N/A</v>
          </cell>
          <cell r="K139">
            <v>14920</v>
          </cell>
          <cell r="L139">
            <v>19820</v>
          </cell>
          <cell r="M139">
            <v>43860</v>
          </cell>
          <cell r="N139">
            <v>43860</v>
          </cell>
          <cell r="P139">
            <v>5397388</v>
          </cell>
          <cell r="Q139">
            <v>57752052</v>
          </cell>
          <cell r="R139">
            <v>0.40000000596046448</v>
          </cell>
          <cell r="S139" t="str">
            <v>1 PERSONA NATURAL</v>
          </cell>
          <cell r="T139" t="str">
            <v>3 CÉDULA DE CIUDADANÍA</v>
          </cell>
          <cell r="U139">
            <v>8643040</v>
          </cell>
          <cell r="V139">
            <v>57752052</v>
          </cell>
          <cell r="W139" t="str">
            <v>11 NO SE DILIGENCIA INFORMACIÓN PARA ESTE FORMULARIO EN ESTE PERÍODO DE REPORTE</v>
          </cell>
          <cell r="X139" t="str">
            <v>N/A</v>
          </cell>
          <cell r="Y139" t="str">
            <v>LEONARDO FABIO AHUMADA VILORIA</v>
          </cell>
          <cell r="Z139" t="str">
            <v>1 PÓLIZA</v>
          </cell>
          <cell r="AA139" t="str">
            <v>13 SURAMERICANA</v>
          </cell>
          <cell r="AB139" t="str">
            <v>2 CUMPLIMIENTO</v>
          </cell>
          <cell r="AC139">
            <v>43860</v>
          </cell>
          <cell r="AD139" t="str">
            <v>2554693-9</v>
          </cell>
          <cell r="AE139" t="str">
            <v>GRUPO DE INFRAESTRUCTURA</v>
          </cell>
          <cell r="AF139" t="str">
            <v>2 SUPERVISOR</v>
          </cell>
          <cell r="AG139" t="str">
            <v>3 CÉDULA DE CIUDADANÍA</v>
          </cell>
          <cell r="AH139">
            <v>91209676</v>
          </cell>
          <cell r="AI139" t="str">
            <v>CARLOS ALBERTO PINZON BARCO</v>
          </cell>
          <cell r="AJ139">
            <v>321</v>
          </cell>
          <cell r="AK139" t="str">
            <v>3 NO PACTADOS</v>
          </cell>
          <cell r="AL139">
            <v>43861</v>
          </cell>
          <cell r="AM139">
            <v>43861</v>
          </cell>
          <cell r="AN139" t="str">
            <v>4 NO SE HA ADICIONADO NI EN VALOR y EN TIEMPO</v>
          </cell>
          <cell r="AO139">
            <v>0</v>
          </cell>
          <cell r="AP139">
            <v>0</v>
          </cell>
          <cell r="AR139">
            <v>0</v>
          </cell>
          <cell r="AT139">
            <v>43861</v>
          </cell>
          <cell r="AU139">
            <v>44185</v>
          </cell>
          <cell r="AW139" t="str">
            <v>2. NO</v>
          </cell>
          <cell r="AZ139" t="str">
            <v>2. NO</v>
          </cell>
          <cell r="BA139">
            <v>0</v>
          </cell>
          <cell r="BE139" t="str">
            <v>2020420501000135E</v>
          </cell>
          <cell r="BF139">
            <v>57752052</v>
          </cell>
          <cell r="BH139" t="str">
            <v>https://www.secop.gov.co/CO1BusinessLine/Tendering/BuyerWorkArea/Index?docUniqueIdentifier=CO1.BDOS.1072106&amp;prevCtxUrl=https%3a%2f%2fwww.secop.gov.co%2fCO1BusinessLine%2fTendering%2fBuyerDossierWorkspace%2fIndex%3fallWords2Search%3d121-2020%26filteringState%3d0%26sortingState%3dLastModifiedDESC%26showAdvancedSearch%3dFalse%26showAdvancedSearchFields%3dFalse%26folderCode%3dALL%26selectedDossier%3dCO1.BDOS.1072106%26selectedRequest%3dCO1.REQ.1108929%26&amp;prevCtxLbl=Procesos+de+la+Entidad+Estatal</v>
          </cell>
          <cell r="BI139" t="str">
            <v>VIGENTE</v>
          </cell>
          <cell r="BK139" t="str">
            <v xml:space="preserve">https://community.secop.gov.co/Public/Tendering/OpportunityDetail/Index?noticeUID=CO1.NTC.1074548&amp;isFromPublicArea=True&amp;isModal=False
</v>
          </cell>
        </row>
        <row r="140">
          <cell r="A140" t="str">
            <v>CPS-136-2020</v>
          </cell>
          <cell r="B140" t="str">
            <v>2 NACIONAL</v>
          </cell>
          <cell r="C140" t="str">
            <v>CD-NC-134-2020</v>
          </cell>
          <cell r="D140">
            <v>136</v>
          </cell>
          <cell r="E140" t="str">
            <v>ISABEL CRISTINA GARCIA BURBANO</v>
          </cell>
          <cell r="F140">
            <v>43860</v>
          </cell>
          <cell r="G140" t="str">
            <v>Prestación de servicios profesionales y de apoyo a la gestión para que apoye la revisión de planes de manejo y asuntos misionales y regulatorios de la entidad.</v>
          </cell>
          <cell r="H140" t="str">
            <v>2 CONTRATACIÓN DIRECTA</v>
          </cell>
          <cell r="I140" t="str">
            <v>14 PRESTACIÓN DE SERVICIOS</v>
          </cell>
          <cell r="J140" t="str">
            <v>N/A</v>
          </cell>
          <cell r="K140">
            <v>15820</v>
          </cell>
          <cell r="L140">
            <v>19920</v>
          </cell>
          <cell r="M140">
            <v>43860</v>
          </cell>
          <cell r="N140">
            <v>43860</v>
          </cell>
          <cell r="P140">
            <v>5397388</v>
          </cell>
          <cell r="Q140">
            <v>57931965</v>
          </cell>
          <cell r="R140">
            <v>0.46666666865348816</v>
          </cell>
          <cell r="S140" t="str">
            <v>1 PERSONA NATURAL</v>
          </cell>
          <cell r="T140" t="str">
            <v>3 CÉDULA DE CIUDADANÍA</v>
          </cell>
          <cell r="U140">
            <v>1144051098</v>
          </cell>
          <cell r="V140">
            <v>57931965</v>
          </cell>
          <cell r="W140" t="str">
            <v>11 NO SE DILIGENCIA INFORMACIÓN PARA ESTE FORMULARIO EN ESTE PERÍODO DE REPORTE</v>
          </cell>
          <cell r="X140" t="str">
            <v>N/A</v>
          </cell>
          <cell r="Y140" t="str">
            <v>ISABEL CRISTINA GARCIA BURBANO</v>
          </cell>
          <cell r="Z140" t="str">
            <v>1 PÓLIZA</v>
          </cell>
          <cell r="AA140" t="str">
            <v>12 SEGUROS DEL ESTADO</v>
          </cell>
          <cell r="AB140" t="str">
            <v>2 CUMPLIMIENTO</v>
          </cell>
          <cell r="AC140">
            <v>43861</v>
          </cell>
          <cell r="AD140" t="str">
            <v>11-46-101012264</v>
          </cell>
          <cell r="AE140" t="str">
            <v>OFICINA ASESORA JURIDICA</v>
          </cell>
          <cell r="AF140" t="str">
            <v>2 SUPERVISOR</v>
          </cell>
          <cell r="AG140" t="str">
            <v>3 CÉDULA DE CIUDADANÍA</v>
          </cell>
          <cell r="AH140">
            <v>13861878</v>
          </cell>
          <cell r="AI140" t="str">
            <v>JAIME ANDRES ECHEVERRIA RODRIGUEZ</v>
          </cell>
          <cell r="AJ140">
            <v>322</v>
          </cell>
          <cell r="AK140" t="str">
            <v>3 NO PACTADOS</v>
          </cell>
          <cell r="AL140">
            <v>43861</v>
          </cell>
          <cell r="AM140">
            <v>43861</v>
          </cell>
          <cell r="AN140" t="str">
            <v>4 NO SE HA ADICIONADO NI EN VALOR y EN TIEMPO</v>
          </cell>
          <cell r="AO140">
            <v>0</v>
          </cell>
          <cell r="AP140">
            <v>0</v>
          </cell>
          <cell r="AR140">
            <v>0</v>
          </cell>
          <cell r="AT140">
            <v>43861</v>
          </cell>
          <cell r="AU140">
            <v>44186</v>
          </cell>
          <cell r="AW140" t="str">
            <v>2. NO</v>
          </cell>
          <cell r="AZ140" t="str">
            <v>2. NO</v>
          </cell>
          <cell r="BA140">
            <v>0</v>
          </cell>
          <cell r="BE140" t="str">
            <v>2020420501000136E</v>
          </cell>
          <cell r="BF140">
            <v>57931965</v>
          </cell>
          <cell r="BH140" t="str">
            <v>https://www.secop.gov.co/CO1BusinessLine/Tendering/BuyerWorkArea/Index?docUniqueIdentifier=CO1.BDOS.1072446&amp;prevCtxUrl=https%3a%2f%2fwww.secop.gov.co%2fCO1BusinessLine%2fTendering%2fBuyerDossierWorkspace%2fIndex%3fallWords2Search%3d134-2020%26filteringState%3d0%26sortingState%3dLastModifiedDESC%26showAdvancedSearch%3dFalse%26showAdvancedSearchFields%3dFalse%26folderCode%3dALL%26selectedDossier%3dCO1.BDOS.1072446%26selectedRequest%3dCO1.REQ.1109138%26&amp;prevCtxLbl=Procesos+de+la+Entidad+Estatal</v>
          </cell>
          <cell r="BI140" t="str">
            <v>VIGENTE</v>
          </cell>
          <cell r="BK140" t="str">
            <v>https://community.secop.gov.co/Public/Tendering/OpportunityDetail/Index?noticeUID=CO1.NTC.1073329&amp;isFromPublicArea=True&amp;isModal=False</v>
          </cell>
        </row>
        <row r="141">
          <cell r="A141" t="str">
            <v>CPS-137-2020</v>
          </cell>
          <cell r="B141" t="str">
            <v>2 NACIONAL</v>
          </cell>
          <cell r="C141" t="str">
            <v>CD-NC-137-2020</v>
          </cell>
          <cell r="D141">
            <v>137</v>
          </cell>
          <cell r="E141" t="str">
            <v>JOSE AGUSTIN LOPEZ CHAPARRO</v>
          </cell>
          <cell r="F141">
            <v>43860</v>
          </cell>
          <cell r="G141" t="str">
            <v>Prestación de servicios profesionales en el seguimiento a los trámites ambientales (Permisos, concesiones y autorizaciones) y registro de Reservas Naturales de la Sociedad civil de competencia de Parques Nacionales Naturales.</v>
          </cell>
          <cell r="H141" t="str">
            <v>2 CONTRATACIÓN DIRECTA</v>
          </cell>
          <cell r="I141" t="str">
            <v>14 PRESTACIÓN DE SERVICIOS</v>
          </cell>
          <cell r="J141" t="str">
            <v>N/A</v>
          </cell>
          <cell r="K141">
            <v>16720</v>
          </cell>
          <cell r="L141">
            <v>20020</v>
          </cell>
          <cell r="M141">
            <v>43860</v>
          </cell>
          <cell r="N141">
            <v>43860</v>
          </cell>
          <cell r="P141">
            <v>3565146</v>
          </cell>
          <cell r="Q141">
            <v>37909386</v>
          </cell>
          <cell r="R141">
            <v>-118838</v>
          </cell>
          <cell r="S141" t="str">
            <v>1 PERSONA NATURAL</v>
          </cell>
          <cell r="T141" t="str">
            <v>3 CÉDULA DE CIUDADANÍA</v>
          </cell>
          <cell r="U141">
            <v>1019016083</v>
          </cell>
          <cell r="V141">
            <v>37909386</v>
          </cell>
          <cell r="W141" t="str">
            <v>11 NO SE DILIGENCIA INFORMACIÓN PARA ESTE FORMULARIO EN ESTE PERÍODO DE REPORTE</v>
          </cell>
          <cell r="X141" t="str">
            <v>N/A</v>
          </cell>
          <cell r="Y141" t="str">
            <v>JOSE AGUSTIN LOPEZ CHAPARRO</v>
          </cell>
          <cell r="Z141" t="str">
            <v>1 PÓLIZA</v>
          </cell>
          <cell r="AA141" t="str">
            <v>12 SEGUROS DEL ESTADO</v>
          </cell>
          <cell r="AB141" t="str">
            <v>2 CUMPLIMIENTO</v>
          </cell>
          <cell r="AC141">
            <v>43860</v>
          </cell>
          <cell r="AD141" t="str">
            <v>18-46-101006074</v>
          </cell>
          <cell r="AE141" t="str">
            <v>GRUPO DE TRÁMITES Y EVALUACIÓN AMBIENTAL</v>
          </cell>
          <cell r="AF141" t="str">
            <v>2 SUPERVISOR</v>
          </cell>
          <cell r="AG141" t="str">
            <v>3 CÉDULA DE CIUDADANÍA</v>
          </cell>
          <cell r="AH141">
            <v>79690000</v>
          </cell>
          <cell r="AI141" t="str">
            <v>GUILLERMO ALBERTO SANTOS CEBALLOS</v>
          </cell>
          <cell r="AJ141">
            <v>320</v>
          </cell>
          <cell r="AK141" t="str">
            <v>3 NO PACTADOS</v>
          </cell>
          <cell r="AL141">
            <v>43861</v>
          </cell>
          <cell r="AM141">
            <v>43861</v>
          </cell>
          <cell r="AN141" t="str">
            <v>4 NO SE HA ADICIONADO NI EN VALOR y EN TIEMPO</v>
          </cell>
          <cell r="AO141">
            <v>0</v>
          </cell>
          <cell r="AP141">
            <v>0</v>
          </cell>
          <cell r="AR141">
            <v>0</v>
          </cell>
          <cell r="AT141">
            <v>43861</v>
          </cell>
          <cell r="AU141">
            <v>44184</v>
          </cell>
          <cell r="AW141" t="str">
            <v>2. NO</v>
          </cell>
          <cell r="AZ141" t="str">
            <v>2. NO</v>
          </cell>
          <cell r="BA141">
            <v>0</v>
          </cell>
          <cell r="BE141" t="str">
            <v>2020420501000137E</v>
          </cell>
          <cell r="BF141">
            <v>37909386</v>
          </cell>
          <cell r="BH141" t="str">
            <v>https://www.secop.gov.co/CO1BusinessLine/Tendering/BuyerWorkArea/Index?docUniqueIdentifier=CO1.BDOS.1072187&amp;prevCtxUrl=https%3a%2f%2fwww.secop.gov.co%2fCO1BusinessLine%2fTendering%2fBuyerDossierWorkspace%2fIndex%3fallWords2Search%3d137-2020%26filteringState%3d0%26sortingState%3dLastModifiedDESC%26showAdvancedSearch%3dFalse%26showAdvancedSearchFields%3dFalse%26folderCode%3dALL%26selectedDossier%3dCO1.BDOS.1072187%26selectedRequest%3dCO1.REQ.1110442%26&amp;prevCtxLbl=Procesos+de+la+Entidad+Estatal</v>
          </cell>
          <cell r="BI141" t="str">
            <v>VIGENTE</v>
          </cell>
          <cell r="BK141" t="str">
            <v>https://community.secop.gov.co/Public/Tendering/OpportunityDetail/Index?noticeUID=CO1.NTC.1075884&amp;isFromPublicArea=True&amp;isModal=False</v>
          </cell>
        </row>
        <row r="142">
          <cell r="A142" t="str">
            <v>CPS-138-2020</v>
          </cell>
          <cell r="B142" t="str">
            <v>2 NACIONAL</v>
          </cell>
          <cell r="C142" t="str">
            <v>CD-NC-123-2020</v>
          </cell>
          <cell r="D142">
            <v>138</v>
          </cell>
          <cell r="E142" t="str">
            <v>JORGE ENRIQUE ROJAS SANCHEZ</v>
          </cell>
          <cell r="F142">
            <v>43860</v>
          </cell>
          <cell r="G142" t="str">
            <v>Prestación de servicios profesionales para el diseño, ajuste e implementación de instrumentos económicos que contribuyan con la sostenibilidad financiera de Parques Nacionales Naturales de Colombia, así como en el apoyo para la estructuración e implementación de proyectos de Pagos por Servicios Ambientales (PSA).</v>
          </cell>
          <cell r="H142" t="str">
            <v>2 CONTRATACIÓN DIRECTA</v>
          </cell>
          <cell r="I142" t="str">
            <v>14 PRESTACIÓN DE SERVICIOS</v>
          </cell>
          <cell r="J142" t="str">
            <v>N/A</v>
          </cell>
          <cell r="K142">
            <v>17520</v>
          </cell>
          <cell r="L142">
            <v>20120</v>
          </cell>
          <cell r="M142">
            <v>43860</v>
          </cell>
          <cell r="N142">
            <v>43860</v>
          </cell>
          <cell r="P142">
            <v>5971344</v>
          </cell>
          <cell r="Q142">
            <v>63694336</v>
          </cell>
          <cell r="R142">
            <v>0</v>
          </cell>
          <cell r="S142" t="str">
            <v>1 PERSONA NATURAL</v>
          </cell>
          <cell r="T142" t="str">
            <v>3 CÉDULA DE CIUDADANÍA</v>
          </cell>
          <cell r="U142">
            <v>1010182072</v>
          </cell>
          <cell r="V142">
            <v>63694336</v>
          </cell>
          <cell r="W142" t="str">
            <v>11 NO SE DILIGENCIA INFORMACIÓN PARA ESTE FORMULARIO EN ESTE PERÍODO DE REPORTE</v>
          </cell>
          <cell r="X142" t="str">
            <v>N/A</v>
          </cell>
          <cell r="Y142" t="str">
            <v>JORGE ENRIQUE ROJAS SANCHEZ</v>
          </cell>
          <cell r="Z142" t="str">
            <v>1 PÓLIZA</v>
          </cell>
          <cell r="AA142" t="str">
            <v xml:space="preserve">15 JMALUCELLI TRAVELERS SEGUROS S.A </v>
          </cell>
          <cell r="AB142" t="str">
            <v>2 CUMPLIMIENTO</v>
          </cell>
          <cell r="AC142">
            <v>43861</v>
          </cell>
          <cell r="AD142">
            <v>2015496</v>
          </cell>
          <cell r="AE142" t="str">
            <v>SUBDIRECCIÓN DE SOSTENIBILIDAD Y NEGOCIOS AMBIENTALES</v>
          </cell>
          <cell r="AF142" t="str">
            <v>2 SUPERVISOR</v>
          </cell>
          <cell r="AG142" t="str">
            <v>3 CÉDULA DE CIUDADANÍA</v>
          </cell>
          <cell r="AH142">
            <v>70547559</v>
          </cell>
          <cell r="AI142" t="str">
            <v>CARLOS MARIO TAMAYO SALDARRIAGA</v>
          </cell>
          <cell r="AJ142">
            <v>320</v>
          </cell>
          <cell r="AK142" t="str">
            <v>3 NO PACTADOS</v>
          </cell>
          <cell r="AL142">
            <v>43861</v>
          </cell>
          <cell r="AM142">
            <v>43861</v>
          </cell>
          <cell r="AN142" t="str">
            <v>4 NO SE HA ADICIONADO NI EN VALOR y EN TIEMPO</v>
          </cell>
          <cell r="AO142">
            <v>0</v>
          </cell>
          <cell r="AP142">
            <v>0</v>
          </cell>
          <cell r="AR142">
            <v>0</v>
          </cell>
          <cell r="AT142">
            <v>43861</v>
          </cell>
          <cell r="AU142">
            <v>44184</v>
          </cell>
          <cell r="AW142" t="str">
            <v>2. NO</v>
          </cell>
          <cell r="AZ142" t="str">
            <v>2. NO</v>
          </cell>
          <cell r="BA142">
            <v>0</v>
          </cell>
          <cell r="BE142" t="str">
            <v>2020420501000138E</v>
          </cell>
          <cell r="BF142">
            <v>63694336</v>
          </cell>
          <cell r="BH142" t="str">
            <v>https://www.secop.gov.co/CO1BusinessLine/Tendering/BuyerWorkArea/Index?docUniqueIdentifier=CO1.BDOS.1075269&amp;prevCtxUrl=https%3a%2f%2fwww.secop.gov.co%2fCO1BusinessLine%2fTendering%2fBuyerDossierWorkspace%2fIndex%3fallWords2Search%3d123-2020%26filteringState%3d0%26sortingState%3dLastModifiedDESC%26showAdvancedSearch%3dFalse%26showAdvancedSearchFields%3dFalse%26folderCode%3dALL%26selectedDossier%3dCO1.BDOS.1075269%26selectedRequest%3dCO1.REQ.1112067%26&amp;prevCtxLbl=Procesos+de+la+Entidad+Estatal</v>
          </cell>
          <cell r="BI142" t="str">
            <v>VIGENTE</v>
          </cell>
          <cell r="BK142" t="str">
            <v>https://community.secop.gov.co/Public/Tendering/OpportunityDetail/Index?noticeUID=CO1.NTC.1074531&amp;isFromPublicArea=True&amp;isModal=False</v>
          </cell>
        </row>
        <row r="143">
          <cell r="A143" t="str">
            <v>CPS-139-2020</v>
          </cell>
          <cell r="B143" t="str">
            <v>2 NACIONAL</v>
          </cell>
          <cell r="C143" t="str">
            <v>CD-NC-166-2020</v>
          </cell>
          <cell r="D143">
            <v>139</v>
          </cell>
          <cell r="E143" t="str">
            <v>SERGIO HERNANDO OROZCO CHAPARRO</v>
          </cell>
          <cell r="F143">
            <v>43860</v>
          </cell>
          <cell r="G143" t="str">
            <v>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v>
          </cell>
          <cell r="H143" t="str">
            <v>2 CONTRATACIÓN DIRECTA</v>
          </cell>
          <cell r="I143" t="str">
            <v>14 PRESTACIÓN DE SERVICIOS</v>
          </cell>
          <cell r="J143" t="str">
            <v>N/A</v>
          </cell>
          <cell r="K143">
            <v>20120</v>
          </cell>
          <cell r="L143">
            <v>20220</v>
          </cell>
          <cell r="M143">
            <v>43860</v>
          </cell>
          <cell r="N143">
            <v>43860</v>
          </cell>
          <cell r="P143">
            <v>4823432</v>
          </cell>
          <cell r="Q143">
            <v>38587456</v>
          </cell>
          <cell r="R143">
            <v>0</v>
          </cell>
          <cell r="S143" t="str">
            <v>1 PERSONA NATURAL</v>
          </cell>
          <cell r="T143" t="str">
            <v>3 CÉDULA DE CIUDADANÍA</v>
          </cell>
          <cell r="U143">
            <v>1015399346</v>
          </cell>
          <cell r="V143">
            <v>38587456</v>
          </cell>
          <cell r="W143" t="str">
            <v>11 NO SE DILIGENCIA INFORMACIÓN PARA ESTE FORMULARIO EN ESTE PERÍODO DE REPORTE</v>
          </cell>
          <cell r="X143" t="str">
            <v>N/A</v>
          </cell>
          <cell r="Y143" t="str">
            <v>SERGIO HERNANDO OROZCO CHAPARRO</v>
          </cell>
          <cell r="Z143" t="str">
            <v>1 PÓLIZA</v>
          </cell>
          <cell r="AA143" t="str">
            <v>8 MUNDIAL SEGUROS</v>
          </cell>
          <cell r="AB143" t="str">
            <v>2 CUMPLIMIENTO</v>
          </cell>
          <cell r="AC143">
            <v>43860</v>
          </cell>
          <cell r="AD143" t="str">
            <v>NB-100124187</v>
          </cell>
          <cell r="AE143" t="str">
            <v>GRUPO DE COMUNICACIONES Y EDUCACION AMBIENTAL</v>
          </cell>
          <cell r="AF143" t="str">
            <v>2 SUPERVISOR</v>
          </cell>
          <cell r="AG143" t="str">
            <v>3 CÉDULA DE CIUDADANÍA</v>
          </cell>
          <cell r="AH143">
            <v>11342150</v>
          </cell>
          <cell r="AI143" t="str">
            <v>LUIS ALFONSO CANO RAMIREZ</v>
          </cell>
          <cell r="AJ143">
            <v>240</v>
          </cell>
          <cell r="AK143" t="str">
            <v>3 NO PACTADOS</v>
          </cell>
          <cell r="AL143">
            <v>43861</v>
          </cell>
          <cell r="AM143">
            <v>43861</v>
          </cell>
          <cell r="AN143" t="str">
            <v>4 NO SE HA ADICIONADO NI EN VALOR y EN TIEMPO</v>
          </cell>
          <cell r="AO143">
            <v>0</v>
          </cell>
          <cell r="AP143">
            <v>0</v>
          </cell>
          <cell r="AR143">
            <v>0</v>
          </cell>
          <cell r="AT143">
            <v>43861</v>
          </cell>
          <cell r="AU143">
            <v>44103</v>
          </cell>
          <cell r="AW143" t="str">
            <v>2. NO</v>
          </cell>
          <cell r="AZ143" t="str">
            <v>2. NO</v>
          </cell>
          <cell r="BA143">
            <v>0</v>
          </cell>
          <cell r="BE143" t="str">
            <v>2020420501000139E</v>
          </cell>
          <cell r="BF143">
            <v>38587456</v>
          </cell>
          <cell r="BH143" t="str">
            <v>https://www.secop.gov.co/CO1BusinessLine/Tendering/BuyerWorkArea/Index?docUniqueIdentifier=CO1.BDOS.1077326&amp;prevCtxUrl=https%3a%2f%2fwww.secop.gov.co%2fCO1BusinessLine%2fTendering%2fBuyerDossierWorkspace%2fIndex%3fallWords2Search%3d166-2020%26filteringState%3d0%26sortingState%3dLastModifiedDESC%26showAdvancedSearch%3dFalse%26showAdvancedSearchFields%3dFalse%26folderCode%3dALL%26selectedDossier%3dCO1.BDOS.1077326%26selectedRequest%3dCO1.REQ.1113855%26&amp;prevCtxLbl=Procesos+de+la+Entidad+Estatal</v>
          </cell>
          <cell r="BI143" t="str">
            <v>VIGENTE</v>
          </cell>
          <cell r="BK143" t="str">
            <v>https://community.secop.gov.co/Public/Tendering/OpportunityDetail/Index?noticeUID=CO1.NTC.1076110&amp;isFromPublicArea=True&amp;isModal=False</v>
          </cell>
        </row>
        <row r="144">
          <cell r="A144" t="str">
            <v>CPS-140-2020</v>
          </cell>
          <cell r="B144" t="str">
            <v>2 NACIONAL</v>
          </cell>
          <cell r="C144" t="str">
            <v>CD-NC-135-2020</v>
          </cell>
          <cell r="D144">
            <v>140</v>
          </cell>
          <cell r="E144" t="str">
            <v>CESAR MURILLO BOHORQUEZ</v>
          </cell>
          <cell r="F144">
            <v>43860</v>
          </cell>
          <cell r="G144" t="str">
            <v>Prestación de servicios profesionales para dar soporte técnico al registro de Reservas Naturales de la Sociedad Civil, mediante el análisis y captura en campo de información relevante para resolver el trámite.</v>
          </cell>
          <cell r="H144" t="str">
            <v>2 CONTRATACIÓN DIRECTA</v>
          </cell>
          <cell r="I144" t="str">
            <v>14 PRESTACIÓN DE SERVICIOS</v>
          </cell>
          <cell r="J144" t="str">
            <v>N/A</v>
          </cell>
          <cell r="K144">
            <v>16820</v>
          </cell>
          <cell r="L144">
            <v>20320</v>
          </cell>
          <cell r="M144">
            <v>43860</v>
          </cell>
          <cell r="N144">
            <v>43860</v>
          </cell>
          <cell r="P144">
            <v>4426079</v>
          </cell>
          <cell r="Q144">
            <v>47063973</v>
          </cell>
          <cell r="R144">
            <v>-147536.33333333582</v>
          </cell>
          <cell r="S144" t="str">
            <v>1 PERSONA NATURAL</v>
          </cell>
          <cell r="T144" t="str">
            <v>3 CÉDULA DE CIUDADANÍA</v>
          </cell>
          <cell r="U144">
            <v>16621849</v>
          </cell>
          <cell r="V144">
            <v>47063973</v>
          </cell>
          <cell r="W144" t="str">
            <v>11 NO SE DILIGENCIA INFORMACIÓN PARA ESTE FORMULARIO EN ESTE PERÍODO DE REPORTE</v>
          </cell>
          <cell r="X144" t="str">
            <v>N/A</v>
          </cell>
          <cell r="Y144" t="str">
            <v>CESAR MURILLO BOHORQUEZ</v>
          </cell>
          <cell r="Z144" t="str">
            <v>1 PÓLIZA</v>
          </cell>
          <cell r="AA144" t="str">
            <v>13 SURAMERICANA</v>
          </cell>
          <cell r="AB144" t="str">
            <v>2 CUMPLIMIENTO</v>
          </cell>
          <cell r="AC144">
            <v>43860</v>
          </cell>
          <cell r="AD144" t="str">
            <v>2554692-1</v>
          </cell>
          <cell r="AE144" t="str">
            <v>GRUPO DE TRÁMITES Y EVALUACIÓN AMBIENTAL</v>
          </cell>
          <cell r="AF144" t="str">
            <v>2 SUPERVISOR</v>
          </cell>
          <cell r="AG144" t="str">
            <v>3 CÉDULA DE CIUDADANÍA</v>
          </cell>
          <cell r="AH144">
            <v>79690000</v>
          </cell>
          <cell r="AI144" t="str">
            <v>GUILLERMO ALBERTO SANTOS CEBALLOS</v>
          </cell>
          <cell r="AJ144">
            <v>320</v>
          </cell>
          <cell r="AK144" t="str">
            <v>3 NO PACTADOS</v>
          </cell>
          <cell r="AL144">
            <v>43861</v>
          </cell>
          <cell r="AM144">
            <v>43861</v>
          </cell>
          <cell r="AN144" t="str">
            <v>4 NO SE HA ADICIONADO NI EN VALOR y EN TIEMPO</v>
          </cell>
          <cell r="AO144">
            <v>0</v>
          </cell>
          <cell r="AP144">
            <v>0</v>
          </cell>
          <cell r="AR144">
            <v>0</v>
          </cell>
          <cell r="AT144">
            <v>43861</v>
          </cell>
          <cell r="AU144">
            <v>44184</v>
          </cell>
          <cell r="AW144" t="str">
            <v>2. NO</v>
          </cell>
          <cell r="AZ144" t="str">
            <v>2. NO</v>
          </cell>
          <cell r="BA144">
            <v>0</v>
          </cell>
          <cell r="BE144" t="str">
            <v>2020420501000140E</v>
          </cell>
          <cell r="BF144">
            <v>47063973</v>
          </cell>
          <cell r="BH144" t="str">
            <v>https://www.secop.gov.co/CO1BusinessLine/Tendering/BuyerWorkArea/Index?docUniqueIdentifier=CO1.BDOS.1073296&amp;prevCtxUrl=https%3a%2f%2fwww.secop.gov.co%2fCO1BusinessLine%2fTendering%2fBuyerDossierWorkspace%2fIndex%3fallWords2Search%3d135-2020%26filteringState%3d0%26sortingState%3dLastModifiedDESC%26showAdvancedSearch%3dFalse%26showAdvancedSearchFields%3dFalse%26folderCode%3dALL%26selectedDossier%3dCO1.BDOS.1073296%26selectedRequest%3dCO1.REQ.1110804%26&amp;prevCtxLbl=Procesos+de+la+Entidad+Estatal</v>
          </cell>
          <cell r="BI144" t="str">
            <v>VIGENTE</v>
          </cell>
          <cell r="BK144" t="str">
            <v xml:space="preserve">https://community.secop.gov.co/Public/Tendering/OpportunityDetail/Index?noticeUID=CO1.NTC.1076465&amp;isFromPublicArea=True&amp;isModal=False
</v>
          </cell>
        </row>
        <row r="145">
          <cell r="A145" t="str">
            <v>CPS-141-2020</v>
          </cell>
          <cell r="B145" t="str">
            <v>2 NACIONAL</v>
          </cell>
          <cell r="C145" t="str">
            <v>CD-NC-117-2020</v>
          </cell>
          <cell r="D145">
            <v>141</v>
          </cell>
          <cell r="E145" t="str">
            <v>PAOLA ANDREA SANCHEZ CARVAJAL</v>
          </cell>
          <cell r="F145">
            <v>43864</v>
          </cell>
          <cell r="G145" t="str">
            <v>Prestación de servicios profesionales y de apoyo a la gestión para posicionar a Parques Nacionales Naturales de Colombia a través de la implementación del Mecanismo de Acción Procesos Educativos de la estrategia de comunicación y educación para la conservación en el diseño y ejecución de las actividades de la Agenda Ambiental del Centro de Documentación y apoyar a las áreas protegidas en la construcción de los contenidos que hacen parte de la Guía "Lo mínimo que debemos saber en Colombia</v>
          </cell>
          <cell r="H145" t="str">
            <v>2 CONTRATACIÓN DIRECTA</v>
          </cell>
          <cell r="I145" t="str">
            <v>14 PRESTACIÓN DE SERVICIOS</v>
          </cell>
          <cell r="J145" t="str">
            <v>N/A</v>
          </cell>
          <cell r="K145">
            <v>13020</v>
          </cell>
          <cell r="L145">
            <v>21020</v>
          </cell>
          <cell r="M145">
            <v>43864</v>
          </cell>
          <cell r="N145">
            <v>43864</v>
          </cell>
          <cell r="P145">
            <v>3156754</v>
          </cell>
          <cell r="Q145">
            <v>33777267</v>
          </cell>
          <cell r="R145">
            <v>-0.79999999701976776</v>
          </cell>
          <cell r="S145" t="str">
            <v>1 PERSONA NATURAL</v>
          </cell>
          <cell r="T145" t="str">
            <v>3 CÉDULA DE CIUDADANÍA</v>
          </cell>
          <cell r="U145">
            <v>1016017128</v>
          </cell>
          <cell r="V145">
            <v>33777267</v>
          </cell>
          <cell r="W145" t="str">
            <v>11 NO SE DILIGENCIA INFORMACIÓN PARA ESTE FORMULARIO EN ESTE PERÍODO DE REPORTE</v>
          </cell>
          <cell r="X145" t="str">
            <v>N/A</v>
          </cell>
          <cell r="Y145" t="str">
            <v>PAOLA ANDREA SANCHEZ CARVAJAL</v>
          </cell>
          <cell r="Z145" t="str">
            <v>1 PÓLIZA</v>
          </cell>
          <cell r="AA145" t="str">
            <v>13 SURAMERICANA</v>
          </cell>
          <cell r="AB145" t="str">
            <v>2 CUMPLIMIENTO</v>
          </cell>
          <cell r="AC145">
            <v>43864</v>
          </cell>
          <cell r="AD145" t="str">
            <v>2557292-2</v>
          </cell>
          <cell r="AE145" t="str">
            <v>GRUPO DE COMUNICACIONES Y EDUCACION AMBIENTAL</v>
          </cell>
          <cell r="AF145" t="str">
            <v>2 SUPERVISOR</v>
          </cell>
          <cell r="AG145" t="str">
            <v>3 CÉDULA DE CIUDADANÍA</v>
          </cell>
          <cell r="AH145">
            <v>11342150</v>
          </cell>
          <cell r="AI145" t="str">
            <v>LUIS ALFONSO CANO RAMIREZ</v>
          </cell>
          <cell r="AJ145">
            <v>321</v>
          </cell>
          <cell r="AK145" t="str">
            <v>3 NO PACTADOS</v>
          </cell>
          <cell r="AL145">
            <v>43864</v>
          </cell>
          <cell r="AM145">
            <v>43864</v>
          </cell>
          <cell r="AN145" t="str">
            <v>4 NO SE HA ADICIONADO NI EN VALOR y EN TIEMPO</v>
          </cell>
          <cell r="AO145">
            <v>0</v>
          </cell>
          <cell r="AP145">
            <v>0</v>
          </cell>
          <cell r="AR145">
            <v>0</v>
          </cell>
          <cell r="AT145">
            <v>43864</v>
          </cell>
          <cell r="AU145">
            <v>44187</v>
          </cell>
          <cell r="AW145" t="str">
            <v>2. NO</v>
          </cell>
          <cell r="AZ145" t="str">
            <v>2. NO</v>
          </cell>
          <cell r="BA145">
            <v>0</v>
          </cell>
          <cell r="BE145" t="str">
            <v>2020420501000141E</v>
          </cell>
          <cell r="BF145">
            <v>33777267</v>
          </cell>
          <cell r="BH145" t="str">
            <v>https://www.secop.gov.co/CO1BusinessLine/Tendering/BuyerWorkArea/Index?docUniqueIdentifier=CO1.BDOS.1072469&amp;prevCtxUrl=https%3a%2f%2fwww.secop.gov.co%2fCO1BusinessLine%2fTendering%2fBuyerDossierWorkspace%2fIndex%3fallWords2Search%3d117-2020%26filteringState%3d0%26sortingState%3dLastModifiedDESC%26showAdvancedSearch%3dFalse%26showAdvancedSearchFields%3dFalse%26folderCode%3dALL%26selectedDossier%3dCO1.BDOS.1072469%26selectedRequest%3dCO1.REQ.1111736%26&amp;prevCtxLbl=Procesos+de+la+Entidad+Estatal</v>
          </cell>
          <cell r="BI145" t="str">
            <v>VIGENTE</v>
          </cell>
          <cell r="BK145" t="str">
            <v>https://community.secop.gov.co/Public/Tendering/OpportunityDetail/Index?noticeUID=CO1.NTC.1074312&amp;isFromPublicArea=True&amp;isModal=False</v>
          </cell>
        </row>
        <row r="146">
          <cell r="A146" t="str">
            <v>CPS-142-2020</v>
          </cell>
          <cell r="B146" t="str">
            <v>2 NACIONAL</v>
          </cell>
          <cell r="C146" t="str">
            <v>CD-NC-189-2020</v>
          </cell>
          <cell r="D146">
            <v>142</v>
          </cell>
          <cell r="E146" t="str">
            <v>JORGE ANDRES DUARTE TORRES</v>
          </cell>
          <cell r="F146">
            <v>43864</v>
          </cell>
          <cell r="G146" t="str">
            <v>Prestación de servicios profesionales especializados para la articulación y gestión de la información geográfica de la entidad, administración geográfica y alfanumérica de la información de Prevención, Vigilancia, Control, Monitoreo e investigación de especies dentro de la plataforma SICO SMART y desarrollo de análisis espaciales con el fin de apoyar la ejecución misional de la entidad y la toma de decisiones</v>
          </cell>
          <cell r="H146" t="str">
            <v>2 CONTRATACIÓN DIRECTA</v>
          </cell>
          <cell r="I146" t="str">
            <v>14 PRESTACIÓN DE SERVICIOS</v>
          </cell>
          <cell r="J146" t="str">
            <v>N/A</v>
          </cell>
          <cell r="K146">
            <v>14620</v>
          </cell>
          <cell r="L146">
            <v>21220</v>
          </cell>
          <cell r="M146">
            <v>43864</v>
          </cell>
          <cell r="N146">
            <v>43864</v>
          </cell>
          <cell r="P146">
            <v>5971344</v>
          </cell>
          <cell r="Q146">
            <v>63495291</v>
          </cell>
          <cell r="R146">
            <v>-0.19999999552965164</v>
          </cell>
          <cell r="S146" t="str">
            <v>1 PERSONA NATURAL</v>
          </cell>
          <cell r="T146" t="str">
            <v>3 CÉDULA DE CIUDADANÍA</v>
          </cell>
          <cell r="U146">
            <v>1032406008</v>
          </cell>
          <cell r="V146">
            <v>63495291</v>
          </cell>
          <cell r="W146" t="str">
            <v>11 NO SE DILIGENCIA INFORMACIÓN PARA ESTE FORMULARIO EN ESTE PERÍODO DE REPORTE</v>
          </cell>
          <cell r="X146" t="str">
            <v>N/A</v>
          </cell>
          <cell r="Y146" t="str">
            <v>JORGE ANDRES DUARTE TORRES</v>
          </cell>
          <cell r="Z146" t="str">
            <v>1 PÓLIZA</v>
          </cell>
          <cell r="AA146" t="str">
            <v xml:space="preserve">15 JMALUCELLI TRAVELERS SEGUROS S.A </v>
          </cell>
          <cell r="AB146" t="str">
            <v>2 CUMPLIMIENTO</v>
          </cell>
          <cell r="AC146">
            <v>43864</v>
          </cell>
          <cell r="AD146">
            <v>2015553</v>
          </cell>
          <cell r="AE146" t="str">
            <v>GRUPO SISTEMAS DE INFORMACIÓN Y RADIOCOMUNICACIONES</v>
          </cell>
          <cell r="AF146" t="str">
            <v>2 SUPERVISOR</v>
          </cell>
          <cell r="AG146" t="str">
            <v>3 CÉDULA DE CIUDADANÍA</v>
          </cell>
          <cell r="AH146">
            <v>51723033</v>
          </cell>
          <cell r="AI146" t="str">
            <v>LUZ MILA SOTELO DELGADILLO</v>
          </cell>
          <cell r="AJ146">
            <v>319</v>
          </cell>
          <cell r="AK146" t="str">
            <v>3 NO PACTADOS</v>
          </cell>
          <cell r="AL146">
            <v>43864</v>
          </cell>
          <cell r="AM146">
            <v>43864</v>
          </cell>
          <cell r="AN146" t="str">
            <v>4 NO SE HA ADICIONADO NI EN VALOR y EN TIEMPO</v>
          </cell>
          <cell r="AO146">
            <v>0</v>
          </cell>
          <cell r="AP146">
            <v>0</v>
          </cell>
          <cell r="AR146">
            <v>0</v>
          </cell>
          <cell r="AT146">
            <v>43864</v>
          </cell>
          <cell r="AU146">
            <v>44186</v>
          </cell>
          <cell r="AW146" t="str">
            <v>2. NO</v>
          </cell>
          <cell r="AZ146" t="str">
            <v>2. NO</v>
          </cell>
          <cell r="BA146">
            <v>0</v>
          </cell>
          <cell r="BE146" t="str">
            <v>2020420501000142E</v>
          </cell>
          <cell r="BF146">
            <v>63495291</v>
          </cell>
          <cell r="BH146" t="str">
            <v>https://www.secop.gov.co/CO1BusinessLine/Tendering/BuyerWorkArea/Index?docUniqueIdentifier=CO1.BDOS.1080395&amp;prevCtxUrl=https%3a%2f%2fwww.secop.gov.co%2fCO1BusinessLine%2fTendering%2fBuyerDossierWorkspace%2fIndex%3fallWords2Search%3d189-2020%26filteringState%3d0%26sortingState%3dLastModifiedDESC%26showAdvancedSearch%3dFalse%26showAdvancedSearchFields%3dFalse%26folderCode%3dALL%26selectedDossier%3dCO1.BDOS.1080395%26selectedRequest%3dCO1.REQ.1116859%26&amp;prevCtxLbl=Procesos+de+la+Entidad+Estatal</v>
          </cell>
          <cell r="BI146" t="str">
            <v>VIGENTE</v>
          </cell>
          <cell r="BK146" t="str">
            <v xml:space="preserve">https://community.secop.gov.co/Public/Tendering/OpportunityDetail/Index?noticeUID=CO1.NTC.1079544&amp;isFromPublicArea=True&amp;isModal=False
</v>
          </cell>
        </row>
        <row r="147">
          <cell r="A147" t="str">
            <v>CPS-143-2020</v>
          </cell>
          <cell r="B147" t="str">
            <v>2 NACIONAL</v>
          </cell>
          <cell r="C147" t="str">
            <v>CD-NC-156-2020</v>
          </cell>
          <cell r="D147">
            <v>143</v>
          </cell>
          <cell r="E147" t="str">
            <v>NATALIA ALVARINO CAIPA</v>
          </cell>
          <cell r="F147">
            <v>43864</v>
          </cell>
          <cell r="G147" t="str">
            <v>Prestar servicios profesionales especializados para la realización de Auditorías Internas con enfoque misional, ambiental y estratégico a los tres niveles de decisión de Parques Nacionales Naturales de Colombia y soporte en temas transversales misionales al Grupo de Control Interno, así como apoyar a la Coordinación del Grupo de Control Interno en el desarrollo y cumplimiento del Plan Anual de Auditorías 2020 y demás obligaciones asignadas.</v>
          </cell>
          <cell r="H147" t="str">
            <v>2 CONTRATACIÓN DIRECTA</v>
          </cell>
          <cell r="I147" t="str">
            <v>14 PRESTACIÓN DE SERVICIOS</v>
          </cell>
          <cell r="J147" t="str">
            <v>N/A</v>
          </cell>
          <cell r="K147">
            <v>16920</v>
          </cell>
          <cell r="L147">
            <v>21120</v>
          </cell>
          <cell r="M147">
            <v>43864</v>
          </cell>
          <cell r="N147">
            <v>43864</v>
          </cell>
          <cell r="P147">
            <v>5397388</v>
          </cell>
          <cell r="Q147">
            <v>56672574</v>
          </cell>
          <cell r="R147">
            <v>0</v>
          </cell>
          <cell r="S147" t="str">
            <v>1 PERSONA NATURAL</v>
          </cell>
          <cell r="T147" t="str">
            <v>3 CÉDULA DE CIUDADANÍA</v>
          </cell>
          <cell r="U147">
            <v>52991749</v>
          </cell>
          <cell r="V147">
            <v>56672574</v>
          </cell>
          <cell r="W147" t="str">
            <v>11 NO SE DILIGENCIA INFORMACIÓN PARA ESTE FORMULARIO EN ESTE PERÍODO DE REPORTE</v>
          </cell>
          <cell r="X147" t="str">
            <v>N/A</v>
          </cell>
          <cell r="Y147" t="str">
            <v>NATALIA ALVARINO CAIPA</v>
          </cell>
          <cell r="Z147" t="str">
            <v>1 PÓLIZA</v>
          </cell>
          <cell r="AA147" t="str">
            <v xml:space="preserve">15 JMALUCELLI TRAVELERS SEGUROS S.A </v>
          </cell>
          <cell r="AB147" t="str">
            <v>2 CUMPLIMIENTO</v>
          </cell>
          <cell r="AC147">
            <v>43864</v>
          </cell>
          <cell r="AD147">
            <v>2015566</v>
          </cell>
          <cell r="AE147" t="str">
            <v>GRUPO DE CONTROL INTERNO</v>
          </cell>
          <cell r="AF147" t="str">
            <v>2 SUPERVISOR</v>
          </cell>
          <cell r="AG147" t="str">
            <v>3 CÉDULA DE CIUDADANÍA</v>
          </cell>
          <cell r="AH147">
            <v>51819216</v>
          </cell>
          <cell r="AI147" t="str">
            <v>GLADYS ESPITIA PEÑA</v>
          </cell>
          <cell r="AJ147">
            <v>315</v>
          </cell>
          <cell r="AK147" t="str">
            <v>3 NO PACTADOS</v>
          </cell>
          <cell r="AL147">
            <v>43864</v>
          </cell>
          <cell r="AM147">
            <v>43864</v>
          </cell>
          <cell r="AN147" t="str">
            <v>4 NO SE HA ADICIONADO NI EN VALOR y EN TIEMPO</v>
          </cell>
          <cell r="AO147">
            <v>0</v>
          </cell>
          <cell r="AP147">
            <v>0</v>
          </cell>
          <cell r="AR147">
            <v>0</v>
          </cell>
          <cell r="AT147">
            <v>43864</v>
          </cell>
          <cell r="AU147">
            <v>44182</v>
          </cell>
          <cell r="AW147" t="str">
            <v>2. NO</v>
          </cell>
          <cell r="AZ147" t="str">
            <v>2. NO</v>
          </cell>
          <cell r="BA147">
            <v>0</v>
          </cell>
          <cell r="BE147" t="str">
            <v>2020420501000143E</v>
          </cell>
          <cell r="BF147">
            <v>56672574</v>
          </cell>
          <cell r="BH147" t="str">
            <v>https://www.secop.gov.co/CO1BusinessLine/Tendering/BuyerWorkArea/Index?docUniqueIdentifier=CO1.BDOS.1074471</v>
          </cell>
          <cell r="BI147" t="str">
            <v>VIGENTE</v>
          </cell>
          <cell r="BK147" t="str">
            <v xml:space="preserve">https://community.secop.gov.co/Public/Tendering/OpportunityDetail/Index?noticeUID=CO1.NTC.1079543&amp;isFromPublicArea=True&amp;isModal=False
</v>
          </cell>
        </row>
        <row r="148">
          <cell r="A148" t="str">
            <v>CPS-144-2020</v>
          </cell>
          <cell r="B148" t="str">
            <v>2 NACIONAL</v>
          </cell>
          <cell r="C148" t="str">
            <v>CD-NC-178-2020</v>
          </cell>
          <cell r="D148">
            <v>144</v>
          </cell>
          <cell r="E148" t="str">
            <v>MARTHA INES FERNANDEZ PACHECO</v>
          </cell>
          <cell r="F148">
            <v>43864</v>
          </cell>
          <cell r="G148" t="str">
            <v>Prestar servicios profesionales especializados para la realización de Auditorías Internas con enfoque estratégico, calidad y el Sistema Integrado de Gestión que le sean asignadas a los tres niveles de decisión de Parques Nacionales Naturales de Colombia y soporte en temas transversales del SIG al Grupo de Control Interno, así como apoyar a la Coordinación del Grupo de Control Interno en el desarrollo y cumplimiento del Plan Anual de Auditorías 2020 y demás obligaciones asignadas</v>
          </cell>
          <cell r="H148" t="str">
            <v>2 CONTRATACIÓN DIRECTA</v>
          </cell>
          <cell r="I148" t="str">
            <v>14 PRESTACIÓN DE SERVICIOS</v>
          </cell>
          <cell r="J148" t="str">
            <v>N/A</v>
          </cell>
          <cell r="K148">
            <v>21020</v>
          </cell>
          <cell r="L148">
            <v>21320</v>
          </cell>
          <cell r="M148">
            <v>43864</v>
          </cell>
          <cell r="N148">
            <v>43864</v>
          </cell>
          <cell r="P148">
            <v>6313510</v>
          </cell>
          <cell r="Q148">
            <v>66081405</v>
          </cell>
          <cell r="R148">
            <v>0.3333333283662796</v>
          </cell>
          <cell r="S148" t="str">
            <v>1 PERSONA NATURAL</v>
          </cell>
          <cell r="T148" t="str">
            <v>3 CÉDULA DE CIUDADANÍA</v>
          </cell>
          <cell r="U148">
            <v>41767903</v>
          </cell>
          <cell r="V148">
            <v>66081405</v>
          </cell>
          <cell r="W148" t="str">
            <v>11 NO SE DILIGENCIA INFORMACIÓN PARA ESTE FORMULARIO EN ESTE PERÍODO DE REPORTE</v>
          </cell>
          <cell r="X148" t="str">
            <v>N/A</v>
          </cell>
          <cell r="Y148" t="str">
            <v>MARTHA INES FERNANDEZ PACHECO</v>
          </cell>
          <cell r="Z148" t="str">
            <v>1 PÓLIZA</v>
          </cell>
          <cell r="AA148" t="str">
            <v>12 SEGUROS DEL ESTADO</v>
          </cell>
          <cell r="AB148" t="str">
            <v>2 CUMPLIMIENTO</v>
          </cell>
          <cell r="AC148">
            <v>43864</v>
          </cell>
          <cell r="AD148" t="str">
            <v>37-46-101000812</v>
          </cell>
          <cell r="AE148" t="str">
            <v>GRUPO DE CONTROL INTERNO</v>
          </cell>
          <cell r="AF148" t="str">
            <v>2 SUPERVISOR</v>
          </cell>
          <cell r="AG148" t="str">
            <v>3 CÉDULA DE CIUDADANÍA</v>
          </cell>
          <cell r="AH148">
            <v>51819216</v>
          </cell>
          <cell r="AI148" t="str">
            <v>GLADYS ESPITIA PEÑA</v>
          </cell>
          <cell r="AJ148">
            <v>314</v>
          </cell>
          <cell r="AK148" t="str">
            <v>3 NO PACTADOS</v>
          </cell>
          <cell r="AL148">
            <v>43864</v>
          </cell>
          <cell r="AM148">
            <v>43864</v>
          </cell>
          <cell r="AN148" t="str">
            <v>4 NO SE HA ADICIONADO NI EN VALOR y EN TIEMPO</v>
          </cell>
          <cell r="AO148">
            <v>0</v>
          </cell>
          <cell r="AP148">
            <v>0</v>
          </cell>
          <cell r="AR148">
            <v>0</v>
          </cell>
          <cell r="AT148">
            <v>43864</v>
          </cell>
          <cell r="AU148">
            <v>44181</v>
          </cell>
          <cell r="AW148" t="str">
            <v>2. NO</v>
          </cell>
          <cell r="AZ148" t="str">
            <v>2. NO</v>
          </cell>
          <cell r="BA148">
            <v>0</v>
          </cell>
          <cell r="BE148" t="str">
            <v>2020420501000144E</v>
          </cell>
          <cell r="BF148">
            <v>66081405</v>
          </cell>
          <cell r="BH148" t="str">
            <v>https://www.secop.gov.co/CO1BusinessLine/Tendering/BuyerWorkArea/Index?docUniqueIdentifier=CO1.BDOS.1080034</v>
          </cell>
          <cell r="BI148" t="str">
            <v>VIGENTE</v>
          </cell>
          <cell r="BK148" t="str">
            <v xml:space="preserve">https://community.secop.gov.co/Public/Tendering/OpportunityDetail/Index?noticeUID=CO1.NTC.1079113&amp;isFromPublicArea=True&amp;isModal=False
</v>
          </cell>
        </row>
        <row r="149">
          <cell r="A149" t="str">
            <v>CPS-145-2020</v>
          </cell>
          <cell r="B149" t="str">
            <v>2 NACIONAL</v>
          </cell>
          <cell r="C149" t="str">
            <v>CD-NC-173-2020</v>
          </cell>
          <cell r="D149">
            <v>145</v>
          </cell>
          <cell r="E149" t="str">
            <v>RODRIGO ALEJANDRO DURAN BAHAMON</v>
          </cell>
          <cell r="F149">
            <v>43864</v>
          </cell>
          <cell r="G149"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estrategias de información, educación y comunicación con los actores sociales e institucionales vinculados a los diferentes procesos</v>
          </cell>
          <cell r="H149" t="str">
            <v>2 CONTRATACIÓN DIRECTA</v>
          </cell>
          <cell r="I149" t="str">
            <v>14 PRESTACIÓN DE SERVICIOS</v>
          </cell>
          <cell r="J149" t="str">
            <v>N/A</v>
          </cell>
          <cell r="K149">
            <v>22320</v>
          </cell>
          <cell r="L149">
            <v>21420</v>
          </cell>
          <cell r="M149">
            <v>43864</v>
          </cell>
          <cell r="N149">
            <v>43864</v>
          </cell>
          <cell r="P149">
            <v>5971344</v>
          </cell>
          <cell r="Q149">
            <v>62898157</v>
          </cell>
          <cell r="R149">
            <v>0.20000000298023224</v>
          </cell>
          <cell r="S149" t="str">
            <v>1 PERSONA NATURAL</v>
          </cell>
          <cell r="T149" t="str">
            <v>3 CÉDULA DE CIUDADANÍA</v>
          </cell>
          <cell r="U149">
            <v>79139548</v>
          </cell>
          <cell r="V149">
            <v>62898157</v>
          </cell>
          <cell r="W149" t="str">
            <v>11 NO SE DILIGENCIA INFORMACIÓN PARA ESTE FORMULARIO EN ESTE PERÍODO DE REPORTE</v>
          </cell>
          <cell r="X149" t="str">
            <v>N/A</v>
          </cell>
          <cell r="Y149" t="str">
            <v>RODRIGO ALEJANDRO DURAN BAHAMON</v>
          </cell>
          <cell r="Z149" t="str">
            <v>1 PÓLIZA</v>
          </cell>
          <cell r="AA149" t="str">
            <v xml:space="preserve">15 JMALUCELLI TRAVELERS SEGUROS S.A </v>
          </cell>
          <cell r="AB149" t="str">
            <v>2 CUMPLIMIENTO</v>
          </cell>
          <cell r="AC149">
            <v>43864</v>
          </cell>
          <cell r="AD149">
            <v>2015555</v>
          </cell>
          <cell r="AE149" t="str">
            <v>GRUPO DE GESTIÓN E INTEGRACIÓN DEL SINAP</v>
          </cell>
          <cell r="AF149" t="str">
            <v>2 SUPERVISOR</v>
          </cell>
          <cell r="AG149" t="str">
            <v>3 CÉDULA DE CIUDADANÍA</v>
          </cell>
          <cell r="AH149">
            <v>52051027</v>
          </cell>
          <cell r="AI149" t="str">
            <v>ROSA ANGÉLICA LADINO PARRA</v>
          </cell>
          <cell r="AJ149">
            <v>316</v>
          </cell>
          <cell r="AK149" t="str">
            <v>3 NO PACTADOS</v>
          </cell>
          <cell r="AL149">
            <v>43864</v>
          </cell>
          <cell r="AM149">
            <v>43864</v>
          </cell>
          <cell r="AN149" t="str">
            <v>4 NO SE HA ADICIONADO NI EN VALOR y EN TIEMPO</v>
          </cell>
          <cell r="AO149">
            <v>0</v>
          </cell>
          <cell r="AP149">
            <v>0</v>
          </cell>
          <cell r="AR149">
            <v>0</v>
          </cell>
          <cell r="AT149">
            <v>43864</v>
          </cell>
          <cell r="AU149">
            <v>44183</v>
          </cell>
          <cell r="AW149" t="str">
            <v>2. NO</v>
          </cell>
          <cell r="AZ149" t="str">
            <v>2. NO</v>
          </cell>
          <cell r="BA149">
            <v>0</v>
          </cell>
          <cell r="BE149" t="str">
            <v>2020420501000145E</v>
          </cell>
          <cell r="BF149">
            <v>62898157</v>
          </cell>
          <cell r="BH149" t="str">
            <v>https://www.secop.gov.co/CO1BusinessLine/Tendering/BuyerWorkArea/Index?docUniqueIdentifier=CO1.BDOS.1080569&amp;prevCtxUrl=https%3a%2f%2fwww.secop.gov.co%2fCO1BusinessLine%2fTendering%2fBuyerDossierWorkspace%2fIndex%3fallWords2Search%3d173-2020%26filteringState%3d0%26sortingState%3dLastModifiedDESC%26showAdvancedSearch%3dFalse%26showAdvancedSearchFields%3dFalse%26folderCode%3dALL%26selectedDossier%3dCO1.BDOS.1080569%26selectedRequest%3dCO1.REQ.1117142%26&amp;prevCtxLbl=Procesos+de+la+Entidad+Estatal</v>
          </cell>
          <cell r="BI149" t="str">
            <v>VIGENTE</v>
          </cell>
          <cell r="BK149" t="str">
            <v>https://community.secop.gov.co/Public/Tendering/OpportunityDetail/Index?noticeUID=CO1.NTC.1078999&amp;isFromPublicArea=True&amp;isModal=False</v>
          </cell>
        </row>
        <row r="150">
          <cell r="A150" t="str">
            <v>CPS-146-2020</v>
          </cell>
          <cell r="B150" t="str">
            <v>2 NACIONAL</v>
          </cell>
          <cell r="C150" t="str">
            <v>CD-NC-188-2020</v>
          </cell>
          <cell r="D150">
            <v>146</v>
          </cell>
          <cell r="E150" t="str">
            <v>MARIO ALFONSO DIAZ CASAS</v>
          </cell>
          <cell r="F150">
            <v>43864</v>
          </cell>
          <cell r="G150" t="str">
            <v>Prestación de servicios profesionales y de apoyo a la gestión en el marco del análisis de datos geográficos y alfanuméricos de las áreas protegidas priorizadas del Sistema de Parques Nacionales Naturales que presentan situaciones de Uso, Ocupación y Tenencia, con el fin de generar información que facilite la toma de decisiones.</v>
          </cell>
          <cell r="H150" t="str">
            <v>2 CONTRATACIÓN DIRECTA</v>
          </cell>
          <cell r="I150" t="str">
            <v>14 PRESTACIÓN DE SERVICIOS</v>
          </cell>
          <cell r="J150" t="str">
            <v>N/A</v>
          </cell>
          <cell r="K150">
            <v>22020</v>
          </cell>
          <cell r="L150">
            <v>21520</v>
          </cell>
          <cell r="M150">
            <v>43864</v>
          </cell>
          <cell r="N150">
            <v>43864</v>
          </cell>
          <cell r="P150">
            <v>5397388</v>
          </cell>
          <cell r="Q150">
            <v>56862487</v>
          </cell>
          <cell r="R150">
            <v>10000.066666670144</v>
          </cell>
          <cell r="S150" t="str">
            <v>1 PERSONA NATURAL</v>
          </cell>
          <cell r="T150" t="str">
            <v>3 CÉDULA DE CIUDADANÍA</v>
          </cell>
          <cell r="U150">
            <v>80161126</v>
          </cell>
          <cell r="V150">
            <v>56862487</v>
          </cell>
          <cell r="W150" t="str">
            <v>11 NO SE DILIGENCIA INFORMACIÓN PARA ESTE FORMULARIO EN ESTE PERÍODO DE REPORTE</v>
          </cell>
          <cell r="X150" t="str">
            <v>N/A</v>
          </cell>
          <cell r="Y150" t="str">
            <v>MARIO ALFONSO DIAZ CASAS</v>
          </cell>
          <cell r="Z150" t="str">
            <v>1 PÓLIZA</v>
          </cell>
          <cell r="AA150" t="str">
            <v xml:space="preserve">15 JMALUCELLI TRAVELERS SEGUROS S.A </v>
          </cell>
          <cell r="AB150" t="str">
            <v>2 CUMPLIMIENTO</v>
          </cell>
          <cell r="AC150">
            <v>43864</v>
          </cell>
          <cell r="AD150">
            <v>2015560</v>
          </cell>
          <cell r="AE150" t="str">
            <v>GRUPO SISTEMAS DE INFORMACIÓN Y RADIOCOMUNICACIONES</v>
          </cell>
          <cell r="AF150" t="str">
            <v>2 SUPERVISOR</v>
          </cell>
          <cell r="AG150" t="str">
            <v>3 CÉDULA DE CIUDADANÍA</v>
          </cell>
          <cell r="AH150">
            <v>51723033</v>
          </cell>
          <cell r="AI150" t="str">
            <v>LUZ MILA SOTELO DELGADILLO</v>
          </cell>
          <cell r="AJ150">
            <v>316</v>
          </cell>
          <cell r="AK150" t="str">
            <v>3 NO PACTADOS</v>
          </cell>
          <cell r="AL150">
            <v>43864</v>
          </cell>
          <cell r="AM150">
            <v>43864</v>
          </cell>
          <cell r="AN150" t="str">
            <v>4 NO SE HA ADICIONADO NI EN VALOR y EN TIEMPO</v>
          </cell>
          <cell r="AO150">
            <v>0</v>
          </cell>
          <cell r="AP150">
            <v>0</v>
          </cell>
          <cell r="AR150">
            <v>0</v>
          </cell>
          <cell r="AT150">
            <v>43864</v>
          </cell>
          <cell r="AU150">
            <v>44183</v>
          </cell>
          <cell r="AW150" t="str">
            <v>2. NO</v>
          </cell>
          <cell r="AZ150" t="str">
            <v>2. NO</v>
          </cell>
          <cell r="BA150">
            <v>0</v>
          </cell>
          <cell r="BE150" t="str">
            <v>2020420501000146E</v>
          </cell>
          <cell r="BF150">
            <v>56862487</v>
          </cell>
          <cell r="BH150" t="str">
            <v>https://www.secop.gov.co/CO1BusinessLine/Tendering/BuyerWorkArea/Index?docUniqueIdentifier=CO1.BDOS.1079731&amp;prevCtxUrl=https%3a%2f%2fwww.secop.gov.co%2fCO1BusinessLine%2fTendering%2fBuyerDossierWorkspace%2fIndex%3fallWords2Search%3d188-2020%26filteringState%3d0%26sortingState%3dLastModifiedDESC%26showAdvancedSearch%3dFalse%26showAdvancedSearchFields%3dFalse%26folderCode%3dALL%26selectedDossier%3dCO1.BDOS.1079731%26selectedRequest%3dCO1.REQ.1116249%26&amp;prevCtxLbl=Procesos+de+la+Entidad+Estatal</v>
          </cell>
          <cell r="BI150" t="str">
            <v>VIGENTE</v>
          </cell>
          <cell r="BK150" t="str">
            <v xml:space="preserve">https://community.secop.gov.co/Public/Tendering/OpportunityDetail/Index?noticeUID=CO1.NTC.1078814&amp;isFromPublicArea=True&amp;isModal=False
</v>
          </cell>
        </row>
        <row r="151">
          <cell r="A151" t="str">
            <v>CPS-147-2020</v>
          </cell>
          <cell r="B151" t="str">
            <v>2 NACIONAL</v>
          </cell>
          <cell r="C151" t="str">
            <v>CD-NC-151-2020</v>
          </cell>
          <cell r="D151">
            <v>147</v>
          </cell>
          <cell r="E151" t="str">
            <v>VIVIANA URREA MINOTA</v>
          </cell>
          <cell r="F151">
            <v>43864</v>
          </cell>
          <cell r="G151" t="str">
            <v>Prestación de servicios profesionales y de apoyo a la gestión para caracterizar los servicios ecosistémicos de las áreas protegidas, definir una metodología unificada para su monitoreo y acompañar a las áreas en el análisis y procesamiento de la información.</v>
          </cell>
          <cell r="H151" t="str">
            <v>2 CONTRATACIÓN DIRECTA</v>
          </cell>
          <cell r="I151" t="str">
            <v>14 PRESTACIÓN DE SERVICIOS</v>
          </cell>
          <cell r="J151" t="str">
            <v>N/A</v>
          </cell>
          <cell r="K151">
            <v>18720</v>
          </cell>
          <cell r="L151">
            <v>21720</v>
          </cell>
          <cell r="M151">
            <v>43864</v>
          </cell>
          <cell r="N151">
            <v>43864</v>
          </cell>
          <cell r="P151">
            <v>5397388</v>
          </cell>
          <cell r="Q151">
            <v>57572139</v>
          </cell>
          <cell r="R151">
            <v>0.3333333358168602</v>
          </cell>
          <cell r="S151" t="str">
            <v>1 PERSONA NATURAL</v>
          </cell>
          <cell r="T151" t="str">
            <v>3 CÉDULA DE CIUDADANÍA</v>
          </cell>
          <cell r="U151">
            <v>1037604238</v>
          </cell>
          <cell r="V151">
            <v>57572139</v>
          </cell>
          <cell r="W151" t="str">
            <v>11 NO SE DILIGENCIA INFORMACIÓN PARA ESTE FORMULARIO EN ESTE PERÍODO DE REPORTE</v>
          </cell>
          <cell r="X151" t="str">
            <v>N/A</v>
          </cell>
          <cell r="Y151" t="str">
            <v>VIVIANA URREA MINOTA</v>
          </cell>
          <cell r="Z151" t="str">
            <v>1 PÓLIZA</v>
          </cell>
          <cell r="AA151" t="str">
            <v>12 SEGUROS DEL ESTADO</v>
          </cell>
          <cell r="AB151" t="str">
            <v>2 CUMPLIMIENTO</v>
          </cell>
          <cell r="AC151">
            <v>43864</v>
          </cell>
          <cell r="AD151" t="str">
            <v>18-46-101006151</v>
          </cell>
          <cell r="AE151" t="str">
            <v>GRUPO DE PLANEACIÓN Y MANEJO</v>
          </cell>
          <cell r="AF151" t="str">
            <v>2 SUPERVISOR</v>
          </cell>
          <cell r="AG151" t="str">
            <v>3 CÉDULA DE CIUDADANÍA</v>
          </cell>
          <cell r="AH151">
            <v>52827064</v>
          </cell>
          <cell r="AI151" t="str">
            <v>SANDRA MILENA RODRIGUEZ PEÑA</v>
          </cell>
          <cell r="AJ151">
            <v>320</v>
          </cell>
          <cell r="AK151" t="str">
            <v>3 NO PACTADOS</v>
          </cell>
          <cell r="AL151">
            <v>43864</v>
          </cell>
          <cell r="AM151">
            <v>43864</v>
          </cell>
          <cell r="AN151" t="str">
            <v>4 NO SE HA ADICIONADO NI EN VALOR y EN TIEMPO</v>
          </cell>
          <cell r="AO151">
            <v>0</v>
          </cell>
          <cell r="AP151">
            <v>0</v>
          </cell>
          <cell r="AR151">
            <v>0</v>
          </cell>
          <cell r="AT151">
            <v>43864</v>
          </cell>
          <cell r="AU151">
            <v>44187</v>
          </cell>
          <cell r="AW151" t="str">
            <v>2. NO</v>
          </cell>
          <cell r="AZ151" t="str">
            <v>2. NO</v>
          </cell>
          <cell r="BA151">
            <v>0</v>
          </cell>
          <cell r="BE151" t="str">
            <v>2020420501000147E</v>
          </cell>
          <cell r="BF151">
            <v>57572139</v>
          </cell>
          <cell r="BH151" t="str">
            <v>https://www.secop.gov.co/CO1BusinessLine/Tendering/BuyerWorkArea/Index?docUniqueIdentifier=CO1.BDOS.1074290&amp;prevCtxUrl=https%3a%2f%2fwww.secop.gov.co%2fCO1BusinessLine%2fTendering%2fBuyerDossierWorkspace%2fIndex%3fallWords2Search%3d151-2020%26filteringState%3d0%26sortingState%3dLastModifiedDESC%26showAdvancedSearch%3dFalse%26showAdvancedSearchFields%3dFalse%26folderCode%3dALL%26selectedDossier%3dCO1.BDOS.1074290%26selectedRequest%3dCO1.REQ.1111442%26&amp;prevCtxLbl=Procesos+de+la+Entidad+Estatal</v>
          </cell>
          <cell r="BI151" t="str">
            <v>VIGENTE</v>
          </cell>
          <cell r="BK151" t="str">
            <v>https://community.secop.gov.co/Public/Tendering/OpportunityDetail/Index?noticeUID=CO1.NTC.1079609&amp;isFromPublicArea=True&amp;isModal=False</v>
          </cell>
        </row>
        <row r="152">
          <cell r="A152" t="str">
            <v>CPS-148-2020</v>
          </cell>
          <cell r="B152" t="str">
            <v>2 NACIONAL</v>
          </cell>
          <cell r="C152" t="str">
            <v>CD-NC-159-2020</v>
          </cell>
          <cell r="D152">
            <v>148</v>
          </cell>
          <cell r="E152" t="str">
            <v>BETSY VIVIANA RODRIGUEZ CABEZA</v>
          </cell>
          <cell r="F152">
            <v>43864</v>
          </cell>
          <cell r="G152" t="str">
            <v>Prestación de servicios profesionales y de apoyo a la gestión para la implementación de los programas de monitoreo y portafolios de investigación, así como la orientación técnica para la aplicación de la metodología de análisis de integridad ecológica</v>
          </cell>
          <cell r="H152" t="str">
            <v>2 CONTRATACIÓN DIRECTA</v>
          </cell>
          <cell r="I152" t="str">
            <v>14 PRESTACIÓN DE SERVICIOS</v>
          </cell>
          <cell r="J152" t="str">
            <v>N/A</v>
          </cell>
          <cell r="K152">
            <v>19120</v>
          </cell>
          <cell r="L152">
            <v>21620</v>
          </cell>
          <cell r="M152">
            <v>43864</v>
          </cell>
          <cell r="N152">
            <v>43864</v>
          </cell>
          <cell r="P152">
            <v>5397388</v>
          </cell>
          <cell r="Q152">
            <v>57392226</v>
          </cell>
          <cell r="R152">
            <v>0.26666667312383652</v>
          </cell>
          <cell r="S152" t="str">
            <v>1 PERSONA NATURAL</v>
          </cell>
          <cell r="T152" t="str">
            <v>3 CÉDULA DE CIUDADANÍA</v>
          </cell>
          <cell r="U152">
            <v>28049312</v>
          </cell>
          <cell r="V152">
            <v>57392226</v>
          </cell>
          <cell r="W152" t="str">
            <v>11 NO SE DILIGENCIA INFORMACIÓN PARA ESTE FORMULARIO EN ESTE PERÍODO DE REPORTE</v>
          </cell>
          <cell r="X152" t="str">
            <v>N/A</v>
          </cell>
          <cell r="Y152" t="str">
            <v>BETSY VIVIANA RODRIGUEZ CABEZA</v>
          </cell>
          <cell r="Z152" t="str">
            <v>1 PÓLIZA</v>
          </cell>
          <cell r="AA152" t="str">
            <v>12 SEGUROS DEL ESTADO</v>
          </cell>
          <cell r="AB152" t="str">
            <v>2 CUMPLIMIENTO</v>
          </cell>
          <cell r="AC152">
            <v>43864</v>
          </cell>
          <cell r="AD152" t="str">
            <v>18-46-101006163</v>
          </cell>
          <cell r="AE152" t="str">
            <v>GRUPO DE PLANEACIÓN Y MANEJO</v>
          </cell>
          <cell r="AF152" t="str">
            <v>2 SUPERVISOR</v>
          </cell>
          <cell r="AG152" t="str">
            <v>3 CÉDULA DE CIUDADANÍA</v>
          </cell>
          <cell r="AH152">
            <v>52854468</v>
          </cell>
          <cell r="AI152" t="str">
            <v>ADRIANA MARGARITA ROZO MELO</v>
          </cell>
          <cell r="AJ152">
            <v>319</v>
          </cell>
          <cell r="AK152" t="str">
            <v>3 NO PACTADOS</v>
          </cell>
          <cell r="AL152">
            <v>43864</v>
          </cell>
          <cell r="AM152">
            <v>43864</v>
          </cell>
          <cell r="AN152" t="str">
            <v>4 NO SE HA ADICIONADO NI EN VALOR y EN TIEMPO</v>
          </cell>
          <cell r="AO152">
            <v>0</v>
          </cell>
          <cell r="AP152">
            <v>0</v>
          </cell>
          <cell r="AR152">
            <v>0</v>
          </cell>
          <cell r="AT152">
            <v>43864</v>
          </cell>
          <cell r="AU152">
            <v>44186</v>
          </cell>
          <cell r="AW152" t="str">
            <v>2. NO</v>
          </cell>
          <cell r="AZ152" t="str">
            <v>2. NO</v>
          </cell>
          <cell r="BA152">
            <v>0</v>
          </cell>
          <cell r="BE152" t="str">
            <v>2020420501000148E</v>
          </cell>
          <cell r="BF152">
            <v>57392226</v>
          </cell>
          <cell r="BH152" t="str">
            <v>https://www.secop.gov.co/CO1BusinessLine/Tendering/BuyerWorkArea/Index?docUniqueIdentifier=CO1.BDOS.1078018&amp;prevCtxUrl=https%3a%2f%2fwww.secop.gov.co%2fCO1BusinessLine%2fTendering%2fBuyerDossierWorkspace%2fIndex%3fallWords2Search%3d159-2020%26filteringState%3d0%26sortingState%3dLastModifiedDESC%26showAdvancedSearch%3dFalse%26showAdvancedSearchFields%3dFalse%26folderCode%3dALL%26selectedDossier%3dCO1.BDOS.1078018%26selectedRequest%3dCO1.REQ.1115012%26&amp;prevCtxLbl=Procesos+de+la+Entidad+Estatal</v>
          </cell>
          <cell r="BI152" t="str">
            <v>VIGENTE</v>
          </cell>
          <cell r="BK152" t="str">
            <v>https://community.secop.gov.co/Public/Tendering/OpportunityDetail/Index?noticeUID=CO1.NTC.1078199&amp;isFromPublicArea=True&amp;isModal=False</v>
          </cell>
        </row>
        <row r="153">
          <cell r="A153" t="str">
            <v>CPS-149-2020</v>
          </cell>
          <cell r="B153" t="str">
            <v>2 NACIONAL</v>
          </cell>
          <cell r="C153" t="str">
            <v>CD-NC-106-2020</v>
          </cell>
          <cell r="D153">
            <v>149</v>
          </cell>
          <cell r="E153" t="str">
            <v>JOHANNA DIAZ POVEDA</v>
          </cell>
          <cell r="F153">
            <v>43864</v>
          </cell>
          <cell r="G153" t="str">
            <v>Prestación de servicios profesionales y de apoyo a la gestión para realizar orientación técnica en la construcción y mejoramiento de la capacidad instalada en gestión comercial y acceso a mercados dentro del componente de fortalecimiento en mercados y comercialización de emprendimientos de las comunidades beneficiadas por el Apoyo Presupuestario para el Desarrollo Local Sostenible de Parques Nacionales financiado por la Unión Europea.</v>
          </cell>
          <cell r="H153" t="str">
            <v>2 CONTRATACIÓN DIRECTA</v>
          </cell>
          <cell r="I153" t="str">
            <v>14 PRESTACIÓN DE SERVICIOS</v>
          </cell>
          <cell r="J153" t="str">
            <v>N/A</v>
          </cell>
          <cell r="K153">
            <v>16020</v>
          </cell>
          <cell r="L153">
            <v>21920</v>
          </cell>
          <cell r="M153">
            <v>43864</v>
          </cell>
          <cell r="N153">
            <v>43864</v>
          </cell>
          <cell r="P153">
            <v>5397388</v>
          </cell>
          <cell r="Q153">
            <v>51275183</v>
          </cell>
          <cell r="R153">
            <v>-2.9999999925494194</v>
          </cell>
          <cell r="S153" t="str">
            <v>1 PERSONA NATURAL</v>
          </cell>
          <cell r="T153" t="str">
            <v>3 CÉDULA DE CIUDADANÍA</v>
          </cell>
          <cell r="U153">
            <v>52812499</v>
          </cell>
          <cell r="V153">
            <v>51275183</v>
          </cell>
          <cell r="W153" t="str">
            <v>11 NO SE DILIGENCIA INFORMACIÓN PARA ESTE FORMULARIO EN ESTE PERÍODO DE REPORTE</v>
          </cell>
          <cell r="X153" t="str">
            <v>N/A</v>
          </cell>
          <cell r="Y153" t="str">
            <v>JOHANNA DIAZ POVEDA</v>
          </cell>
          <cell r="Z153" t="str">
            <v>1 PÓLIZA</v>
          </cell>
          <cell r="AA153" t="str">
            <v>12 SEGUROS DEL ESTADO</v>
          </cell>
          <cell r="AB153" t="str">
            <v>2 CUMPLIMIENTO</v>
          </cell>
          <cell r="AC153">
            <v>43864</v>
          </cell>
          <cell r="AD153" t="str">
            <v xml:space="preserve">	18-46-101006155</v>
          </cell>
          <cell r="AE153" t="str">
            <v>SUBDIRECCIÓN DE GESTIÓN Y MANEJO DE AREAS PROTEGIDAS</v>
          </cell>
          <cell r="AF153" t="str">
            <v>2 SUPERVISOR</v>
          </cell>
          <cell r="AG153" t="str">
            <v>3 CÉDULA DE CIUDADANÍA</v>
          </cell>
          <cell r="AH153">
            <v>52197050</v>
          </cell>
          <cell r="AI153" t="str">
            <v>EDNA MARIA CAROLINA JARRO FAJARDO</v>
          </cell>
          <cell r="AJ153">
            <v>285</v>
          </cell>
          <cell r="AK153" t="str">
            <v>3 NO PACTADOS</v>
          </cell>
          <cell r="AL153">
            <v>43864</v>
          </cell>
          <cell r="AM153">
            <v>43864</v>
          </cell>
          <cell r="AN153" t="str">
            <v>4 NO SE HA ADICIONADO NI EN VALOR y EN TIEMPO</v>
          </cell>
          <cell r="AO153">
            <v>0</v>
          </cell>
          <cell r="AP153">
            <v>0</v>
          </cell>
          <cell r="AR153">
            <v>0</v>
          </cell>
          <cell r="AT153">
            <v>43864</v>
          </cell>
          <cell r="AU153">
            <v>44151</v>
          </cell>
          <cell r="AW153" t="str">
            <v>2. NO</v>
          </cell>
          <cell r="AZ153" t="str">
            <v>2. NO</v>
          </cell>
          <cell r="BA153">
            <v>0</v>
          </cell>
          <cell r="BE153" t="str">
            <v>2020420501000149E</v>
          </cell>
          <cell r="BF153">
            <v>51275183</v>
          </cell>
          <cell r="BH153" t="str">
            <v>https://www.secop.gov.co/CO1BusinessLine/Tendering/BuyerWorkArea/Index?docUniqueIdentifier=CO1.BDOS.1074757&amp;prevCtxUrl=https%3a%2f%2fwww.secop.gov.co%2fCO1BusinessLine%2fTendering%2fBuyerDossierWorkspace%2fIndex%3fallWords2Search%3d106-2020%26filteringState%3d0%26sortingState%3dLastModifiedDESC%26showAdvancedSearch%3dFalse%26showAdvancedSearchFields%3dFalse%26folderCode%3dALL%26selectedDossier%3dCO1.BDOS.1074757%26selectedRequest%3dCO1.REQ.1111254%26&amp;prevCtxLbl=Procesos+de+la+Entidad+Estatal</v>
          </cell>
          <cell r="BI153" t="str">
            <v>VIGENTE</v>
          </cell>
          <cell r="BK153" t="str">
            <v xml:space="preserve">https://community.secop.gov.co/Public/Tendering/OpportunityDetail/Index?noticeUID=CO1.NTC.1078737&amp;isFromPublicArea=True&amp;isModal=False
</v>
          </cell>
        </row>
        <row r="154">
          <cell r="A154" t="str">
            <v>CPS-150-2020</v>
          </cell>
          <cell r="B154" t="str">
            <v>2 NACIONAL</v>
          </cell>
          <cell r="C154" t="str">
            <v>CD-NC-176-2020</v>
          </cell>
          <cell r="D154">
            <v>150</v>
          </cell>
          <cell r="E154" t="str">
            <v>JAIRO GARCIA RUIZ</v>
          </cell>
          <cell r="F154">
            <v>43864</v>
          </cell>
          <cell r="G154" t="str">
            <v>Prestación de servicios profesionales y de apoyo a la gestión para acompañar los procesos locales de relacionamiento encaminados a la suscripción e implementación de acuerdos que contribuyan a la solución de conflictos socioambientales derivados de situaciones de uso, ocupación y tenencia</v>
          </cell>
          <cell r="H154" t="str">
            <v>2 CONTRATACIÓN DIRECTA</v>
          </cell>
          <cell r="I154" t="str">
            <v>14 PRESTACIÓN DE SERVICIOS</v>
          </cell>
          <cell r="J154" t="str">
            <v>N/A</v>
          </cell>
          <cell r="K154">
            <v>22620</v>
          </cell>
          <cell r="L154">
            <v>21820</v>
          </cell>
          <cell r="M154">
            <v>43864</v>
          </cell>
          <cell r="N154">
            <v>43864</v>
          </cell>
          <cell r="P154">
            <v>6434923</v>
          </cell>
          <cell r="Q154">
            <v>67781189</v>
          </cell>
          <cell r="R154">
            <v>6.6666677594184875E-2</v>
          </cell>
          <cell r="S154" t="str">
            <v>1 PERSONA NATURAL</v>
          </cell>
          <cell r="T154" t="str">
            <v>3 CÉDULA DE CIUDADANÍA</v>
          </cell>
          <cell r="U154">
            <v>79379515</v>
          </cell>
          <cell r="V154">
            <v>67781189</v>
          </cell>
          <cell r="W154" t="str">
            <v>11 NO SE DILIGENCIA INFORMACIÓN PARA ESTE FORMULARIO EN ESTE PERÍODO DE REPORTE</v>
          </cell>
          <cell r="X154" t="str">
            <v>N/A</v>
          </cell>
          <cell r="Y154" t="str">
            <v>JAIRO GARCIA RUIZ</v>
          </cell>
          <cell r="Z154" t="str">
            <v>1 PÓLIZA</v>
          </cell>
          <cell r="AA154" t="str">
            <v>12 SEGUROS DEL ESTADO</v>
          </cell>
          <cell r="AB154" t="str">
            <v>2 CUMPLIMIENTO</v>
          </cell>
          <cell r="AC154">
            <v>43864</v>
          </cell>
          <cell r="AD154" t="str">
            <v>18-46-101006162</v>
          </cell>
          <cell r="AE154" t="str">
            <v>GRUPO DE PLANEACIÓN Y MANEJO</v>
          </cell>
          <cell r="AF154" t="str">
            <v>2 SUPERVISOR</v>
          </cell>
          <cell r="AG154" t="str">
            <v>3 CÉDULA DE CIUDADANÍA</v>
          </cell>
          <cell r="AH154">
            <v>52197050</v>
          </cell>
          <cell r="AI154" t="str">
            <v>EDNA MARIA CAROLINA JARRO FAJARDO</v>
          </cell>
          <cell r="AJ154">
            <v>316</v>
          </cell>
          <cell r="AK154" t="str">
            <v>3 NO PACTADOS</v>
          </cell>
          <cell r="AL154">
            <v>43864</v>
          </cell>
          <cell r="AM154">
            <v>43864</v>
          </cell>
          <cell r="AN154" t="str">
            <v>4 NO SE HA ADICIONADO NI EN VALOR y EN TIEMPO</v>
          </cell>
          <cell r="AO154">
            <v>0</v>
          </cell>
          <cell r="AP154">
            <v>0</v>
          </cell>
          <cell r="AR154">
            <v>0</v>
          </cell>
          <cell r="AT154">
            <v>43864</v>
          </cell>
          <cell r="AU154">
            <v>44183</v>
          </cell>
          <cell r="AW154" t="str">
            <v>2. NO</v>
          </cell>
          <cell r="AZ154" t="str">
            <v>2. NO</v>
          </cell>
          <cell r="BA154">
            <v>0</v>
          </cell>
          <cell r="BE154" t="str">
            <v>2020420501000150E</v>
          </cell>
          <cell r="BF154">
            <v>67781189</v>
          </cell>
          <cell r="BH154" t="str">
            <v>https://www.secop.gov.co/CO1BusinessLine/Tendering/BuyerWorkArea/Index?docUniqueIdentifier=CO1.BDOS.1078113</v>
          </cell>
          <cell r="BI154" t="str">
            <v>VIGENTE</v>
          </cell>
          <cell r="BK154" t="str">
            <v>https://community.secop.gov.co/Public/Tendering/OpportunityDetail/Index?noticeUID=CO1.NTC.1078766&amp;isFromPublicArea=True&amp;isModal=False</v>
          </cell>
        </row>
        <row r="155">
          <cell r="A155" t="str">
            <v>CPS-151-2020</v>
          </cell>
          <cell r="B155" t="str">
            <v>2 NACIONAL</v>
          </cell>
          <cell r="C155" t="str">
            <v>CD-NC-167-2020</v>
          </cell>
          <cell r="D155">
            <v>151</v>
          </cell>
          <cell r="E155" t="str">
            <v>LINDA NATALIA NOPIA MACHADO</v>
          </cell>
          <cell r="F155">
            <v>43864</v>
          </cell>
          <cell r="G155" t="str">
            <v>Prestación de servicios técnicos y apoyo a la consolidación y seguimiento de la gestión de la información de las actuaciones, procesos y procedimientos adelantados por la oficina asesora jurídica</v>
          </cell>
          <cell r="H155" t="str">
            <v>2 CONTRATACIÓN DIRECTA</v>
          </cell>
          <cell r="I155" t="str">
            <v>14 PRESTACIÓN DE SERVICIOS</v>
          </cell>
          <cell r="J155" t="str">
            <v>N/A</v>
          </cell>
          <cell r="K155">
            <v>23520</v>
          </cell>
          <cell r="L155">
            <v>22020</v>
          </cell>
          <cell r="M155">
            <v>43864</v>
          </cell>
          <cell r="N155">
            <v>43864</v>
          </cell>
          <cell r="P155">
            <v>2206872</v>
          </cell>
          <cell r="Q155">
            <v>23466406</v>
          </cell>
          <cell r="R155">
            <v>-1471247.5999999978</v>
          </cell>
          <cell r="S155" t="str">
            <v>1 PERSONA NATURAL</v>
          </cell>
          <cell r="T155" t="str">
            <v>3 CÉDULA DE CIUDADANÍA</v>
          </cell>
          <cell r="U155">
            <v>1110484375</v>
          </cell>
          <cell r="V155">
            <v>23466406</v>
          </cell>
          <cell r="W155" t="str">
            <v>11 NO SE DILIGENCIA INFORMACIÓN PARA ESTE FORMULARIO EN ESTE PERÍODO DE REPORTE</v>
          </cell>
          <cell r="X155" t="str">
            <v>N/A</v>
          </cell>
          <cell r="Y155" t="str">
            <v>LINDA NATALIA NOPIA MACHADO</v>
          </cell>
          <cell r="Z155" t="str">
            <v>1 PÓLIZA</v>
          </cell>
          <cell r="AA155" t="str">
            <v xml:space="preserve">15 JMALUCELLI TRAVELERS SEGUROS S.A </v>
          </cell>
          <cell r="AB155" t="str">
            <v>2 CUMPLIMIENTO</v>
          </cell>
          <cell r="AC155">
            <v>43864</v>
          </cell>
          <cell r="AD155">
            <v>2015570</v>
          </cell>
          <cell r="AE155" t="str">
            <v>OFICINA ASESORA JURIDICA</v>
          </cell>
          <cell r="AF155" t="str">
            <v>2 SUPERVISOR</v>
          </cell>
          <cell r="AG155" t="str">
            <v>3 CÉDULA DE CIUDADANÍA</v>
          </cell>
          <cell r="AH155">
            <v>13861878</v>
          </cell>
          <cell r="AI155" t="str">
            <v>JAIME ANDRES ECHEVERRIA RODRIGUEZ</v>
          </cell>
          <cell r="AJ155">
            <v>339</v>
          </cell>
          <cell r="AK155" t="str">
            <v>3 NO PACTADOS</v>
          </cell>
          <cell r="AL155">
            <v>43864</v>
          </cell>
          <cell r="AM155">
            <v>43864</v>
          </cell>
          <cell r="AN155" t="str">
            <v>4 NO SE HA ADICIONADO NI EN VALOR y EN TIEMPO</v>
          </cell>
          <cell r="AO155">
            <v>0</v>
          </cell>
          <cell r="AP155">
            <v>0</v>
          </cell>
          <cell r="AR155">
            <v>0</v>
          </cell>
          <cell r="AT155">
            <v>43864</v>
          </cell>
          <cell r="AU155">
            <v>43890</v>
          </cell>
          <cell r="AV155">
            <v>43892</v>
          </cell>
          <cell r="AW155" t="str">
            <v>2. NO</v>
          </cell>
          <cell r="AZ155" t="str">
            <v>2. NO</v>
          </cell>
          <cell r="BA155">
            <v>0</v>
          </cell>
          <cell r="BD155" t="str">
            <v>TERA-PLAZO INICIAL 339- FECH ADE TERMINACIÓN INICIAL 21/12/2020</v>
          </cell>
          <cell r="BE155" t="str">
            <v>2020420501000151E</v>
          </cell>
          <cell r="BF155">
            <v>23466406</v>
          </cell>
          <cell r="BH155" t="str">
            <v>https://www.secop.gov.co/CO1BusinessLine/Tendering/BuyerWorkArea/Index?docUniqueIdentifier=CO1.BDOS.1077226&amp;prevCtxUrl=https%3a%2f%2fwww.secop.gov.co%2fCO1BusinessLine%2fTendering%2fBuyerDossierWorkspace%2fIndex%3fallWords2Search%3d167-2020%26filteringState%3d0%26sortingState%3dLastModifiedDESC%26showAdvancedSearch%3dFalse%26showAdvancedSearchFields%3dFalse%26folderCode%3dALL%26selectedDossier%3dCO1.BDOS.1077226%26selectedRequest%3dCO1.REQ.1114011%26&amp;prevCtxLbl=Procesos+de+la+Entidad+Estatal</v>
          </cell>
          <cell r="BI155" t="str">
            <v>LIQUIDADO</v>
          </cell>
          <cell r="BK155" t="str">
            <v xml:space="preserve">https://community.secop.gov.co/Public/Tendering/OpportunityDetail/Index?noticeUID=CO1.NTC.1078993&amp;isFromPublicArea=True&amp;isModal=False
</v>
          </cell>
        </row>
        <row r="156">
          <cell r="A156" t="str">
            <v>CPS-152-2020</v>
          </cell>
          <cell r="B156" t="str">
            <v>2 NACIONAL</v>
          </cell>
          <cell r="C156" t="str">
            <v>CD-NC-110-2020</v>
          </cell>
          <cell r="D156">
            <v>152</v>
          </cell>
          <cell r="E156" t="str">
            <v>KELLY JOHANNA SANTAMARIA ROJAS</v>
          </cell>
          <cell r="F156">
            <v>43865</v>
          </cell>
          <cell r="G156" t="str">
            <v>Prestación de servicios profesionales para apoyar y acompañar la estructuración de proyectos de cooperación y otras iniciativas de asuntos internacionales en el marco de la estrategia de cooperación de la entidad.</v>
          </cell>
          <cell r="H156" t="str">
            <v>2 CONTRATACIÓN DIRECTA</v>
          </cell>
          <cell r="I156" t="str">
            <v>14 PRESTACIÓN DE SERVICIOS</v>
          </cell>
          <cell r="J156" t="str">
            <v>N/A</v>
          </cell>
          <cell r="K156">
            <v>11920</v>
          </cell>
          <cell r="L156">
            <v>22920</v>
          </cell>
          <cell r="M156">
            <v>43865</v>
          </cell>
          <cell r="N156">
            <v>43865</v>
          </cell>
          <cell r="P156">
            <v>3565146</v>
          </cell>
          <cell r="Q156">
            <v>37909386</v>
          </cell>
          <cell r="R156">
            <v>0.20000000298023224</v>
          </cell>
          <cell r="S156" t="str">
            <v>1 PERSONA NATURAL</v>
          </cell>
          <cell r="T156" t="str">
            <v>3 CÉDULA DE CIUDADANÍA</v>
          </cell>
          <cell r="U156">
            <v>1019080310</v>
          </cell>
          <cell r="V156">
            <v>37909386</v>
          </cell>
          <cell r="W156" t="str">
            <v>11 NO SE DILIGENCIA INFORMACIÓN PARA ESTE FORMULARIO EN ESTE PERÍODO DE REPORTE</v>
          </cell>
          <cell r="X156" t="str">
            <v>N/A</v>
          </cell>
          <cell r="Y156" t="str">
            <v>KELLY JOHANNA SANTAMARIA ROJAS</v>
          </cell>
          <cell r="Z156" t="str">
            <v>1 PÓLIZA</v>
          </cell>
          <cell r="AA156" t="str">
            <v>12 SEGUROS DEL ESTADO</v>
          </cell>
          <cell r="AB156" t="str">
            <v>2 CUMPLIMIENTO</v>
          </cell>
          <cell r="AC156">
            <v>43858</v>
          </cell>
          <cell r="AD156" t="str">
            <v>15-46-101013568</v>
          </cell>
          <cell r="AE156" t="str">
            <v>OFICINA ASESORA PLANEACIÓN</v>
          </cell>
          <cell r="AF156" t="str">
            <v>2 SUPERVISOR</v>
          </cell>
          <cell r="AG156" t="str">
            <v>3 CÉDULA DE CIUDADANÍA</v>
          </cell>
          <cell r="AH156">
            <v>52821677</v>
          </cell>
          <cell r="AI156" t="str">
            <v>ANDREA DEL PILAR MORENO HERNANDEZ</v>
          </cell>
          <cell r="AJ156">
            <v>319</v>
          </cell>
          <cell r="AK156" t="str">
            <v>3 NO PACTADOS</v>
          </cell>
          <cell r="AL156">
            <v>43858</v>
          </cell>
          <cell r="AM156">
            <v>43865</v>
          </cell>
          <cell r="AN156" t="str">
            <v>4 NO SE HA ADICIONADO NI EN VALOR y EN TIEMPO</v>
          </cell>
          <cell r="AO156">
            <v>0</v>
          </cell>
          <cell r="AP156">
            <v>0</v>
          </cell>
          <cell r="AR156">
            <v>0</v>
          </cell>
          <cell r="AT156">
            <v>43865</v>
          </cell>
          <cell r="AU156">
            <v>44187</v>
          </cell>
          <cell r="AW156" t="str">
            <v>2. NO</v>
          </cell>
          <cell r="AZ156" t="str">
            <v>2. NO</v>
          </cell>
          <cell r="BA156">
            <v>0</v>
          </cell>
          <cell r="BE156" t="str">
            <v>2020420501000152E</v>
          </cell>
          <cell r="BF156">
            <v>37909386</v>
          </cell>
          <cell r="BH156" t="str">
            <v>https://www.secop.gov.co/CO1BusinessLine/Tendering/BuyerWorkArea/Index?docUniqueIdentifier=CO1.BDOS.1077213&amp;prevCtxUrl=https%3a%2f%2fwww.secop.gov.co%2fCO1BusinessLine%2fTendering%2fBuyerDossierWorkspace%2fIndex%3fallWords2Search%3d110-2020%26filteringState%3d0%26sortingState%3dLastModifiedDESC%26showAdvancedSearch%3dFalse%26showAdvancedSearchFields%3dFalse%26folderCode%3dALL%26selectedDossier%3dCO1.BDOS.1077213%26selectedRequest%3dCO1.REQ.1113834%26&amp;prevCtxLbl=Procesos+de+la+Entidad+Estatal</v>
          </cell>
          <cell r="BI156" t="str">
            <v>VIGENTE</v>
          </cell>
          <cell r="BK156" t="str">
            <v xml:space="preserve">https://community.secop.gov.co/Public/Tendering/OpportunityDetail/Index?noticeUID=CO1.NTC.1079129&amp;isFromPublicArea=True&amp;isModal=False
</v>
          </cell>
        </row>
        <row r="157">
          <cell r="A157" t="str">
            <v>CPS-153-2020</v>
          </cell>
          <cell r="B157" t="str">
            <v>2 NACIONAL</v>
          </cell>
          <cell r="C157" t="str">
            <v>CD-NC-199-2020</v>
          </cell>
          <cell r="D157">
            <v>153</v>
          </cell>
          <cell r="E157" t="str">
            <v>OLGA LUCIA PIÑEROS AMIN</v>
          </cell>
          <cell r="F157">
            <v>43865</v>
          </cell>
          <cell r="G157" t="str">
            <v>Prestación de servicios profesionales especializados para apoyar jurídicamente a la Subdirección Administrativa y Financiera, en las etapas pre contractual contractual y post contractual de los contratos de concesión y eco turismo comunitario, así como para asistir jurídicamente al nivel central y las Direcciones Territoriales de la entidad en los procesos de contratación de especial complejidad que deban adelantar cuando estas lo requieran.</v>
          </cell>
          <cell r="H157" t="str">
            <v>2 CONTRATACIÓN DIRECTA</v>
          </cell>
          <cell r="I157" t="str">
            <v>14 PRESTACIÓN DE SERVICIOS</v>
          </cell>
          <cell r="J157" t="str">
            <v>N/A</v>
          </cell>
          <cell r="K157">
            <v>12220</v>
          </cell>
          <cell r="L157">
            <v>23020</v>
          </cell>
          <cell r="M157">
            <v>43865</v>
          </cell>
          <cell r="N157">
            <v>43865</v>
          </cell>
          <cell r="P157">
            <v>8498954</v>
          </cell>
          <cell r="Q157">
            <v>89522315</v>
          </cell>
          <cell r="R157">
            <v>-0.46666666865348816</v>
          </cell>
          <cell r="S157" t="str">
            <v>1 PERSONA NATURAL</v>
          </cell>
          <cell r="T157" t="str">
            <v>3 CÉDULA DE CIUDADANÍA</v>
          </cell>
          <cell r="U157">
            <v>35523975</v>
          </cell>
          <cell r="V157">
            <v>89522315</v>
          </cell>
          <cell r="W157" t="str">
            <v>11 NO SE DILIGENCIA INFORMACIÓN PARA ESTE FORMULARIO EN ESTE PERÍODO DE REPORTE</v>
          </cell>
          <cell r="X157" t="str">
            <v>N/A</v>
          </cell>
          <cell r="Y157" t="str">
            <v>OLGA LUCIA PIÑEROS AMIN</v>
          </cell>
          <cell r="Z157" t="str">
            <v>1 PÓLIZA</v>
          </cell>
          <cell r="AA157" t="str">
            <v xml:space="preserve">15 JMALUCELLI TRAVELERS SEGUROS S.A </v>
          </cell>
          <cell r="AB157" t="str">
            <v>2 CUMPLIMIENTO</v>
          </cell>
          <cell r="AC157">
            <v>43865</v>
          </cell>
          <cell r="AD157">
            <v>2015606</v>
          </cell>
          <cell r="AE157" t="str">
            <v>SUBDIRECCIÓN ADMINISTRATIVA Y FINANCIERA</v>
          </cell>
          <cell r="AF157" t="str">
            <v>2 SUPERVISOR</v>
          </cell>
          <cell r="AG157" t="str">
            <v>3 CÉDULA DE CIUDADANÍA</v>
          </cell>
          <cell r="AH157">
            <v>51725551</v>
          </cell>
          <cell r="AI157" t="str">
            <v>NUBIA LUCIA WILCHES QUINTANA</v>
          </cell>
          <cell r="AJ157">
            <v>316</v>
          </cell>
          <cell r="AK157" t="str">
            <v>3 NO PACTADOS</v>
          </cell>
          <cell r="AL157">
            <v>43865</v>
          </cell>
          <cell r="AM157">
            <v>43865</v>
          </cell>
          <cell r="AN157" t="str">
            <v>4 NO SE HA ADICIONADO NI EN VALOR y EN TIEMPO</v>
          </cell>
          <cell r="AO157">
            <v>0</v>
          </cell>
          <cell r="AP157">
            <v>0</v>
          </cell>
          <cell r="AR157">
            <v>0</v>
          </cell>
          <cell r="AT157">
            <v>43865</v>
          </cell>
          <cell r="AU157">
            <v>44184</v>
          </cell>
          <cell r="AW157" t="str">
            <v>2. NO</v>
          </cell>
          <cell r="AZ157" t="str">
            <v>2. NO</v>
          </cell>
          <cell r="BA157">
            <v>0</v>
          </cell>
          <cell r="BE157" t="str">
            <v>2020420501000153E</v>
          </cell>
          <cell r="BF157">
            <v>89522315</v>
          </cell>
          <cell r="BH157" t="str">
            <v>https://www.secop.gov.co/CO1BusinessLine/Tendering/BuyerWorkArea/Index?docUniqueIdentifier=CO1.BDOS.1085982&amp;prevCtxUrl=https%3a%2f%2fwww.secop.gov.co%2fCO1BusinessLine%2fTendering%2fBuyerDossierWorkspace%2fIndex%3fallWords2Search%3d199-2020%26filteringState%3d0%26sortingState%3dLastModifiedDESC%26showAdvancedSearch%3dFalse%26showAdvancedSearchFields%3dFalse%26folderCode%3dALL%26selectedDossier%3dCO1.BDOS.1085982%26selectedRequest%3dCO1.REQ.1123202%26&amp;prevCtxLbl=Procesos+de+la+Entidad+Estatal</v>
          </cell>
          <cell r="BI157" t="str">
            <v>VIGENTE</v>
          </cell>
          <cell r="BK157" t="str">
            <v xml:space="preserve">https://community.secop.gov.co/Public/Tendering/OpportunityDetail/Index?noticeUID=CO1.NTC.1084415&amp;isFromPublicArea=True&amp;isModal=False
</v>
          </cell>
        </row>
        <row r="158">
          <cell r="A158" t="str">
            <v>CPS-154-2020</v>
          </cell>
          <cell r="B158" t="str">
            <v>2 NACIONAL</v>
          </cell>
          <cell r="C158" t="str">
            <v>CD-NC-195-2020</v>
          </cell>
          <cell r="D158">
            <v>154</v>
          </cell>
          <cell r="E158" t="str">
            <v>LINA MARIA CARDONA MARIN</v>
          </cell>
          <cell r="F158">
            <v>43865</v>
          </cell>
          <cell r="G158" t="str">
            <v>Prestación de servicios profesionales y de apoyo a la gestión para revisión, mantenimiento y actualización de la base de datos geográfica de la entidad; generación y puesta en producción de servicios geográficos, generación de análisis espaciales a partir de la información geográfica y alfanumérica misional, administrativa y estratégica de la entidad que permita la toma de decisiones y adelantar actividades de fortalecimiento de la Infraestructura de Datos Espaciales de la organización.</v>
          </cell>
          <cell r="H158" t="str">
            <v>2 CONTRATACIÓN DIRECTA</v>
          </cell>
          <cell r="I158" t="str">
            <v>14 PRESTACIÓN DE SERVICIOS</v>
          </cell>
          <cell r="J158" t="str">
            <v>N/A</v>
          </cell>
          <cell r="K158">
            <v>23220</v>
          </cell>
          <cell r="L158">
            <v>23120</v>
          </cell>
          <cell r="M158">
            <v>43865</v>
          </cell>
          <cell r="N158">
            <v>43865</v>
          </cell>
          <cell r="P158">
            <v>5397388</v>
          </cell>
          <cell r="Q158">
            <v>56862487</v>
          </cell>
          <cell r="R158">
            <v>10000.066666670144</v>
          </cell>
          <cell r="S158" t="str">
            <v>1 PERSONA NATURAL</v>
          </cell>
          <cell r="T158" t="str">
            <v>3 CÉDULA DE CIUDADANÍA</v>
          </cell>
          <cell r="U158">
            <v>52498362</v>
          </cell>
          <cell r="V158">
            <v>56862487</v>
          </cell>
          <cell r="W158" t="str">
            <v>11 NO SE DILIGENCIA INFORMACIÓN PARA ESTE FORMULARIO EN ESTE PERÍODO DE REPORTE</v>
          </cell>
          <cell r="X158" t="str">
            <v>N/A</v>
          </cell>
          <cell r="Y158" t="str">
            <v>LINA MARIA CARDONA MARIN</v>
          </cell>
          <cell r="Z158" t="str">
            <v>1 PÓLIZA</v>
          </cell>
          <cell r="AA158" t="str">
            <v>12 SEGUROS DEL ESTADO</v>
          </cell>
          <cell r="AB158" t="str">
            <v>2 CUMPLIMIENTO</v>
          </cell>
          <cell r="AC158">
            <v>43865</v>
          </cell>
          <cell r="AD158" t="str">
            <v>17-46-101013043</v>
          </cell>
          <cell r="AE158" t="str">
            <v>GRUPO SISTEMAS DE INFORMACIÓN Y RADIOCOMUNICACIONES</v>
          </cell>
          <cell r="AF158" t="str">
            <v>2 SUPERVISOR</v>
          </cell>
          <cell r="AG158" t="str">
            <v>3 CÉDULA DE CIUDADANÍA</v>
          </cell>
          <cell r="AH158">
            <v>51723033</v>
          </cell>
          <cell r="AI158" t="str">
            <v>LUZ MILA SOTELO DELGADILLO</v>
          </cell>
          <cell r="AJ158">
            <v>316</v>
          </cell>
          <cell r="AK158" t="str">
            <v>3 NO PACTADOS</v>
          </cell>
          <cell r="AL158">
            <v>43865</v>
          </cell>
          <cell r="AM158">
            <v>43865</v>
          </cell>
          <cell r="AN158" t="str">
            <v>4 NO SE HA ADICIONADO NI EN VALOR y EN TIEMPO</v>
          </cell>
          <cell r="AO158">
            <v>0</v>
          </cell>
          <cell r="AP158">
            <v>0</v>
          </cell>
          <cell r="AR158">
            <v>0</v>
          </cell>
          <cell r="AT158">
            <v>43865</v>
          </cell>
          <cell r="AU158">
            <v>44184</v>
          </cell>
          <cell r="AW158" t="str">
            <v>2. NO</v>
          </cell>
          <cell r="AZ158" t="str">
            <v>2. NO</v>
          </cell>
          <cell r="BA158">
            <v>0</v>
          </cell>
          <cell r="BE158" t="str">
            <v>2020420501000154E</v>
          </cell>
          <cell r="BF158">
            <v>56862487</v>
          </cell>
          <cell r="BH158" t="str">
            <v>https://www.secop.gov.co/CO1BusinessLine/Tendering/BuyerWorkArea/Index?docUniqueIdentifier=CO1.BDOS.1083889&amp;prevCtxUrl=https%3a%2f%2fwww.secop.gov.co%2fCO1BusinessLine%2fTendering%2fBuyerDossierWorkspace%2fIndex%3fallWords2Search%3d195-2020%26filteringState%3d0%26sortingState%3dLastModifiedDESC%26showAdvancedSearch%3dFalse%26showAdvancedSearchFields%3dFalse%26folderCode%3dALL%26selectedDossier%3dCO1.BDOS.1083889%26selectedRequest%3dCO1.REQ.1120481%26&amp;prevCtxLbl=Procesos+de+la+Entidad+Estatal</v>
          </cell>
          <cell r="BI158" t="str">
            <v>VIGENTE</v>
          </cell>
          <cell r="BK158" t="str">
            <v>https://community.secop.gov.co/Public/Tendering/OpportunityDetail/Index?noticeUID=CO1.NTC.1082518&amp;isFromPublicArea=True&amp;isModal=False</v>
          </cell>
        </row>
        <row r="159">
          <cell r="A159" t="str">
            <v>CPS-155-2020</v>
          </cell>
          <cell r="B159" t="str">
            <v>2 NACIONAL</v>
          </cell>
          <cell r="C159" t="str">
            <v>CD-NC-136-2020</v>
          </cell>
          <cell r="D159">
            <v>155</v>
          </cell>
          <cell r="E159" t="str">
            <v>MARLEY ROJAS GUTIERREZ</v>
          </cell>
          <cell r="F159">
            <v>43865</v>
          </cell>
          <cell r="G159" t="str">
            <v>Prestación de servicios en el área de la ingeniería, para evaluar proyectos, obras o actividades licenciables o no, en ejecución o por ejecutarse, dentro de las áreas bajo administración de Parques Nacionales Naturales, o en sus zonas de influencia.</v>
          </cell>
          <cell r="H159" t="str">
            <v>2 CONTRATACIÓN DIRECTA</v>
          </cell>
          <cell r="I159" t="str">
            <v>14 PRESTACIÓN DE SERVICIOS</v>
          </cell>
          <cell r="J159" t="str">
            <v>N/A</v>
          </cell>
          <cell r="K159">
            <v>16620</v>
          </cell>
          <cell r="L159">
            <v>23220</v>
          </cell>
          <cell r="M159">
            <v>43865</v>
          </cell>
          <cell r="N159">
            <v>43865</v>
          </cell>
          <cell r="P159">
            <v>5971344</v>
          </cell>
          <cell r="Q159">
            <v>63495291</v>
          </cell>
          <cell r="R159">
            <v>-0.19999999552965164</v>
          </cell>
          <cell r="S159" t="str">
            <v>1 PERSONA NATURAL</v>
          </cell>
          <cell r="T159" t="str">
            <v>3 CÉDULA DE CIUDADANÍA</v>
          </cell>
          <cell r="U159">
            <v>28541768</v>
          </cell>
          <cell r="V159">
            <v>63495291</v>
          </cell>
          <cell r="W159" t="str">
            <v>11 NO SE DILIGENCIA INFORMACIÓN PARA ESTE FORMULARIO EN ESTE PERÍODO DE REPORTE</v>
          </cell>
          <cell r="X159" t="str">
            <v>N/A</v>
          </cell>
          <cell r="Y159" t="str">
            <v>MARLEY ROJAS GUTIERREZ</v>
          </cell>
          <cell r="Z159" t="str">
            <v>1 PÓLIZA</v>
          </cell>
          <cell r="AA159" t="str">
            <v xml:space="preserve">15 JMALUCELLI TRAVELERS SEGUROS S.A </v>
          </cell>
          <cell r="AB159" t="str">
            <v>2 CUMPLIMIENTO</v>
          </cell>
          <cell r="AC159">
            <v>43865</v>
          </cell>
          <cell r="AD159">
            <v>2015613</v>
          </cell>
          <cell r="AE159" t="str">
            <v>GRUPO DE TRÁMITES Y EVALUACIÓN AMBIENTAL</v>
          </cell>
          <cell r="AF159" t="str">
            <v>2 SUPERVISOR</v>
          </cell>
          <cell r="AG159" t="str">
            <v>3 CÉDULA DE CIUDADANÍA</v>
          </cell>
          <cell r="AH159">
            <v>79690000</v>
          </cell>
          <cell r="AI159" t="str">
            <v>GUILLERMO ALBERTO SANTOS CEBALLOS</v>
          </cell>
          <cell r="AJ159">
            <v>319</v>
          </cell>
          <cell r="AK159" t="str">
            <v>3 NO PACTADOS</v>
          </cell>
          <cell r="AL159">
            <v>43865</v>
          </cell>
          <cell r="AM159">
            <v>43865</v>
          </cell>
          <cell r="AN159" t="str">
            <v>4 NO SE HA ADICIONADO NI EN VALOR y EN TIEMPO</v>
          </cell>
          <cell r="AO159">
            <v>0</v>
          </cell>
          <cell r="AP159">
            <v>0</v>
          </cell>
          <cell r="AR159">
            <v>0</v>
          </cell>
          <cell r="AT159">
            <v>43865</v>
          </cell>
          <cell r="AU159">
            <v>44187</v>
          </cell>
          <cell r="AW159" t="str">
            <v>2. NO</v>
          </cell>
          <cell r="AZ159" t="str">
            <v>2. NO</v>
          </cell>
          <cell r="BA159">
            <v>0</v>
          </cell>
          <cell r="BE159" t="str">
            <v>2020420501000155E</v>
          </cell>
          <cell r="BF159">
            <v>63495291</v>
          </cell>
          <cell r="BH159" t="str">
            <v>https://www.secop.gov.co/CO1BusinessLine/Tendering/BuyerWorkArea/Index?docUniqueIdentifier=CO1.BDOS.1080190&amp;prevCtxUrl=https%3a%2f%2fwww.secop.gov.co%2fCO1BusinessLine%2fTendering%2fBuyerDossierWorkspace%2fIndex%3fallWords2Search%3d136-2020%26filteringState%3d0%26sortingState%3dLastModifiedDESC%26showAdvancedSearch%3dFalse%26showAdvancedSearchFields%3dFalse%26folderCode%3dALL%26selectedDossier%3dCO1.BDOS.1080190%26selectedRequest%3dCO1.REQ.1117269%26&amp;prevCtxLbl=Procesos+de+la+Entidad+Estatal</v>
          </cell>
          <cell r="BI159" t="str">
            <v>VIGENTE</v>
          </cell>
          <cell r="BK159" t="str">
            <v>https://community.secop.gov.co/Public/Tendering/OpportunityDetail/Index?noticeUID=CO1.NTC.1084075&amp;isFromPublicArea=True&amp;isModal=False</v>
          </cell>
        </row>
        <row r="160">
          <cell r="A160" t="str">
            <v>CPS-156-2020</v>
          </cell>
          <cell r="B160" t="str">
            <v>2 NACIONAL</v>
          </cell>
          <cell r="C160" t="str">
            <v>CD-NC-163-2020</v>
          </cell>
          <cell r="D160">
            <v>156</v>
          </cell>
          <cell r="E160" t="str">
            <v>NATALIA JIMENEZ GALINDO</v>
          </cell>
          <cell r="F160">
            <v>43865</v>
          </cell>
          <cell r="G160" t="str">
            <v>Prestación de servicios profesionales y de apoyo a la gestión para que apoye procesos relacionados con función de administración y manejo de las áreas del SPNN, apoyo en asuntos de participación social y estrategias especiales de manejo y apoyo a elaboración de diagnóstico de necesidades normativas.</v>
          </cell>
          <cell r="H160" t="str">
            <v>2 CONTRATACIÓN DIRECTA</v>
          </cell>
          <cell r="I160" t="str">
            <v>14 PRESTACIÓN DE SERVICIOS</v>
          </cell>
          <cell r="J160" t="str">
            <v>N/A</v>
          </cell>
          <cell r="K160">
            <v>19620</v>
          </cell>
          <cell r="L160">
            <v>23320</v>
          </cell>
          <cell r="M160">
            <v>43865</v>
          </cell>
          <cell r="N160">
            <v>43865</v>
          </cell>
          <cell r="P160">
            <v>5397388</v>
          </cell>
          <cell r="Q160">
            <v>56852487</v>
          </cell>
          <cell r="R160">
            <v>6.6666670143604279E-2</v>
          </cell>
          <cell r="S160" t="str">
            <v>1 PERSONA NATURAL</v>
          </cell>
          <cell r="T160" t="str">
            <v>3 CÉDULA DE CIUDADANÍA</v>
          </cell>
          <cell r="U160">
            <v>20401109</v>
          </cell>
          <cell r="V160">
            <v>56852487</v>
          </cell>
          <cell r="W160" t="str">
            <v>11 NO SE DILIGENCIA INFORMACIÓN PARA ESTE FORMULARIO EN ESTE PERÍODO DE REPORTE</v>
          </cell>
          <cell r="X160" t="str">
            <v>N/A</v>
          </cell>
          <cell r="Y160" t="str">
            <v>NATALIA JIMENEZ GALINDO</v>
          </cell>
          <cell r="Z160" t="str">
            <v>1 PÓLIZA</v>
          </cell>
          <cell r="AA160" t="str">
            <v xml:space="preserve">15 JMALUCELLI TRAVELERS SEGUROS S.A </v>
          </cell>
          <cell r="AB160" t="str">
            <v>2 CUMPLIMIENTO</v>
          </cell>
          <cell r="AC160">
            <v>43866</v>
          </cell>
          <cell r="AD160">
            <v>2015659</v>
          </cell>
          <cell r="AE160" t="str">
            <v>OFICINA ASESORA JURIDICA</v>
          </cell>
          <cell r="AF160" t="str">
            <v>2 SUPERVISOR</v>
          </cell>
          <cell r="AG160" t="str">
            <v>3 CÉDULA DE CIUDADANÍA</v>
          </cell>
          <cell r="AH160">
            <v>13861878</v>
          </cell>
          <cell r="AI160" t="str">
            <v>JAIME ANDRES ECHEVERRIA RODRIGUEZ</v>
          </cell>
          <cell r="AJ160">
            <v>316</v>
          </cell>
          <cell r="AK160" t="str">
            <v>3 NO PACTADOS</v>
          </cell>
          <cell r="AL160">
            <v>43866</v>
          </cell>
          <cell r="AM160">
            <v>43866</v>
          </cell>
          <cell r="AN160" t="str">
            <v>4 NO SE HA ADICIONADO NI EN VALOR y EN TIEMPO</v>
          </cell>
          <cell r="AO160">
            <v>0</v>
          </cell>
          <cell r="AP160">
            <v>0</v>
          </cell>
          <cell r="AR160">
            <v>0</v>
          </cell>
          <cell r="AT160">
            <v>43866</v>
          </cell>
          <cell r="AU160">
            <v>44185</v>
          </cell>
          <cell r="AW160" t="str">
            <v>2. NO</v>
          </cell>
          <cell r="AZ160" t="str">
            <v>2. NO</v>
          </cell>
          <cell r="BA160">
            <v>0</v>
          </cell>
          <cell r="BE160" t="str">
            <v>2020420501000156E</v>
          </cell>
          <cell r="BF160">
            <v>56852487</v>
          </cell>
          <cell r="BH160" t="str">
            <v>https://www.secop.gov.co/CO1BusinessLine/Tendering/BuyerWorkArea/Index?docUniqueIdentifier=CO1.BDOS.1081016&amp;prevCtxUrl=https%3a%2f%2fwww.secop.gov.co%2fCO1BusinessLine%2fTendering%2fBuyerDossierWorkspace%2fIndex%3fallWords2Search%3d163-2020%26filteringState%3d0%26sortingState%3dLastModifiedDESC%26showAdvancedSearch%3dFalse%26showAdvancedSearchFields%3dFalse%26folderCode%3dALL%26selectedDossier%3dCO1.BDOS.1081016%26selectedRequest%3dCO1.REQ.1117462%26&amp;prevCtxLbl=Procesos+de+la+Entidad+Estatal</v>
          </cell>
          <cell r="BI160" t="str">
            <v>VIGENTE</v>
          </cell>
          <cell r="BK160" t="str">
            <v xml:space="preserve">https://community.secop.gov.co/Public/Tendering/OpportunityDetail/Index?noticeUID=CO1.NTC.1079530&amp;isFromPublicArea=True&amp;isModal=False
</v>
          </cell>
        </row>
        <row r="161">
          <cell r="A161" t="str">
            <v>CPS-157-2020</v>
          </cell>
          <cell r="B161" t="str">
            <v>2 NACIONAL</v>
          </cell>
          <cell r="C161" t="str">
            <v>CD-NC-190-2020</v>
          </cell>
          <cell r="D161">
            <v>157</v>
          </cell>
          <cell r="E161" t="str">
            <v>LEIDY MONCADA ROSERO</v>
          </cell>
          <cell r="F161">
            <v>43865</v>
          </cell>
          <cell r="G161" t="str">
            <v>Prestación de servicios técnicos para administrar y dar soporte técnico del aplicativo SIIF Nación II, realizar las funciones competentes al perfil de registrador entidad y brindar apoyo de soporte técnico a la subdirección administrativa y financiera en las aplicaciones utilizadas por la entidad.</v>
          </cell>
          <cell r="H161" t="str">
            <v>2 CONTRATACIÓN DIRECTA</v>
          </cell>
          <cell r="I161" t="str">
            <v>14 PRESTACIÓN DE SERVICIOS</v>
          </cell>
          <cell r="J161" t="str">
            <v>N/A</v>
          </cell>
          <cell r="K161">
            <v>23120</v>
          </cell>
          <cell r="L161">
            <v>23420</v>
          </cell>
          <cell r="M161">
            <v>43865</v>
          </cell>
          <cell r="N161">
            <v>43865</v>
          </cell>
          <cell r="P161">
            <v>2663850</v>
          </cell>
          <cell r="Q161">
            <v>26638500</v>
          </cell>
          <cell r="R161">
            <v>0</v>
          </cell>
          <cell r="S161" t="str">
            <v>1 PERSONA NATURAL</v>
          </cell>
          <cell r="T161" t="str">
            <v>3 CÉDULA DE CIUDADANÍA</v>
          </cell>
          <cell r="U161">
            <v>1014207218</v>
          </cell>
          <cell r="V161">
            <v>26638500</v>
          </cell>
          <cell r="W161" t="str">
            <v>11 NO SE DILIGENCIA INFORMACIÓN PARA ESTE FORMULARIO EN ESTE PERÍODO DE REPORTE</v>
          </cell>
          <cell r="X161" t="str">
            <v>N/A</v>
          </cell>
          <cell r="Y161" t="str">
            <v>LEIDY MONCADA ROSERO</v>
          </cell>
          <cell r="Z161" t="str">
            <v>1 PÓLIZA</v>
          </cell>
          <cell r="AA161" t="str">
            <v>12 SEGUROS DEL ESTADO</v>
          </cell>
          <cell r="AB161" t="str">
            <v>2 CUMPLIMIENTO</v>
          </cell>
          <cell r="AC161">
            <v>43866</v>
          </cell>
          <cell r="AD161" t="str">
            <v>15-46-101014313</v>
          </cell>
          <cell r="AE161" t="str">
            <v>GRUPO DE GESTIÓN FINANCIERA</v>
          </cell>
          <cell r="AF161" t="str">
            <v>2 SUPERVISOR</v>
          </cell>
          <cell r="AG161" t="str">
            <v>3 CÉDULA DE CIUDADANÍA</v>
          </cell>
          <cell r="AH161">
            <v>52260278</v>
          </cell>
          <cell r="AI161" t="str">
            <v>LUZ MYRIAM ENRIQUEZ GUAVITA</v>
          </cell>
          <cell r="AJ161">
            <v>300</v>
          </cell>
          <cell r="AK161" t="str">
            <v>3 NO PACTADOS</v>
          </cell>
          <cell r="AL161">
            <v>43866</v>
          </cell>
          <cell r="AM161">
            <v>43866</v>
          </cell>
          <cell r="AN161" t="str">
            <v>4 NO SE HA ADICIONADO NI EN VALOR y EN TIEMPO</v>
          </cell>
          <cell r="AO161">
            <v>0</v>
          </cell>
          <cell r="AP161">
            <v>0</v>
          </cell>
          <cell r="AR161">
            <v>0</v>
          </cell>
          <cell r="AT161">
            <v>43866</v>
          </cell>
          <cell r="AU161">
            <v>44169</v>
          </cell>
          <cell r="AW161" t="str">
            <v>2. NO</v>
          </cell>
          <cell r="AZ161" t="str">
            <v>2. NO</v>
          </cell>
          <cell r="BA161">
            <v>0</v>
          </cell>
          <cell r="BE161" t="str">
            <v>2020420501000157E</v>
          </cell>
          <cell r="BF161">
            <v>26638500</v>
          </cell>
          <cell r="BH161" t="str">
            <v>https://www.secop.gov.co/CO1BusinessLine/Tendering/BuyerWorkArea/Index?docUniqueIdentifier=CO1.BDOS.1087956&amp;prevCtxUrl=https%3a%2f%2fwww.secop.gov.co%2fCO1BusinessLine%2fTendering%2fBuyerDossierWorkspace%2fIndex%3fallWords2Search%3d190-2020%26filteringState%3d0%26sortingState%3dLastModifiedDESC%26showAdvancedSearch%3dFalse%26showAdvancedSearchFields%3dFalse%26folderCode%3dALL%26selectedDossier%3dCO1.BDOS.1087956%26selectedRequest%3dCO1.REQ.1125212%26&amp;prevCtxLbl=Procesos+de+la+Entidad+Estatal</v>
          </cell>
          <cell r="BI161" t="str">
            <v>VIGENTE</v>
          </cell>
          <cell r="BK161" t="str">
            <v xml:space="preserve">https://community.secop.gov.co/Public/Tendering/OpportunityDetail/Index?noticeUID=CO1.NTC.1086169&amp;isFromPublicArea=True&amp;isModal=False
</v>
          </cell>
        </row>
        <row r="162">
          <cell r="A162" t="str">
            <v>CPS-158-2020</v>
          </cell>
          <cell r="B162" t="str">
            <v>2 NACIONAL</v>
          </cell>
          <cell r="C162" t="str">
            <v>CD-NC-177-2020</v>
          </cell>
          <cell r="D162">
            <v>158</v>
          </cell>
          <cell r="E162" t="str">
            <v>LUISA FERNANDA MALDONADO MORALES</v>
          </cell>
          <cell r="F162">
            <v>43865</v>
          </cell>
          <cell r="G162" t="str">
            <v>Prestación de servicios profesionales y de apoyo para orientar técnicamente a las áreas protegidas en el ordenamiento y monitoreo de los recursos hidrobiológicos y pesqueros, así como en la suscripción y seguimiento de acuerdos para su aprovechamiento.</v>
          </cell>
          <cell r="H162" t="str">
            <v>2 CONTRATACIÓN DIRECTA</v>
          </cell>
          <cell r="I162" t="str">
            <v>14 PRESTACIÓN DE SERVICIOS</v>
          </cell>
          <cell r="J162" t="str">
            <v>N/A</v>
          </cell>
          <cell r="K162">
            <v>21220</v>
          </cell>
          <cell r="L162">
            <v>23520</v>
          </cell>
          <cell r="M162">
            <v>43865</v>
          </cell>
          <cell r="N162">
            <v>43865</v>
          </cell>
          <cell r="P162">
            <v>5397388</v>
          </cell>
          <cell r="Q162">
            <v>56672574</v>
          </cell>
          <cell r="R162">
            <v>0</v>
          </cell>
          <cell r="S162" t="str">
            <v>1 PERSONA NATURAL</v>
          </cell>
          <cell r="T162" t="str">
            <v>3 CÉDULA DE CIUDADANÍA</v>
          </cell>
          <cell r="U162">
            <v>52347683</v>
          </cell>
          <cell r="V162">
            <v>56672574</v>
          </cell>
          <cell r="W162" t="str">
            <v>11 NO SE DILIGENCIA INFORMACIÓN PARA ESTE FORMULARIO EN ESTE PERÍODO DE REPORTE</v>
          </cell>
          <cell r="X162" t="str">
            <v>N/A</v>
          </cell>
          <cell r="Y162" t="str">
            <v>LUISA FERNANDA MALDONADO MORALES</v>
          </cell>
          <cell r="Z162" t="str">
            <v>1 PÓLIZA</v>
          </cell>
          <cell r="AA162" t="str">
            <v>12 SEGUROS DEL ESTADO</v>
          </cell>
          <cell r="AB162" t="str">
            <v>2 CUMPLIMIENTO</v>
          </cell>
          <cell r="AC162">
            <v>43866</v>
          </cell>
          <cell r="AD162" t="str">
            <v>18-46-101006207</v>
          </cell>
          <cell r="AE162" t="str">
            <v>GRUPO DE PLANEACIÓN Y MANEJO</v>
          </cell>
          <cell r="AF162" t="str">
            <v>2 SUPERVISOR</v>
          </cell>
          <cell r="AG162" t="str">
            <v>3 CÉDULA DE CIUDADANÍA</v>
          </cell>
          <cell r="AH162">
            <v>52854468</v>
          </cell>
          <cell r="AI162" t="str">
            <v>ADRIANA MARGARITA ROZO MELO</v>
          </cell>
          <cell r="AJ162">
            <v>315</v>
          </cell>
          <cell r="AK162" t="str">
            <v>3 NO PACTADOS</v>
          </cell>
          <cell r="AL162">
            <v>43866</v>
          </cell>
          <cell r="AM162">
            <v>43866</v>
          </cell>
          <cell r="AN162" t="str">
            <v>4 NO SE HA ADICIONADO NI EN VALOR y EN TIEMPO</v>
          </cell>
          <cell r="AO162">
            <v>0</v>
          </cell>
          <cell r="AP162">
            <v>0</v>
          </cell>
          <cell r="AR162">
            <v>0</v>
          </cell>
          <cell r="AT162">
            <v>43866</v>
          </cell>
          <cell r="AU162">
            <v>44184</v>
          </cell>
          <cell r="AW162" t="str">
            <v>2. NO</v>
          </cell>
          <cell r="AZ162" t="str">
            <v>2. NO</v>
          </cell>
          <cell r="BA162">
            <v>0</v>
          </cell>
          <cell r="BE162" t="str">
            <v>2020420501000158E</v>
          </cell>
          <cell r="BF162">
            <v>56672574</v>
          </cell>
          <cell r="BH162" t="str">
            <v>https://www.secop.gov.co/CO1BusinessLine/Tendering/BuyerWorkArea/Index?docUniqueIdentifier=CO1.BDOS.1085019</v>
          </cell>
          <cell r="BI162" t="str">
            <v>VIGENTE</v>
          </cell>
          <cell r="BK162" t="str">
            <v>https://community.secop.gov.co/Public/Tendering/OpportunityDetail/Index?noticeUID=CO1.NTC.1084076&amp;isFromPublicArea=True&amp;isModal=False</v>
          </cell>
        </row>
        <row r="163">
          <cell r="A163" t="str">
            <v>CPS-159-2020</v>
          </cell>
          <cell r="B163" t="str">
            <v>2 NACIONAL</v>
          </cell>
          <cell r="C163" t="str">
            <v>CD-NC-196-2020</v>
          </cell>
          <cell r="D163">
            <v>159</v>
          </cell>
          <cell r="E163" t="str">
            <v>LUISA PATRICIA CORREDOR GIL</v>
          </cell>
          <cell r="F163">
            <v>43865</v>
          </cell>
          <cell r="G163" t="str">
            <v>Prestación de servicios profesionales especializados en la orientación técnica para la generación, cálculo y reporte de indicadores de monitoreo a partir de sensores remotos para las áreas protegidas en las temáticas misionales de Parques Nacionales Naturales con el fin de apoyar la toma de decisiones.</v>
          </cell>
          <cell r="H163" t="str">
            <v>2 CONTRATACIÓN DIRECTA</v>
          </cell>
          <cell r="I163" t="str">
            <v>14 PRESTACIÓN DE SERVICIOS</v>
          </cell>
          <cell r="J163" t="str">
            <v>N/A</v>
          </cell>
          <cell r="K163">
            <v>21920</v>
          </cell>
          <cell r="L163">
            <v>23620</v>
          </cell>
          <cell r="M163">
            <v>43865</v>
          </cell>
          <cell r="N163">
            <v>43865</v>
          </cell>
          <cell r="P163">
            <v>6434923</v>
          </cell>
          <cell r="Q163">
            <v>68210184</v>
          </cell>
          <cell r="R163">
            <v>0.20000000298023224</v>
          </cell>
          <cell r="S163" t="str">
            <v>1 PERSONA NATURAL</v>
          </cell>
          <cell r="T163" t="str">
            <v>3 CÉDULA DE CIUDADANÍA</v>
          </cell>
          <cell r="U163">
            <v>52708409</v>
          </cell>
          <cell r="V163">
            <v>68210184</v>
          </cell>
          <cell r="W163" t="str">
            <v>11 NO SE DILIGENCIA INFORMACIÓN PARA ESTE FORMULARIO EN ESTE PERÍODO DE REPORTE</v>
          </cell>
          <cell r="X163" t="str">
            <v>N/A</v>
          </cell>
          <cell r="Y163" t="str">
            <v>LUISA PATRICIA CORREDOR GIL</v>
          </cell>
          <cell r="Z163" t="str">
            <v>1 PÓLIZA</v>
          </cell>
          <cell r="AA163" t="str">
            <v xml:space="preserve">15 JMALUCELLI TRAVELERS SEGUROS S.A </v>
          </cell>
          <cell r="AB163" t="str">
            <v>2 CUMPLIMIENTO</v>
          </cell>
          <cell r="AC163">
            <v>43866</v>
          </cell>
          <cell r="AD163">
            <v>2015631</v>
          </cell>
          <cell r="AE163" t="str">
            <v>GRUPO SISTEMAS DE INFORMACIÓN Y RADIOCOMUNICACIONES</v>
          </cell>
          <cell r="AF163" t="str">
            <v>2 SUPERVISOR</v>
          </cell>
          <cell r="AG163" t="str">
            <v>3 CÉDULA DE CIUDADANÍA</v>
          </cell>
          <cell r="AH163">
            <v>51723033</v>
          </cell>
          <cell r="AI163" t="str">
            <v>LUZ MILA SOTELO DELGADILLO</v>
          </cell>
          <cell r="AJ163">
            <v>318</v>
          </cell>
          <cell r="AK163" t="str">
            <v>3 NO PACTADOS</v>
          </cell>
          <cell r="AL163">
            <v>43866</v>
          </cell>
          <cell r="AM163">
            <v>43866</v>
          </cell>
          <cell r="AN163" t="str">
            <v>4 NO SE HA ADICIONADO NI EN VALOR y EN TIEMPO</v>
          </cell>
          <cell r="AO163">
            <v>0</v>
          </cell>
          <cell r="AP163">
            <v>0</v>
          </cell>
          <cell r="AR163">
            <v>0</v>
          </cell>
          <cell r="AT163">
            <v>43866</v>
          </cell>
          <cell r="AU163">
            <v>44187</v>
          </cell>
          <cell r="AW163" t="str">
            <v>2. NO</v>
          </cell>
          <cell r="AZ163" t="str">
            <v>2. NO</v>
          </cell>
          <cell r="BA163">
            <v>0</v>
          </cell>
          <cell r="BE163" t="str">
            <v>2020420501000159E</v>
          </cell>
          <cell r="BF163">
            <v>68210184</v>
          </cell>
          <cell r="BH163" t="str">
            <v>https://www.secop.gov.co/CO1BusinessLine/Tendering/BuyerWorkArea/Index?docUniqueIdentifier=CO1.BDOS.1089605&amp;prevCtxUrl=https%3a%2f%2fwww.secop.gov.co%2fCO1BusinessLine%2fTendering%2fBuyerDossierWorkspace%2fIndex%3fallWords2Search%3d196-2020%26filteringState%3d0%26sortingState%3dLastModifiedDESC%26showAdvancedSearch%3dFalse%26showAdvancedSearchFields%3dFalse%26folderCode%3dALL%26selectedDossier%3dCO1.BDOS.1089605%26selectedRequest%3dCO1.REQ.1126201%26&amp;prevCtxLbl=Procesos+de+la+Entidad+Estatal</v>
          </cell>
          <cell r="BI163" t="str">
            <v>VIGENTE</v>
          </cell>
          <cell r="BK163" t="str">
            <v>https://community.secop.gov.co/Public/Tendering/OpportunityDetail/Index?noticeUID=CO1.NTC.1087412&amp;isFromPublicArea=True&amp;isModal=False</v>
          </cell>
        </row>
        <row r="164">
          <cell r="A164" t="str">
            <v>CPS-160-2020</v>
          </cell>
          <cell r="B164" t="str">
            <v>2 NACIONAL</v>
          </cell>
          <cell r="C164" t="str">
            <v>CD-NC-153-2020</v>
          </cell>
          <cell r="D164">
            <v>160</v>
          </cell>
          <cell r="E164" t="str">
            <v>GERMAN ALBERTO ANGEL BERRIO</v>
          </cell>
          <cell r="F164">
            <v>43865</v>
          </cell>
          <cell r="G164" t="str">
            <v>Prestación de servicios profesionales y de apoyo a la gestión para orientar la implementación de acciones dirigidas a la rehabilitación de áreas degradadas y/o alteradas y a la generación de alternativas de usos compatibles con los objetivos de conservación de las áreas protegidas.</v>
          </cell>
          <cell r="H164" t="str">
            <v>2 CONTRATACIÓN DIRECTA</v>
          </cell>
          <cell r="I164" t="str">
            <v>14 PRESTACIÓN DE SERVICIOS</v>
          </cell>
          <cell r="J164" t="str">
            <v>N/A</v>
          </cell>
          <cell r="K164">
            <v>19920</v>
          </cell>
          <cell r="L164">
            <v>23720</v>
          </cell>
          <cell r="M164">
            <v>43865</v>
          </cell>
          <cell r="N164">
            <v>43865</v>
          </cell>
          <cell r="P164">
            <v>6434923</v>
          </cell>
          <cell r="Q164">
            <v>67781189</v>
          </cell>
          <cell r="R164">
            <v>6.6666677594184875E-2</v>
          </cell>
          <cell r="S164" t="str">
            <v>1 PERSONA NATURAL</v>
          </cell>
          <cell r="T164" t="str">
            <v>3 CÉDULA DE CIUDADANÍA</v>
          </cell>
          <cell r="U164">
            <v>79284835</v>
          </cell>
          <cell r="V164">
            <v>67781189</v>
          </cell>
          <cell r="W164" t="str">
            <v>11 NO SE DILIGENCIA INFORMACIÓN PARA ESTE FORMULARIO EN ESTE PERÍODO DE REPORTE</v>
          </cell>
          <cell r="X164" t="str">
            <v>N/A</v>
          </cell>
          <cell r="Y164" t="str">
            <v>GERMAN ALBERTO ANGEL BERRIO</v>
          </cell>
          <cell r="Z164" t="str">
            <v>1 PÓLIZA</v>
          </cell>
          <cell r="AA164" t="str">
            <v>12 SEGUROS DEL ESTADO</v>
          </cell>
          <cell r="AB164" t="str">
            <v>2 CUMPLIMIENTO</v>
          </cell>
          <cell r="AC164">
            <v>43865</v>
          </cell>
          <cell r="AD164" t="str">
            <v>18-46-101006194</v>
          </cell>
          <cell r="AE164" t="str">
            <v>GRUPO DE PLANEACIÓN Y MANEJO</v>
          </cell>
          <cell r="AF164" t="str">
            <v>2 SUPERVISOR</v>
          </cell>
          <cell r="AG164" t="str">
            <v>3 CÉDULA DE CIUDADANÍA</v>
          </cell>
          <cell r="AH164">
            <v>52827064</v>
          </cell>
          <cell r="AI164" t="str">
            <v>SANDRA MILENA RODRIGUEZ PEÑA</v>
          </cell>
          <cell r="AJ164">
            <v>316</v>
          </cell>
          <cell r="AK164" t="str">
            <v>3 NO PACTADOS</v>
          </cell>
          <cell r="AL164">
            <v>43866</v>
          </cell>
          <cell r="AM164">
            <v>43866</v>
          </cell>
          <cell r="AN164" t="str">
            <v>4 NO SE HA ADICIONADO NI EN VALOR y EN TIEMPO</v>
          </cell>
          <cell r="AO164">
            <v>0</v>
          </cell>
          <cell r="AP164">
            <v>0</v>
          </cell>
          <cell r="AR164">
            <v>0</v>
          </cell>
          <cell r="AT164">
            <v>43866</v>
          </cell>
          <cell r="AU164">
            <v>44185</v>
          </cell>
          <cell r="AW164" t="str">
            <v>2. NO</v>
          </cell>
          <cell r="AZ164" t="str">
            <v>2. NO</v>
          </cell>
          <cell r="BA164">
            <v>0</v>
          </cell>
          <cell r="BE164" t="str">
            <v>2020420501000160E</v>
          </cell>
          <cell r="BF164">
            <v>67781189</v>
          </cell>
          <cell r="BH164" t="str">
            <v>https://www.secop.gov.co/CO1BusinessLine/Tendering/BuyerWorkArea/Index?docUniqueIdentifier=CO1.BDOS.1084428</v>
          </cell>
          <cell r="BI164" t="str">
            <v>VIGENTE</v>
          </cell>
          <cell r="BK164" t="str">
            <v xml:space="preserve">https://community.secop.gov.co/Public/Tendering/OpportunityDetail/Index?noticeUID=CO1.NTC.1086909&amp;isFromPublicArea=True&amp;isModal=False
</v>
          </cell>
        </row>
        <row r="165">
          <cell r="A165" t="str">
            <v>CPS-161-2020</v>
          </cell>
          <cell r="B165" t="str">
            <v>2 NACIONAL</v>
          </cell>
          <cell r="C165" t="str">
            <v>CD-NC-174-2020</v>
          </cell>
          <cell r="D165">
            <v>161</v>
          </cell>
          <cell r="E165" t="str">
            <v>ANGELA PATRICIA PARRA ROMERO</v>
          </cell>
          <cell r="F165">
            <v>43865</v>
          </cell>
          <cell r="G165" t="str">
            <v>Prestación de servicios profesionales y de apoyo a la gestión para orientar la formulación e implementación de los programas de conservación para los VOC de Sistema y la aplicación de lineamientos para el manejo de la vida silvestre.</v>
          </cell>
          <cell r="H165" t="str">
            <v>2 CONTRATACIÓN DIRECTA</v>
          </cell>
          <cell r="I165" t="str">
            <v>14 PRESTACIÓN DE SERVICIOS</v>
          </cell>
          <cell r="J165" t="str">
            <v>N/A</v>
          </cell>
          <cell r="K165">
            <v>20820</v>
          </cell>
          <cell r="L165">
            <v>23820</v>
          </cell>
          <cell r="M165">
            <v>43865</v>
          </cell>
          <cell r="N165">
            <v>43865</v>
          </cell>
          <cell r="P165">
            <v>5397388</v>
          </cell>
          <cell r="Q165">
            <v>56852487</v>
          </cell>
          <cell r="R165">
            <v>6.6666670143604279E-2</v>
          </cell>
          <cell r="S165" t="str">
            <v>1 PERSONA NATURAL</v>
          </cell>
          <cell r="T165" t="str">
            <v>3 CÉDULA DE CIUDADANÍA</v>
          </cell>
          <cell r="U165">
            <v>1026560671</v>
          </cell>
          <cell r="V165">
            <v>56852487</v>
          </cell>
          <cell r="W165" t="str">
            <v>11 NO SE DILIGENCIA INFORMACIÓN PARA ESTE FORMULARIO EN ESTE PERÍODO DE REPORTE</v>
          </cell>
          <cell r="X165" t="str">
            <v>N/A</v>
          </cell>
          <cell r="Y165" t="str">
            <v>ANGELA PATRICIA PARRA ROMERO</v>
          </cell>
          <cell r="Z165" t="str">
            <v>1 PÓLIZA</v>
          </cell>
          <cell r="AA165" t="str">
            <v>12 SEGUROS DEL ESTADO</v>
          </cell>
          <cell r="AB165" t="str">
            <v>2 CUMPLIMIENTO</v>
          </cell>
          <cell r="AC165">
            <v>43866</v>
          </cell>
          <cell r="AD165" t="str">
            <v>18-46-101006200</v>
          </cell>
          <cell r="AE165" t="str">
            <v>GRUPO DE PLANEACIÓN Y MANEJO</v>
          </cell>
          <cell r="AF165" t="str">
            <v>2 SUPERVISOR</v>
          </cell>
          <cell r="AG165" t="str">
            <v>3 CÉDULA DE CIUDADANÍA</v>
          </cell>
          <cell r="AH165">
            <v>52964691</v>
          </cell>
          <cell r="AI165" t="str">
            <v>IRENE ACHONCHA ABRIL</v>
          </cell>
          <cell r="AJ165">
            <v>316</v>
          </cell>
          <cell r="AK165" t="str">
            <v>3 NO PACTADOS</v>
          </cell>
          <cell r="AL165">
            <v>43866</v>
          </cell>
          <cell r="AM165">
            <v>43866</v>
          </cell>
          <cell r="AN165" t="str">
            <v>4 NO SE HA ADICIONADO NI EN VALOR y EN TIEMPO</v>
          </cell>
          <cell r="AO165">
            <v>0</v>
          </cell>
          <cell r="AP165">
            <v>0</v>
          </cell>
          <cell r="AR165">
            <v>0</v>
          </cell>
          <cell r="AT165">
            <v>43866</v>
          </cell>
          <cell r="AU165">
            <v>44185</v>
          </cell>
          <cell r="AW165" t="str">
            <v>2. NO</v>
          </cell>
          <cell r="AZ165" t="str">
            <v>2. NO</v>
          </cell>
          <cell r="BA165">
            <v>0</v>
          </cell>
          <cell r="BE165" t="str">
            <v>2020420501000161E</v>
          </cell>
          <cell r="BF165">
            <v>56852487</v>
          </cell>
          <cell r="BH165" t="str">
            <v>https://www.secop.gov.co/CO1BusinessLine/Tendering/BuyerWorkArea/Index?docUniqueIdentifier=CO1.BDOS.1084468</v>
          </cell>
          <cell r="BI165" t="str">
            <v>VIGENTE</v>
          </cell>
          <cell r="BK165" t="str">
            <v xml:space="preserve">https://community.secop.gov.co/Public/Tendering/OpportunityDetail/Index?noticeUID=CO1.NTC.1086804&amp;isFromPublicArea=True&amp;isModal=False
</v>
          </cell>
        </row>
        <row r="166">
          <cell r="A166" t="str">
            <v>CPS-162-2020</v>
          </cell>
          <cell r="B166" t="str">
            <v>2 NACIONAL</v>
          </cell>
          <cell r="C166" t="str">
            <v>CD-NC-182-2020</v>
          </cell>
          <cell r="D166">
            <v>162</v>
          </cell>
          <cell r="E166" t="str">
            <v>FABIAN ANDRES VIQUEZ CERQUERA</v>
          </cell>
          <cell r="F166">
            <v>43866</v>
          </cell>
          <cell r="G166" t="str">
            <v>Prestación de servicios profesionales y de apoyo a la gestión en la Subdirección de Gestión y Manejo de Áreas Protegidas para realizar la administración temática del registro único nacional de áreas protegidas - RUNAP, así como participar en la implementación de la ruta metodológica para la construcción de la política SINAP con visión 2020-2030.</v>
          </cell>
          <cell r="H166" t="str">
            <v>2 CONTRATACIÓN DIRECTA</v>
          </cell>
          <cell r="I166" t="str">
            <v>14 PRESTACIÓN DE SERVICIOS</v>
          </cell>
          <cell r="J166" t="str">
            <v>N/A</v>
          </cell>
          <cell r="K166">
            <v>22220</v>
          </cell>
          <cell r="L166">
            <v>23920</v>
          </cell>
          <cell r="M166">
            <v>43866</v>
          </cell>
          <cell r="N166">
            <v>43866</v>
          </cell>
          <cell r="P166">
            <v>4823432</v>
          </cell>
          <cell r="Q166">
            <v>50646036</v>
          </cell>
          <cell r="R166">
            <v>0</v>
          </cell>
          <cell r="S166" t="str">
            <v>1 PERSONA NATURAL</v>
          </cell>
          <cell r="T166" t="str">
            <v>3 CÉDULA DE CIUDADANÍA</v>
          </cell>
          <cell r="U166">
            <v>1083887163</v>
          </cell>
          <cell r="V166">
            <v>50646036</v>
          </cell>
          <cell r="W166" t="str">
            <v>11 NO SE DILIGENCIA INFORMACIÓN PARA ESTE FORMULARIO EN ESTE PERÍODO DE REPORTE</v>
          </cell>
          <cell r="X166" t="str">
            <v>N/A</v>
          </cell>
          <cell r="Y166" t="str">
            <v>FABIAN ANDRES VIQUEZ CERQUERA</v>
          </cell>
          <cell r="Z166" t="str">
            <v>1 PÓLIZA</v>
          </cell>
          <cell r="AA166" t="str">
            <v xml:space="preserve">15 JMALUCELLI TRAVELERS SEGUROS S.A </v>
          </cell>
          <cell r="AB166" t="str">
            <v>2 CUMPLIMIENTO</v>
          </cell>
          <cell r="AC166">
            <v>43866</v>
          </cell>
          <cell r="AD166">
            <v>2015653</v>
          </cell>
          <cell r="AE166" t="str">
            <v>GRUPO DE GESTIÓN E INTEGRACIÓN DEL SINAP</v>
          </cell>
          <cell r="AF166" t="str">
            <v>2 SUPERVISOR</v>
          </cell>
          <cell r="AG166" t="str">
            <v>3 CÉDULA DE CIUDADANÍA</v>
          </cell>
          <cell r="AH166">
            <v>52051027</v>
          </cell>
          <cell r="AI166" t="str">
            <v>ROSA ANGÉLICA LADINO PARRA</v>
          </cell>
          <cell r="AJ166">
            <v>315</v>
          </cell>
          <cell r="AK166" t="str">
            <v>3 NO PACTADOS</v>
          </cell>
          <cell r="AL166">
            <v>43866</v>
          </cell>
          <cell r="AM166">
            <v>43866</v>
          </cell>
          <cell r="AN166" t="str">
            <v>4 NO SE HA ADICIONADO NI EN VALOR y EN TIEMPO</v>
          </cell>
          <cell r="AO166">
            <v>0</v>
          </cell>
          <cell r="AP166">
            <v>0</v>
          </cell>
          <cell r="AR166">
            <v>0</v>
          </cell>
          <cell r="AT166">
            <v>43866</v>
          </cell>
          <cell r="AU166">
            <v>44184</v>
          </cell>
          <cell r="AW166" t="str">
            <v>2. NO</v>
          </cell>
          <cell r="AZ166" t="str">
            <v>2. NO</v>
          </cell>
          <cell r="BA166">
            <v>0</v>
          </cell>
          <cell r="BE166" t="str">
            <v>2020420501000162E</v>
          </cell>
          <cell r="BF166">
            <v>50646036</v>
          </cell>
          <cell r="BH166" t="str">
            <v>https://www.secop.gov.co/CO1BusinessLine/Tendering/BuyerWorkArea/Index?docUniqueIdentifier=CO1.BDOS.1085790&amp;prevCtxUrl=https%3a%2f%2fwww.secop.gov.co%2fCO1BusinessLine%2fTendering%2fBuyerDossierWorkspace%2fIndex%3fallWords2Search%3d182-2020%26filteringState%3d0%26sortingState%3dLastModifiedDESC%26showAdvancedSearch%3dFalse%26showAdvancedSearchFields%3dFalse%26folderCode%3dALL%26selectedDossier%3dCO1.BDOS.1085790%26selectedRequest%3dCO1.REQ.1122288%26&amp;prevCtxLbl=Procesos+de+la+Entidad+Estatal</v>
          </cell>
          <cell r="BI166" t="str">
            <v>VIGENTE</v>
          </cell>
          <cell r="BK166" t="str">
            <v xml:space="preserve">https://community.secop.gov.co/Public/Tendering/OpportunityDetail/Index?noticeUID=CO1.NTC.1083971&amp;isFromPublicArea=True&amp;isModal=False
</v>
          </cell>
        </row>
        <row r="167">
          <cell r="A167" t="str">
            <v>CPS-163-2020</v>
          </cell>
          <cell r="B167" t="str">
            <v>2 NACIONAL</v>
          </cell>
          <cell r="C167" t="str">
            <v>CD-NC-160-2020</v>
          </cell>
          <cell r="D167">
            <v>163</v>
          </cell>
          <cell r="E167" t="str">
            <v>ALBA KARINA MORALES SALAZAR</v>
          </cell>
          <cell r="F167">
            <v>43866</v>
          </cell>
          <cell r="G167" t="str">
            <v>Prestación de servicios profesionales y de apoyo a la gestión para la definición de lineamientos que promuevan la consolidación de negocios ambientales y el fortalecimiento de las estrategias enfocadas al mejoramiento de la prestación de los servicios asociados al ecoturismo, considerando la valoración de los bienes y servicios ecosistémicos de las Áreas del Sistema de Parques Nacionales Naturales</v>
          </cell>
          <cell r="H167" t="str">
            <v>2 CONTRATACIÓN DIRECTA</v>
          </cell>
          <cell r="I167" t="str">
            <v>14 PRESTACIÓN DE SERVICIOS</v>
          </cell>
          <cell r="J167" t="str">
            <v>N/A</v>
          </cell>
          <cell r="K167">
            <v>17120</v>
          </cell>
          <cell r="L167">
            <v>24020</v>
          </cell>
          <cell r="M167">
            <v>43866</v>
          </cell>
          <cell r="N167">
            <v>43866</v>
          </cell>
          <cell r="P167">
            <v>5397388</v>
          </cell>
          <cell r="Q167">
            <v>56852487</v>
          </cell>
          <cell r="R167">
            <v>6.6666670143604279E-2</v>
          </cell>
          <cell r="S167" t="str">
            <v>1 PERSONA NATURAL</v>
          </cell>
          <cell r="T167" t="str">
            <v>3 CÉDULA DE CIUDADANÍA</v>
          </cell>
          <cell r="U167">
            <v>52223650</v>
          </cell>
          <cell r="V167">
            <v>56852487</v>
          </cell>
          <cell r="W167" t="str">
            <v>11 NO SE DILIGENCIA INFORMACIÓN PARA ESTE FORMULARIO EN ESTE PERÍODO DE REPORTE</v>
          </cell>
          <cell r="X167" t="str">
            <v>N/A</v>
          </cell>
          <cell r="Y167" t="str">
            <v>ALBA KARINA MORALES SALAZAR</v>
          </cell>
          <cell r="Z167" t="str">
            <v>1 PÓLIZA</v>
          </cell>
          <cell r="AA167" t="str">
            <v>12 SEGUROS DEL ESTADO</v>
          </cell>
          <cell r="AB167" t="str">
            <v>2 CUMPLIMIENTO</v>
          </cell>
          <cell r="AC167">
            <v>43866</v>
          </cell>
          <cell r="AD167" t="str">
            <v>18-46-101006203</v>
          </cell>
          <cell r="AE167" t="str">
            <v>SUBDIRECCIÓN DE SOSTENIBILIDAD Y NEGOCIOS AMBIENTALES</v>
          </cell>
          <cell r="AF167" t="str">
            <v>2 SUPERVISOR</v>
          </cell>
          <cell r="AG167" t="str">
            <v>3 CÉDULA DE CIUDADANÍA</v>
          </cell>
          <cell r="AH167">
            <v>70547559</v>
          </cell>
          <cell r="AI167" t="str">
            <v>CARLOS MARIO TAMAYO SALDARRIAGA</v>
          </cell>
          <cell r="AJ167">
            <v>316</v>
          </cell>
          <cell r="AK167" t="str">
            <v>3 NO PACTADOS</v>
          </cell>
          <cell r="AL167">
            <v>43866</v>
          </cell>
          <cell r="AM167">
            <v>43866</v>
          </cell>
          <cell r="AN167" t="str">
            <v>4 NO SE HA ADICIONADO NI EN VALOR y EN TIEMPO</v>
          </cell>
          <cell r="AO167">
            <v>0</v>
          </cell>
          <cell r="AP167">
            <v>0</v>
          </cell>
          <cell r="AR167">
            <v>0</v>
          </cell>
          <cell r="AT167">
            <v>43866</v>
          </cell>
          <cell r="AU167">
            <v>44185</v>
          </cell>
          <cell r="AW167" t="str">
            <v>2. NO</v>
          </cell>
          <cell r="AZ167" t="str">
            <v>2. NO</v>
          </cell>
          <cell r="BA167">
            <v>0</v>
          </cell>
          <cell r="BE167" t="str">
            <v>2020420501000163E</v>
          </cell>
          <cell r="BF167">
            <v>56852487</v>
          </cell>
          <cell r="BH167" t="str">
            <v>https://www.secop.gov.co/CO1BusinessLine/Tendering/BuyerWorkArea/Index?docUniqueIdentifier=CO1.BDOS.1079738&amp;prevCtxUrl=https%3a%2f%2fwww.secop.gov.co%2fCO1BusinessLine%2fTendering%2fBuyerDossierWorkspace%2fIndex%3fallWords2Search%3d160-2020%26filteringState%3d0%26sortingState%3dLastModifiedDESC%26showAdvancedSearch%3dFalse%26showAdvancedSearchFields%3dFalse%26folderCode%3dALL%26selectedDossier%3dCO1.BDOS.1079738%26selectedRequest%3dCO1.REQ.1116464%26&amp;prevCtxLbl=Procesos+de+la+Entidad+Estatal</v>
          </cell>
          <cell r="BI167" t="str">
            <v>VIGENTE</v>
          </cell>
          <cell r="BK167" t="str">
            <v>https://community.secop.gov.co/Public/Tendering/OpportunityDetail/Index?noticeUID=CO1.NTC.1083972&amp;isFromPublicArea=True&amp;isModal=False</v>
          </cell>
        </row>
        <row r="168">
          <cell r="A168" t="str">
            <v>CPS-164-2020</v>
          </cell>
          <cell r="B168" t="str">
            <v>2 NACIONAL</v>
          </cell>
          <cell r="C168" t="str">
            <v>CD-NC-172-2020</v>
          </cell>
          <cell r="D168">
            <v>164</v>
          </cell>
          <cell r="E168" t="str">
            <v>RICARDO ALFONSO REINA QUIROGA</v>
          </cell>
          <cell r="F168">
            <v>43866</v>
          </cell>
          <cell r="G168" t="str">
            <v>Prestación de servicios profesionales y de apoyo a la gestión para apoyo a la gestión en la Subdirección de Gestión y Manejo de Áreas Protegidas, a fin de continuar la implementación de la ruta para la declaratoria de nuevas áreas protegidas y ampliación de las ya existentes, priorizadas por Parques Nacionales Naturales de Colombia, a fin de fortalecer y dinamizar el relacionamiento con diferentes sectores.</v>
          </cell>
          <cell r="H168" t="str">
            <v>2 CONTRATACIÓN DIRECTA</v>
          </cell>
          <cell r="I168" t="str">
            <v>14 PRESTACIÓN DE SERVICIOS</v>
          </cell>
          <cell r="J168" t="str">
            <v>N/A</v>
          </cell>
          <cell r="K168">
            <v>22720</v>
          </cell>
          <cell r="L168">
            <v>24120</v>
          </cell>
          <cell r="M168">
            <v>43866</v>
          </cell>
          <cell r="N168">
            <v>43866</v>
          </cell>
          <cell r="P168">
            <v>5971344</v>
          </cell>
          <cell r="Q168">
            <v>62898157</v>
          </cell>
          <cell r="R168">
            <v>0.20000000298023224</v>
          </cell>
          <cell r="S168" t="str">
            <v>1 PERSONA NATURAL</v>
          </cell>
          <cell r="T168" t="str">
            <v>3 CÉDULA DE CIUDADANÍA</v>
          </cell>
          <cell r="U168">
            <v>79396673</v>
          </cell>
          <cell r="V168">
            <v>62898157</v>
          </cell>
          <cell r="W168" t="str">
            <v>11 NO SE DILIGENCIA INFORMACIÓN PARA ESTE FORMULARIO EN ESTE PERÍODO DE REPORTE</v>
          </cell>
          <cell r="X168" t="str">
            <v>N/A</v>
          </cell>
          <cell r="Y168" t="str">
            <v>RICARDO ALFONSO REINA QUIROGA</v>
          </cell>
          <cell r="Z168" t="str">
            <v>1 PÓLIZA</v>
          </cell>
          <cell r="AA168" t="str">
            <v xml:space="preserve">15 JMALUCELLI TRAVELERS SEGUROS S.A </v>
          </cell>
          <cell r="AB168" t="str">
            <v>2 CUMPLIMIENTO</v>
          </cell>
          <cell r="AC168">
            <v>43866</v>
          </cell>
          <cell r="AD168">
            <v>2015661</v>
          </cell>
          <cell r="AE168" t="str">
            <v>GRUPO DE GESTIÓN E INTEGRACIÓN DEL SINAP</v>
          </cell>
          <cell r="AF168" t="str">
            <v>2 SUPERVISOR</v>
          </cell>
          <cell r="AG168" t="str">
            <v>3 CÉDULA DE CIUDADANÍA</v>
          </cell>
          <cell r="AH168">
            <v>52051027</v>
          </cell>
          <cell r="AI168" t="str">
            <v>ROSA ANGÉLICA LADINO PARRA</v>
          </cell>
          <cell r="AJ168">
            <v>316</v>
          </cell>
          <cell r="AK168" t="str">
            <v>3 NO PACTADOS</v>
          </cell>
          <cell r="AL168">
            <v>43866</v>
          </cell>
          <cell r="AM168">
            <v>43866</v>
          </cell>
          <cell r="AN168" t="str">
            <v>4 NO SE HA ADICIONADO NI EN VALOR y EN TIEMPO</v>
          </cell>
          <cell r="AO168">
            <v>0</v>
          </cell>
          <cell r="AP168">
            <v>0</v>
          </cell>
          <cell r="AR168">
            <v>0</v>
          </cell>
          <cell r="AT168">
            <v>43866</v>
          </cell>
          <cell r="AU168">
            <v>44185</v>
          </cell>
          <cell r="AW168" t="str">
            <v>2. NO</v>
          </cell>
          <cell r="AZ168" t="str">
            <v>2. NO</v>
          </cell>
          <cell r="BA168">
            <v>0</v>
          </cell>
          <cell r="BE168" t="str">
            <v>2020420501000164E</v>
          </cell>
          <cell r="BF168">
            <v>62898157</v>
          </cell>
          <cell r="BH168" t="str">
            <v>https://www.secop.gov.co/CO1BusinessLine/Tendering/BuyerWorkArea/Index?docUniqueIdentifier=CO1.BDOS.1080591&amp;prevCtxUrl=https%3a%2f%2fwww.secop.gov.co%2fCO1BusinessLine%2fTendering%2fBuyerDossierWorkspace%2fIndex%3fallWords2Search%3d172-2020%26filteringState%3d0%26sortingState%3dLastModifiedDESC%26showAdvancedSearch%3dFalse%26showAdvancedSearchFields%3dFalse%26folderCode%3dALL%26selectedDossier%3dCO1.BDOS.1080591%26selectedRequest%3dCO1.REQ.1125522%26&amp;prevCtxLbl=Procesos+de+la+Entidad+Estatal</v>
          </cell>
          <cell r="BI168" t="str">
            <v>VIGENTE</v>
          </cell>
          <cell r="BK168" t="str">
            <v>https://community.secop.gov.co/Public/Tendering/OpportunityDetail/Index?noticeUID=CO1.NTC.1087230&amp;isFromPublicArea=True&amp;isModal=False</v>
          </cell>
        </row>
        <row r="169">
          <cell r="A169" t="str">
            <v>CPS-165-2020</v>
          </cell>
          <cell r="B169" t="str">
            <v>2 NACIONAL</v>
          </cell>
          <cell r="C169" t="str">
            <v>CD-NC-183-2020</v>
          </cell>
          <cell r="D169">
            <v>165</v>
          </cell>
          <cell r="E169" t="str">
            <v>CHARLY ALEXANDER ROCIASCO MENDEZ</v>
          </cell>
          <cell r="F169">
            <v>43866</v>
          </cell>
          <cell r="G169" t="str">
            <v>Prestación de servicios profesionales y de apoyo a la gestión en la Subdirección de Gestión y Manejo de Áreas Protegidas relacionada con la administración del Registro Único Nacional de Áreas Protegidas y con actividades tendientes al cumplimiento de la norma técnica del proceso estadístico, en lo referente a la operación de estadística - Áreas protegidas del SINAP con el fin de realizar la preparación necesaria para la auditoría de certificación en la norma NTC PE 1000.</v>
          </cell>
          <cell r="H169" t="str">
            <v>2 CONTRATACIÓN DIRECTA</v>
          </cell>
          <cell r="I169" t="str">
            <v>14 PRESTACIÓN DE SERVICIOS</v>
          </cell>
          <cell r="J169" t="str">
            <v>N/A</v>
          </cell>
          <cell r="K169">
            <v>22520</v>
          </cell>
          <cell r="L169">
            <v>24220</v>
          </cell>
          <cell r="M169">
            <v>43866</v>
          </cell>
          <cell r="N169">
            <v>43866</v>
          </cell>
          <cell r="P169">
            <v>4823432</v>
          </cell>
          <cell r="Q169">
            <v>50646036</v>
          </cell>
          <cell r="R169">
            <v>0</v>
          </cell>
          <cell r="S169" t="str">
            <v>1 PERSONA NATURAL</v>
          </cell>
          <cell r="T169" t="str">
            <v>3 CÉDULA DE CIUDADANÍA</v>
          </cell>
          <cell r="U169">
            <v>80005591</v>
          </cell>
          <cell r="V169">
            <v>50646036</v>
          </cell>
          <cell r="W169" t="str">
            <v>11 NO SE DILIGENCIA INFORMACIÓN PARA ESTE FORMULARIO EN ESTE PERÍODO DE REPORTE</v>
          </cell>
          <cell r="X169" t="str">
            <v>N/A</v>
          </cell>
          <cell r="Y169" t="str">
            <v>CHARLY ALEXANDER ROCIASCO MENDEZ</v>
          </cell>
          <cell r="Z169" t="str">
            <v>1 PÓLIZA</v>
          </cell>
          <cell r="AA169" t="str">
            <v xml:space="preserve">15 JMALUCELLI TRAVELERS SEGUROS S.A </v>
          </cell>
          <cell r="AB169" t="str">
            <v>2 CUMPLIMIENTO</v>
          </cell>
          <cell r="AC169">
            <v>43866</v>
          </cell>
          <cell r="AD169">
            <v>2015655</v>
          </cell>
          <cell r="AE169" t="str">
            <v>GRUPO DE GESTIÓN E INTEGRACIÓN DEL SINAP</v>
          </cell>
          <cell r="AF169" t="str">
            <v>2 SUPERVISOR</v>
          </cell>
          <cell r="AG169" t="str">
            <v>3 CÉDULA DE CIUDADANÍA</v>
          </cell>
          <cell r="AH169">
            <v>52051027</v>
          </cell>
          <cell r="AI169" t="str">
            <v>ROSA ANGÉLICA LADINO PARRA</v>
          </cell>
          <cell r="AJ169">
            <v>315</v>
          </cell>
          <cell r="AK169" t="str">
            <v>3 NO PACTADOS</v>
          </cell>
          <cell r="AL169">
            <v>43866</v>
          </cell>
          <cell r="AM169">
            <v>43866</v>
          </cell>
          <cell r="AN169" t="str">
            <v>4 NO SE HA ADICIONADO NI EN VALOR y EN TIEMPO</v>
          </cell>
          <cell r="AO169">
            <v>0</v>
          </cell>
          <cell r="AP169">
            <v>0</v>
          </cell>
          <cell r="AR169">
            <v>0</v>
          </cell>
          <cell r="AT169">
            <v>43866</v>
          </cell>
          <cell r="AU169">
            <v>44184</v>
          </cell>
          <cell r="AW169" t="str">
            <v>2. NO</v>
          </cell>
          <cell r="AZ169" t="str">
            <v>2. NO</v>
          </cell>
          <cell r="BA169">
            <v>0</v>
          </cell>
          <cell r="BE169" t="str">
            <v>2020420501000165E</v>
          </cell>
          <cell r="BF169">
            <v>50646036</v>
          </cell>
          <cell r="BH169" t="str">
            <v>https://www.secop.gov.co/CO1BusinessLine/Tendering/BuyerWorkArea/Index?docUniqueIdentifier=CO1.BDOS.1085009&amp;prevCtxUrl=https%3a%2f%2fwww.secop.gov.co%2fCO1BusinessLine%2fTendering%2fBuyerDossierWorkspace%2fIndex%3fallWords2Search%3d183-2020%26filteringState%3d0%26sortingState%3dLastModifiedDESC%26showAdvancedSearch%3dFalse%26showAdvancedSearchFields%3dFalse%26folderCode%3dALL%26selectedDossier%3dCO1.BDOS.1085009%26selectedRequest%3dCO1.REQ.1125461%26&amp;prevCtxLbl=Procesos+de+la+Entidad+Estatal</v>
          </cell>
          <cell r="BI169" t="str">
            <v>VIGENTE</v>
          </cell>
          <cell r="BK169" t="str">
            <v xml:space="preserve">https://community.secop.gov.co/Public/Tendering/OpportunityDetail/Index?noticeUID=CO1.NTC.1087208&amp;isFromPublicArea=True&amp;isModal=False
</v>
          </cell>
        </row>
        <row r="170">
          <cell r="A170" t="str">
            <v>CPS-166-2020</v>
          </cell>
          <cell r="B170" t="str">
            <v>2 NACIONAL</v>
          </cell>
          <cell r="C170" t="str">
            <v>CD-NC-155-2020</v>
          </cell>
          <cell r="D170">
            <v>166</v>
          </cell>
          <cell r="E170" t="str">
            <v>CAROLINA DEL ROSARIO CUBILLOS ORTIZ</v>
          </cell>
          <cell r="F170">
            <v>43866</v>
          </cell>
          <cell r="G170" t="str">
            <v>Prestación de servicios profesionales y de apoyo a la gestión para orientar técnicamente a las áreas protegidas del Sistema de Parques Nacionales Naturales con vocación ecoturística, en la implementación de los lineamientos del ecoturismo así como en la definición de lineamientos de turismo de naturaleza en las áreas del SINAP.</v>
          </cell>
          <cell r="H170" t="str">
            <v>2 CONTRATACIÓN DIRECTA</v>
          </cell>
          <cell r="I170" t="str">
            <v>14 PRESTACIÓN DE SERVICIOS</v>
          </cell>
          <cell r="J170" t="str">
            <v>N/A</v>
          </cell>
          <cell r="K170">
            <v>19020</v>
          </cell>
          <cell r="L170">
            <v>24320</v>
          </cell>
          <cell r="M170">
            <v>43866</v>
          </cell>
          <cell r="N170">
            <v>43866</v>
          </cell>
          <cell r="P170">
            <v>6434923</v>
          </cell>
          <cell r="Q170">
            <v>67566692</v>
          </cell>
          <cell r="R170">
            <v>0.5</v>
          </cell>
          <cell r="S170" t="str">
            <v>1 PERSONA NATURAL</v>
          </cell>
          <cell r="T170" t="str">
            <v>3 CÉDULA DE CIUDADANÍA</v>
          </cell>
          <cell r="U170">
            <v>52154763</v>
          </cell>
          <cell r="V170">
            <v>67566692</v>
          </cell>
          <cell r="W170" t="str">
            <v>11 NO SE DILIGENCIA INFORMACIÓN PARA ESTE FORMULARIO EN ESTE PERÍODO DE REPORTE</v>
          </cell>
          <cell r="X170" t="str">
            <v>N/A</v>
          </cell>
          <cell r="Y170" t="str">
            <v>CAROLINA DEL ROSARIO CUBILLOS ORTIZ</v>
          </cell>
          <cell r="Z170" t="str">
            <v>1 PÓLIZA</v>
          </cell>
          <cell r="AA170" t="str">
            <v>12 SEGUROS DEL ESTADO</v>
          </cell>
          <cell r="AB170" t="str">
            <v>2 CUMPLIMIENTO</v>
          </cell>
          <cell r="AC170">
            <v>43866</v>
          </cell>
          <cell r="AD170" t="str">
            <v>11-46-101012436</v>
          </cell>
          <cell r="AE170" t="str">
            <v>GRUPO DE PLANEACIÓN Y MANEJO</v>
          </cell>
          <cell r="AF170" t="str">
            <v>2 SUPERVISOR</v>
          </cell>
          <cell r="AG170" t="str">
            <v>3 CÉDULA DE CIUDADANÍA</v>
          </cell>
          <cell r="AH170">
            <v>52197050</v>
          </cell>
          <cell r="AI170" t="str">
            <v>EDNA MARIA CAROLINA JARRO FAJARDO</v>
          </cell>
          <cell r="AJ170">
            <v>315</v>
          </cell>
          <cell r="AK170" t="str">
            <v>3 NO PACTADOS</v>
          </cell>
          <cell r="AL170">
            <v>43867</v>
          </cell>
          <cell r="AM170">
            <v>43866</v>
          </cell>
          <cell r="AN170" t="str">
            <v>4 NO SE HA ADICIONADO NI EN VALOR y EN TIEMPO</v>
          </cell>
          <cell r="AO170">
            <v>0</v>
          </cell>
          <cell r="AP170">
            <v>0</v>
          </cell>
          <cell r="AR170">
            <v>0</v>
          </cell>
          <cell r="AT170">
            <v>43867</v>
          </cell>
          <cell r="AU170">
            <v>44185</v>
          </cell>
          <cell r="AW170" t="str">
            <v>2. NO</v>
          </cell>
          <cell r="AZ170" t="str">
            <v>2. NO</v>
          </cell>
          <cell r="BA170">
            <v>0</v>
          </cell>
          <cell r="BE170" t="str">
            <v>2020420501000166E</v>
          </cell>
          <cell r="BF170">
            <v>67566692</v>
          </cell>
          <cell r="BH170" t="str">
            <v>https://www.secop.gov.co/CO1BusinessLine/Tendering/BuyerWorkArea/Index?docUniqueIdentifier=CO1.BDOS.1083874</v>
          </cell>
          <cell r="BI170" t="str">
            <v>VIGENTE</v>
          </cell>
          <cell r="BK170" t="str">
            <v xml:space="preserve">https://community.secop.gov.co/Public/Tendering/OpportunityDetail/Index?noticeUID=CO1.NTC.1087417&amp;isFromPublicArea=True&amp;isModal=False
</v>
          </cell>
        </row>
        <row r="171">
          <cell r="A171" t="str">
            <v>CPS-167-2020</v>
          </cell>
          <cell r="B171" t="str">
            <v>2 NACIONAL</v>
          </cell>
          <cell r="C171" t="str">
            <v>CD-NC-184-2020</v>
          </cell>
          <cell r="D171">
            <v>167</v>
          </cell>
          <cell r="E171" t="str">
            <v>JAIME VASQUEZ RUIZ</v>
          </cell>
          <cell r="F171">
            <v>43866</v>
          </cell>
          <cell r="G171"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y apoyar el desarrollo de modelos de gobernanza con grupos de comunidades étnicas y campesinas, a fin de establecer acuerdos que viabilicen la declaratoria en cada proceso.</v>
          </cell>
          <cell r="H171" t="str">
            <v>2 CONTRATACIÓN DIRECTA</v>
          </cell>
          <cell r="I171" t="str">
            <v>14 PRESTACIÓN DE SERVICIOS</v>
          </cell>
          <cell r="J171" t="str">
            <v>N/A</v>
          </cell>
          <cell r="K171">
            <v>22420</v>
          </cell>
          <cell r="L171">
            <v>24420</v>
          </cell>
          <cell r="M171">
            <v>43866</v>
          </cell>
          <cell r="N171">
            <v>43866</v>
          </cell>
          <cell r="P171">
            <v>5971344</v>
          </cell>
          <cell r="Q171">
            <v>62699112</v>
          </cell>
          <cell r="R171">
            <v>0</v>
          </cell>
          <cell r="S171" t="str">
            <v>1 PERSONA NATURAL</v>
          </cell>
          <cell r="T171" t="str">
            <v>3 CÉDULA DE CIUDADANÍA</v>
          </cell>
          <cell r="U171">
            <v>16709168</v>
          </cell>
          <cell r="V171">
            <v>62699112</v>
          </cell>
          <cell r="W171" t="str">
            <v>11 NO SE DILIGENCIA INFORMACIÓN PARA ESTE FORMULARIO EN ESTE PERÍODO DE REPORTE</v>
          </cell>
          <cell r="X171" t="str">
            <v>N/A</v>
          </cell>
          <cell r="Y171" t="str">
            <v>JAIME VASQUEZ RUIZ</v>
          </cell>
          <cell r="Z171" t="str">
            <v>1 PÓLIZA</v>
          </cell>
          <cell r="AA171" t="str">
            <v>12 SEGUROS DEL ESTADO</v>
          </cell>
          <cell r="AB171" t="str">
            <v>2 CUMPLIMIENTO</v>
          </cell>
          <cell r="AC171">
            <v>43866</v>
          </cell>
          <cell r="AD171" t="str">
            <v>37-46-101000818</v>
          </cell>
          <cell r="AE171" t="str">
            <v>GRUPO DE GESTIÓN E INTEGRACIÓN DEL SINAP</v>
          </cell>
          <cell r="AF171" t="str">
            <v>2 SUPERVISOR</v>
          </cell>
          <cell r="AG171" t="str">
            <v>3 CÉDULA DE CIUDADANÍA</v>
          </cell>
          <cell r="AH171">
            <v>52051027</v>
          </cell>
          <cell r="AI171" t="str">
            <v>ROSA ANGÉLICA LADINO PARRA</v>
          </cell>
          <cell r="AJ171">
            <v>315</v>
          </cell>
          <cell r="AK171" t="str">
            <v>3 NO PACTADOS</v>
          </cell>
          <cell r="AL171">
            <v>43866</v>
          </cell>
          <cell r="AM171">
            <v>43866</v>
          </cell>
          <cell r="AN171" t="str">
            <v>4 NO SE HA ADICIONADO NI EN VALOR y EN TIEMPO</v>
          </cell>
          <cell r="AO171">
            <v>0</v>
          </cell>
          <cell r="AP171">
            <v>0</v>
          </cell>
          <cell r="AR171">
            <v>0</v>
          </cell>
          <cell r="AT171">
            <v>43866</v>
          </cell>
          <cell r="AU171">
            <v>44184</v>
          </cell>
          <cell r="AW171" t="str">
            <v>2. NO</v>
          </cell>
          <cell r="AZ171" t="str">
            <v>2. NO</v>
          </cell>
          <cell r="BA171">
            <v>0</v>
          </cell>
          <cell r="BE171" t="str">
            <v>2020420501000167E</v>
          </cell>
          <cell r="BF171">
            <v>62699112</v>
          </cell>
          <cell r="BH171" t="str">
            <v>https://www.secop.gov.co/CO1BusinessLine/Tendering/BuyerWorkArea/Index?docUniqueIdentifier=CO1.BDOS.1089412&amp;prevCtxUrl=https%3a%2f%2fwww.secop.gov.co%2fCO1BusinessLine%2fTendering%2fBuyerDossierWorkspace%2fIndex%3fallWords2Search%3d184-2020%26filteringState%3d0%26sortingState%3dLastModifiedDESC%26showAdvancedSearch%3dFalse%26showAdvancedSearchFields%3dFalse%26folderCode%3dALL%26selectedDossier%3dCO1.BDOS.1089412%26selectedRequest%3dCO1.REQ.1125687%26&amp;prevCtxLbl=Procesos+de+la+Entidad+Estatal</v>
          </cell>
          <cell r="BI171" t="str">
            <v>VIGENTE</v>
          </cell>
          <cell r="BK171" t="str">
            <v>https://community.secop.gov.co/Public/Tendering/OpportunityDetail/Index?noticeUID=CO1.NTC.1087250&amp;isFromPublicArea=True&amp;isModal=False</v>
          </cell>
        </row>
        <row r="172">
          <cell r="A172" t="str">
            <v>CPS-168-2020</v>
          </cell>
          <cell r="B172" t="str">
            <v>2 NACIONAL</v>
          </cell>
          <cell r="C172" t="str">
            <v>CD-NC-171-2020</v>
          </cell>
          <cell r="D172">
            <v>168</v>
          </cell>
          <cell r="E172" t="str">
            <v>DORA ELENA ESTRADA GARZÓN</v>
          </cell>
          <cell r="F172">
            <v>43866</v>
          </cell>
          <cell r="G172" t="str">
            <v>Prestación de servicios profesionales y de apoyo a la gestión para elaborar análisis geográficos y salidas cartográficas solicitadas por la Subdirección de Sostenibilidad y Negocios Ambientales (SSNA) como soporte a la valoración de los diferentes servicios ecosistémicos que adelanta la SSNA principalmente la estrategia y programa para incrementar la captura de Carbono en las Áreas Protegidas (AP) de Parques Nacionales</v>
          </cell>
          <cell r="H172" t="str">
            <v>2 CONTRATACIÓN DIRECTA</v>
          </cell>
          <cell r="I172" t="str">
            <v>14 PRESTACIÓN DE SERVICIOS</v>
          </cell>
          <cell r="J172" t="str">
            <v>N/A</v>
          </cell>
          <cell r="K172">
            <v>21320</v>
          </cell>
          <cell r="L172">
            <v>24520</v>
          </cell>
          <cell r="M172">
            <v>43866</v>
          </cell>
          <cell r="N172">
            <v>43866</v>
          </cell>
          <cell r="P172">
            <v>5397388</v>
          </cell>
          <cell r="Q172">
            <v>56852487</v>
          </cell>
          <cell r="R172">
            <v>6.6666670143604279E-2</v>
          </cell>
          <cell r="S172" t="str">
            <v>1 PERSONA NATURAL</v>
          </cell>
          <cell r="T172" t="str">
            <v>3 CÉDULA DE CIUDADANÍA</v>
          </cell>
          <cell r="U172">
            <v>66977880</v>
          </cell>
          <cell r="V172">
            <v>56852487</v>
          </cell>
          <cell r="W172" t="str">
            <v>11 NO SE DILIGENCIA INFORMACIÓN PARA ESTE FORMULARIO EN ESTE PERÍODO DE REPORTE</v>
          </cell>
          <cell r="X172" t="str">
            <v>N/A</v>
          </cell>
          <cell r="Y172" t="str">
            <v>DORA ELENA ESTRADA GARZÓN</v>
          </cell>
          <cell r="Z172" t="str">
            <v>1 PÓLIZA</v>
          </cell>
          <cell r="AA172" t="str">
            <v>12 SEGUROS DEL ESTADO</v>
          </cell>
          <cell r="AB172" t="str">
            <v>2 CUMPLIMIENTO</v>
          </cell>
          <cell r="AC172">
            <v>43866</v>
          </cell>
          <cell r="AD172" t="str">
            <v>18-46-101006208</v>
          </cell>
          <cell r="AE172" t="str">
            <v>SUBDIRECCIÓN DE SOSTENIBILIDAD Y NEGOCIOS AMBIENTALES</v>
          </cell>
          <cell r="AF172" t="str">
            <v>2 SUPERVISOR</v>
          </cell>
          <cell r="AG172" t="str">
            <v>3 CÉDULA DE CIUDADANÍA</v>
          </cell>
          <cell r="AH172">
            <v>70547559</v>
          </cell>
          <cell r="AI172" t="str">
            <v>CARLOS MARIO TAMAYO SALDARRIAGA</v>
          </cell>
          <cell r="AJ172">
            <v>316</v>
          </cell>
          <cell r="AK172" t="str">
            <v>3 NO PACTADOS</v>
          </cell>
          <cell r="AL172">
            <v>43866</v>
          </cell>
          <cell r="AM172">
            <v>43866</v>
          </cell>
          <cell r="AN172" t="str">
            <v>4 NO SE HA ADICIONADO NI EN VALOR y EN TIEMPO</v>
          </cell>
          <cell r="AO172">
            <v>0</v>
          </cell>
          <cell r="AP172">
            <v>0</v>
          </cell>
          <cell r="AR172">
            <v>0</v>
          </cell>
          <cell r="AT172">
            <v>43866</v>
          </cell>
          <cell r="AU172">
            <v>44185</v>
          </cell>
          <cell r="AW172" t="str">
            <v>2. NO</v>
          </cell>
          <cell r="AZ172" t="str">
            <v>2. NO</v>
          </cell>
          <cell r="BA172">
            <v>0</v>
          </cell>
          <cell r="BE172" t="str">
            <v>2020420501000168E</v>
          </cell>
          <cell r="BF172">
            <v>56852487</v>
          </cell>
          <cell r="BH172" t="str">
            <v>https://www.secop.gov.co/CO1BusinessLine/Tendering/BuyerWorkArea/Index?docUniqueIdentifier=CO1.BDOS.1086207&amp;prevCtxUrl=https%3a%2f%2fwww.secop.gov.co%2fCO1BusinessLine%2fTendering%2fBuyerDossierWorkspace%2fIndex%3fallWords2Search%3d171-2020%26filteringState%3d0%26sortingState%3dLastModifiedDESC%26showAdvancedSearch%3dFalse%26showAdvancedSearchFields%3dFalse%26folderCode%3dALL%26selectedDossier%3dCO1.BDOS.1086207%26selectedRequest%3dCO1.REQ.1126303%26&amp;prevCtxLbl=Procesos+de+la+Entidad+Estatal</v>
          </cell>
          <cell r="BI172" t="str">
            <v>VIGENTE</v>
          </cell>
          <cell r="BK172" t="str">
            <v>https://community.secop.gov.co/Public/Tendering/OpportunityDetail/Index?noticeUID=CO1.NTC.1087436&amp;isFromPublicArea=True&amp;isModal=False</v>
          </cell>
        </row>
        <row r="173">
          <cell r="A173" t="str">
            <v>CPS-169-2020</v>
          </cell>
          <cell r="B173" t="str">
            <v>2 NACIONAL</v>
          </cell>
          <cell r="C173" t="str">
            <v>CD-NC-200-2020</v>
          </cell>
          <cell r="D173">
            <v>169</v>
          </cell>
          <cell r="E173" t="str">
            <v>KATERYN RINCON BUSTOS</v>
          </cell>
          <cell r="F173">
            <v>43866</v>
          </cell>
          <cell r="G173" t="str">
            <v>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Nacionales requeridos para las actividades propias de la entidad, así como las gestiones necesarias para la adquisición de predios prioritarios para el desarrollo de la funciones administrativas y misionbales del organismo</v>
          </cell>
          <cell r="H173" t="str">
            <v>2 CONTRATACIÓN DIRECTA</v>
          </cell>
          <cell r="I173" t="str">
            <v>14 PRESTACIÓN DE SERVICIOS</v>
          </cell>
          <cell r="J173" t="str">
            <v>N/A</v>
          </cell>
          <cell r="K173">
            <v>23020</v>
          </cell>
          <cell r="L173">
            <v>24620</v>
          </cell>
          <cell r="M173">
            <v>43866</v>
          </cell>
          <cell r="N173">
            <v>43866</v>
          </cell>
          <cell r="P173">
            <v>4823432</v>
          </cell>
          <cell r="Q173">
            <v>51771503</v>
          </cell>
          <cell r="R173">
            <v>-0.46666666865348816</v>
          </cell>
          <cell r="S173" t="str">
            <v>1 PERSONA NATURAL</v>
          </cell>
          <cell r="T173" t="str">
            <v>3 CÉDULA DE CIUDADANÍA</v>
          </cell>
          <cell r="U173">
            <v>1119211837</v>
          </cell>
          <cell r="V173">
            <v>51771503</v>
          </cell>
          <cell r="W173" t="str">
            <v>11 NO SE DILIGENCIA INFORMACIÓN PARA ESTE FORMULARIO EN ESTE PERÍODO DE REPORTE</v>
          </cell>
          <cell r="X173" t="str">
            <v>N/A</v>
          </cell>
          <cell r="Y173" t="str">
            <v>KATERYN RINCON BUSTOS</v>
          </cell>
          <cell r="Z173" t="str">
            <v>1 PÓLIZA</v>
          </cell>
          <cell r="AA173" t="str">
            <v>12 SEGUROS DEL ESTADO</v>
          </cell>
          <cell r="AB173" t="str">
            <v>2 CUMPLIMIENTO</v>
          </cell>
          <cell r="AC173">
            <v>43866</v>
          </cell>
          <cell r="AD173" t="str">
            <v xml:space="preserve">	37-46-101000819</v>
          </cell>
          <cell r="AE173" t="str">
            <v>GRUPO DE PROCESOS CORPORATIVOS</v>
          </cell>
          <cell r="AF173" t="str">
            <v>2 SUPERVISOR</v>
          </cell>
          <cell r="AG173" t="str">
            <v>3 CÉDULA DE CIUDADANÍA</v>
          </cell>
          <cell r="AH173">
            <v>16356940</v>
          </cell>
          <cell r="AI173" t="str">
            <v>LUIS ALBERTO ORTIZ MORALES</v>
          </cell>
          <cell r="AJ173">
            <v>322</v>
          </cell>
          <cell r="AK173" t="str">
            <v>3 NO PACTADOS</v>
          </cell>
          <cell r="AL173">
            <v>43866</v>
          </cell>
          <cell r="AM173">
            <v>43866</v>
          </cell>
          <cell r="AN173" t="str">
            <v>4 NO SE HA ADICIONADO NI EN VALOR y EN TIEMPO</v>
          </cell>
          <cell r="AO173">
            <v>0</v>
          </cell>
          <cell r="AP173">
            <v>0</v>
          </cell>
          <cell r="AR173">
            <v>0</v>
          </cell>
          <cell r="AT173">
            <v>43866</v>
          </cell>
          <cell r="AU173">
            <v>44191</v>
          </cell>
          <cell r="AW173" t="str">
            <v>2. NO</v>
          </cell>
          <cell r="AZ173" t="str">
            <v>2. NO</v>
          </cell>
          <cell r="BA173">
            <v>0</v>
          </cell>
          <cell r="BE173" t="str">
            <v>2020420501000169E</v>
          </cell>
          <cell r="BF173">
            <v>51771503</v>
          </cell>
          <cell r="BH173" t="str">
            <v>https://www.secop.gov.co/CO1BusinessLine/Tendering/BuyerWorkArea/Index?docUniqueIdentifier=CO1.BDOS.1088439&amp;prevCtxUrl=https%3a%2f%2fwww.secop.gov.co%2fCO1BusinessLine%2fTendering%2fBuyerDossierWorkspace%2fIndex%3fallWords2Search%3d200-2020%26filteringState%3d0%26sortingState%3dLastModifiedDESC%26showAdvancedSearch%3dFalse%26showAdvancedSearchFields%3dFalse%26folderCode%3dALL%26selectedDossier%3dCO1.BDOS.1088439%26selectedRequest%3dCO1.REQ.1125092%26&amp;prevCtxLbl=Procesos+de+la+Entidad+Estatal</v>
          </cell>
          <cell r="BI173" t="str">
            <v>VIGENTE</v>
          </cell>
          <cell r="BK173" t="str">
            <v xml:space="preserve">https://community.secop.gov.co/Public/Tendering/OpportunityDetail/Index?noticeUID=CO1.NTC.1087354&amp;isFromPublicArea=True&amp;isModal=False
</v>
          </cell>
        </row>
        <row r="174">
          <cell r="A174" t="str">
            <v>CPS-170-2020</v>
          </cell>
          <cell r="B174" t="str">
            <v>2 NACIONAL</v>
          </cell>
          <cell r="C174" t="str">
            <v>CD-NC-161-2020</v>
          </cell>
          <cell r="D174">
            <v>170</v>
          </cell>
          <cell r="E174" t="str">
            <v>CLARA ROCIO BURGOS VALENCIA</v>
          </cell>
          <cell r="F174">
            <v>43866</v>
          </cell>
          <cell r="G174" t="str">
            <v>Prestación de servicios profesionales y de apoyo a la gestión para la formulación y el desarrollo de negocios ambientales, con énfasis en el ecoturismo en áreas protegidas con vocación turística, a partir del reconocimiento y valoración de los bienes y servicios ecosistémicos de las Áreas Protegidas del SINAP, a través de la implementación de la estrategia de Ecoturismo de la entidad y de otras herramientas de apoyo como el Seguro de Accidentes y Rescate en PNNC, entre otros instrumentos.</v>
          </cell>
          <cell r="H174" t="str">
            <v>2 CONTRATACIÓN DIRECTA</v>
          </cell>
          <cell r="I174" t="str">
            <v>14 PRESTACIÓN DE SERVICIOS</v>
          </cell>
          <cell r="J174" t="str">
            <v>N/A</v>
          </cell>
          <cell r="K174">
            <v>17320</v>
          </cell>
          <cell r="L174">
            <v>24720</v>
          </cell>
          <cell r="M174">
            <v>43866</v>
          </cell>
          <cell r="N174">
            <v>43866</v>
          </cell>
          <cell r="P174">
            <v>5971344</v>
          </cell>
          <cell r="Q174">
            <v>62898157</v>
          </cell>
          <cell r="R174">
            <v>0.20000000298023224</v>
          </cell>
          <cell r="S174" t="str">
            <v>1 PERSONA NATURAL</v>
          </cell>
          <cell r="T174" t="str">
            <v>3 CÉDULA DE CIUDADANÍA</v>
          </cell>
          <cell r="U174">
            <v>52312202</v>
          </cell>
          <cell r="V174">
            <v>62898157</v>
          </cell>
          <cell r="W174" t="str">
            <v>11 NO SE DILIGENCIA INFORMACIÓN PARA ESTE FORMULARIO EN ESTE PERÍODO DE REPORTE</v>
          </cell>
          <cell r="X174" t="str">
            <v>N/A</v>
          </cell>
          <cell r="Y174" t="str">
            <v>CLARA ROCIO BURGOS VALENCIA</v>
          </cell>
          <cell r="Z174" t="str">
            <v>1 PÓLIZA</v>
          </cell>
          <cell r="AA174" t="str">
            <v>12 SEGUROS DEL ESTADO</v>
          </cell>
          <cell r="AB174" t="str">
            <v>2 CUMPLIMIENTO</v>
          </cell>
          <cell r="AC174">
            <v>43866</v>
          </cell>
          <cell r="AD174" t="str">
            <v xml:space="preserve">	18-46-101006212</v>
          </cell>
          <cell r="AE174" t="str">
            <v>SUBDIRECCIÓN DE SOSTENIBILIDAD Y NEGOCIOS AMBIENTALES</v>
          </cell>
          <cell r="AF174" t="str">
            <v>2 SUPERVISOR</v>
          </cell>
          <cell r="AG174" t="str">
            <v>3 CÉDULA DE CIUDADANÍA</v>
          </cell>
          <cell r="AH174">
            <v>70547559</v>
          </cell>
          <cell r="AI174" t="str">
            <v>CARLOS MARIO TAMAYO SALDARRIAGA</v>
          </cell>
          <cell r="AJ174">
            <v>316</v>
          </cell>
          <cell r="AK174" t="str">
            <v>3 NO PACTADOS</v>
          </cell>
          <cell r="AL174">
            <v>43867</v>
          </cell>
          <cell r="AM174">
            <v>43866</v>
          </cell>
          <cell r="AN174" t="str">
            <v>4 NO SE HA ADICIONADO NI EN VALOR y EN TIEMPO</v>
          </cell>
          <cell r="AO174">
            <v>0</v>
          </cell>
          <cell r="AP174">
            <v>0</v>
          </cell>
          <cell r="AR174">
            <v>0</v>
          </cell>
          <cell r="AT174">
            <v>43867</v>
          </cell>
          <cell r="AU174">
            <v>44186</v>
          </cell>
          <cell r="AW174" t="str">
            <v>2. NO</v>
          </cell>
          <cell r="AZ174" t="str">
            <v>2. NO</v>
          </cell>
          <cell r="BA174">
            <v>0</v>
          </cell>
          <cell r="BE174" t="str">
            <v>2020420501000170E</v>
          </cell>
          <cell r="BF174">
            <v>62898157</v>
          </cell>
          <cell r="BH174" t="str">
            <v>https://www.secop.gov.co/CO1BusinessLine/Tendering/BuyerWorkArea/Index?docUniqueIdentifier=CO1.BDOS.1089817&amp;prevCtxUrl=https%3a%2f%2fwww.secop.gov.co%2fCO1BusinessLine%2fTendering%2fBuyerDossierWorkspace%2fIndex%3fallWords2Search%3d161-2020%26filteringState%3d0%26sortingState%3dLastModifiedDESC%26showAdvancedSearch%3dFalse%26showAdvancedSearchFields%3dFalse%26folderCode%3dALL%26selectedDossier%3dCO1.BDOS.1089817%26selectedRequest%3dCO1.REQ.1126132%26&amp;prevCtxLbl=Procesos+de+la+Entidad+Estatal</v>
          </cell>
          <cell r="BI174" t="str">
            <v>VIGENTE</v>
          </cell>
          <cell r="BK174" t="str">
            <v>https://community.secop.gov.co/Public/Tendering/OpportunityDetail/Index?noticeUID=CO1.NTC.1087443&amp;isFromPublicArea=True&amp;isModal=False</v>
          </cell>
        </row>
        <row r="175">
          <cell r="A175" t="str">
            <v>CPS-171-2020</v>
          </cell>
          <cell r="B175" t="str">
            <v>2 NACIONAL</v>
          </cell>
          <cell r="C175" t="str">
            <v>CD-NC-185-2020</v>
          </cell>
          <cell r="D175">
            <v>171</v>
          </cell>
          <cell r="E175" t="str">
            <v>ANDRES FELIPE FONSECA MOSQUERA</v>
          </cell>
          <cell r="F175">
            <v>43866</v>
          </cell>
          <cell r="G175" t="str">
            <v>Prestación de servicios técnicos para brindar soporte a la infraestructura tecnológica, administración de la mesa de ayuda y brindar soporte a la consolidación de la información relacionada a las tecnologías de la información de la entidad.</v>
          </cell>
          <cell r="H175" t="str">
            <v>2 CONTRATACIÓN DIRECTA</v>
          </cell>
          <cell r="I175" t="str">
            <v>14 PRESTACIÓN DE SERVICIOS</v>
          </cell>
          <cell r="J175" t="str">
            <v>N/A</v>
          </cell>
          <cell r="K175">
            <v>23420</v>
          </cell>
          <cell r="L175">
            <v>24920</v>
          </cell>
          <cell r="M175">
            <v>43866</v>
          </cell>
          <cell r="N175">
            <v>43866</v>
          </cell>
          <cell r="P175">
            <v>2663850</v>
          </cell>
          <cell r="Q175">
            <v>28059220</v>
          </cell>
          <cell r="R175">
            <v>0</v>
          </cell>
          <cell r="S175" t="str">
            <v>1 PERSONA NATURAL</v>
          </cell>
          <cell r="T175" t="str">
            <v>3 CÉDULA DE CIUDADANÍA</v>
          </cell>
          <cell r="U175">
            <v>1014274506</v>
          </cell>
          <cell r="V175">
            <v>28059220</v>
          </cell>
          <cell r="W175" t="str">
            <v>11 NO SE DILIGENCIA INFORMACIÓN PARA ESTE FORMULARIO EN ESTE PERÍODO DE REPORTE</v>
          </cell>
          <cell r="X175" t="str">
            <v>N/A</v>
          </cell>
          <cell r="Y175" t="str">
            <v>ANDRES FELIPE FONSECA MOSQUERA</v>
          </cell>
          <cell r="Z175" t="str">
            <v>1 PÓLIZA</v>
          </cell>
          <cell r="AA175" t="str">
            <v>8 MUNDIAL SEGUROS</v>
          </cell>
          <cell r="AB175" t="str">
            <v>2 CUMPLIMIENTO</v>
          </cell>
          <cell r="AC175">
            <v>43866</v>
          </cell>
          <cell r="AD175" t="str">
            <v xml:space="preserve">	NB-100124579</v>
          </cell>
          <cell r="AE175" t="str">
            <v>GRUPO SISTEMAS DE INFORMACIÓN Y RADIOCOMUNICACIONES</v>
          </cell>
          <cell r="AF175" t="str">
            <v>2 SUPERVISOR</v>
          </cell>
          <cell r="AG175" t="str">
            <v>3 CÉDULA DE CIUDADANÍA</v>
          </cell>
          <cell r="AH175">
            <v>51723033</v>
          </cell>
          <cell r="AI175" t="str">
            <v>LUZ MILA SOTELO DELGADILLO</v>
          </cell>
          <cell r="AJ175">
            <v>316</v>
          </cell>
          <cell r="AK175" t="str">
            <v>3 NO PACTADOS</v>
          </cell>
          <cell r="AL175">
            <v>43866</v>
          </cell>
          <cell r="AM175">
            <v>43866</v>
          </cell>
          <cell r="AN175" t="str">
            <v>4 NO SE HA ADICIONADO NI EN VALOR y EN TIEMPO</v>
          </cell>
          <cell r="AO175">
            <v>0</v>
          </cell>
          <cell r="AP175">
            <v>0</v>
          </cell>
          <cell r="AR175">
            <v>0</v>
          </cell>
          <cell r="AT175">
            <v>43866</v>
          </cell>
          <cell r="AU175">
            <v>44185</v>
          </cell>
          <cell r="AW175" t="str">
            <v>2. NO</v>
          </cell>
          <cell r="AZ175" t="str">
            <v>2. NO</v>
          </cell>
          <cell r="BA175">
            <v>0</v>
          </cell>
          <cell r="BE175" t="str">
            <v>2020420501000171E</v>
          </cell>
          <cell r="BF175">
            <v>28059220</v>
          </cell>
          <cell r="BH175" t="str">
            <v>https://www.secop.gov.co/CO1BusinessLine/Tendering/BuyerWorkArea/Index?docUniqueIdentifier=CO1.BDOS.1088943&amp;prevCtxUrl=https%3a%2f%2fwww.secop.gov.co%2fCO1BusinessLine%2fTendering%2fBuyerDossierWorkspace%2fIndex%3fallWords2Search%3d185-2020%26filteringState%3d0%26sortingState%3dLastModifiedDESC%26showAdvancedSearch%3dFalse%26showAdvancedSearchFields%3dFalse%26folderCode%3dALL%26selectedDossier%3dCO1.BDOS.1088943%26selectedRequest%3dCO1.REQ.1125541%26&amp;prevCtxLbl=Procesos+de+la+Entidad+Estatal</v>
          </cell>
          <cell r="BI175" t="str">
            <v>VIGENTE</v>
          </cell>
          <cell r="BK175" t="str">
            <v>https://community.secop.gov.co/Public/Tendering/OpportunityDetail/Index?noticeUID=CO1.NTC.1087246&amp;isFromPublicArea=True&amp;isModal=False</v>
          </cell>
        </row>
        <row r="176">
          <cell r="A176" t="str">
            <v>CPS-172-2020</v>
          </cell>
          <cell r="B176" t="str">
            <v>2 NACIONAL</v>
          </cell>
          <cell r="C176" t="str">
            <v>CD-NC-186-2020</v>
          </cell>
          <cell r="D176">
            <v>172</v>
          </cell>
          <cell r="E176" t="str">
            <v>MARIA FERNANDA BATISTA MORALES</v>
          </cell>
          <cell r="F176">
            <v>43866</v>
          </cell>
          <cell r="G176"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 y sustentación de los polígonos de las áreas priorizadas, contribuyendo al ordenamiento integral del territorio y la conectividad funcional para cada uno de los procesos.</v>
          </cell>
          <cell r="H176" t="str">
            <v>2 CONTRATACIÓN DIRECTA</v>
          </cell>
          <cell r="I176" t="str">
            <v>14 PRESTACIÓN DE SERVICIOS</v>
          </cell>
          <cell r="J176" t="str">
            <v>N/A</v>
          </cell>
          <cell r="K176">
            <v>22620</v>
          </cell>
          <cell r="L176">
            <v>24820</v>
          </cell>
          <cell r="M176">
            <v>43866</v>
          </cell>
          <cell r="N176">
            <v>43866</v>
          </cell>
          <cell r="P176">
            <v>5397388</v>
          </cell>
          <cell r="Q176">
            <v>56672574</v>
          </cell>
          <cell r="R176">
            <v>0</v>
          </cell>
          <cell r="S176" t="str">
            <v>1 PERSONA NATURAL</v>
          </cell>
          <cell r="T176" t="str">
            <v>3 CÉDULA DE CIUDADANÍA</v>
          </cell>
          <cell r="U176">
            <v>32258613</v>
          </cell>
          <cell r="V176">
            <v>56672574</v>
          </cell>
          <cell r="W176" t="str">
            <v>11 NO SE DILIGENCIA INFORMACIÓN PARA ESTE FORMULARIO EN ESTE PERÍODO DE REPORTE</v>
          </cell>
          <cell r="X176" t="str">
            <v>N/A</v>
          </cell>
          <cell r="Y176" t="str">
            <v>MARIA FERNANDA BATISTA MORALES</v>
          </cell>
          <cell r="Z176" t="str">
            <v>1 PÓLIZA</v>
          </cell>
          <cell r="AA176" t="str">
            <v>13 SURAMERICANA</v>
          </cell>
          <cell r="AB176" t="str">
            <v>2 CUMPLIMIENTO</v>
          </cell>
          <cell r="AC176">
            <v>43866</v>
          </cell>
          <cell r="AD176" t="str">
            <v>2559795-4</v>
          </cell>
          <cell r="AE176" t="str">
            <v>GRUPO DE GESTIÓN E INTEGRACIÓN DEL SINAP</v>
          </cell>
          <cell r="AF176" t="str">
            <v>2 SUPERVISOR</v>
          </cell>
          <cell r="AG176" t="str">
            <v>3 CÉDULA DE CIUDADANÍA</v>
          </cell>
          <cell r="AH176">
            <v>52051027</v>
          </cell>
          <cell r="AI176" t="str">
            <v>ROSA ANGÉLICA LADINO PARRA</v>
          </cell>
          <cell r="AJ176">
            <v>315</v>
          </cell>
          <cell r="AK176" t="str">
            <v>3 NO PACTADOS</v>
          </cell>
          <cell r="AL176">
            <v>43866</v>
          </cell>
          <cell r="AM176">
            <v>43866</v>
          </cell>
          <cell r="AN176" t="str">
            <v>4 NO SE HA ADICIONADO NI EN VALOR y EN TIEMPO</v>
          </cell>
          <cell r="AO176">
            <v>0</v>
          </cell>
          <cell r="AP176">
            <v>0</v>
          </cell>
          <cell r="AR176">
            <v>0</v>
          </cell>
          <cell r="AT176">
            <v>43866</v>
          </cell>
          <cell r="AU176">
            <v>44184</v>
          </cell>
          <cell r="AW176" t="str">
            <v>2. NO</v>
          </cell>
          <cell r="AZ176" t="str">
            <v>2. NO</v>
          </cell>
          <cell r="BA176">
            <v>0</v>
          </cell>
          <cell r="BE176" t="str">
            <v>2020420501000172E</v>
          </cell>
          <cell r="BF176">
            <v>56672574</v>
          </cell>
          <cell r="BH176" t="str">
            <v>https://www.secop.gov.co/CO1BusinessLine/Tendering/BuyerWorkArea/Index?docUniqueIdentifier=CO1.BDOS.1089729</v>
          </cell>
          <cell r="BI176" t="str">
            <v>VIGENTE</v>
          </cell>
          <cell r="BK176" t="str">
            <v xml:space="preserve">https://community.secop.gov.co/Public/Tendering/OpportunityDetail/Index?noticeUID=CO1.NTC.1088323&amp;isFromPublicArea=True&amp;isModal=False
</v>
          </cell>
        </row>
        <row r="177">
          <cell r="A177" t="str">
            <v>CPS-173-2020</v>
          </cell>
          <cell r="B177" t="str">
            <v>2 NACIONAL</v>
          </cell>
          <cell r="C177" t="str">
            <v>CD-NC-125-2020</v>
          </cell>
          <cell r="D177">
            <v>173</v>
          </cell>
          <cell r="E177" t="str">
            <v>MAYRA ALEJANDRA GONZALEZ ARCHILA</v>
          </cell>
          <cell r="F177">
            <v>43866</v>
          </cell>
          <cell r="G177" t="str">
            <v>Prestación de servicios profesionales y de apoyo a la gestión para realizar la valoración de servicios ecosistémicos de las áreas protegidas del Sistema de Parques Nacionales Naturales y apoyar la formulación de instrumentos económicos y estrategias de gestión para las actividades de ecoturismo en las áreas protegidas.</v>
          </cell>
          <cell r="H177" t="str">
            <v>2 CONTRATACIÓN DIRECTA</v>
          </cell>
          <cell r="I177" t="str">
            <v>14 PRESTACIÓN DE SERVICIOS</v>
          </cell>
          <cell r="J177" t="str">
            <v>N/A</v>
          </cell>
          <cell r="K177">
            <v>14120</v>
          </cell>
          <cell r="L177">
            <v>25020</v>
          </cell>
          <cell r="M177">
            <v>43866</v>
          </cell>
          <cell r="N177">
            <v>43866</v>
          </cell>
          <cell r="P177">
            <v>4426079</v>
          </cell>
          <cell r="Q177">
            <v>47359045</v>
          </cell>
          <cell r="R177">
            <v>-0.30000000447034836</v>
          </cell>
          <cell r="S177" t="str">
            <v>1 PERSONA NATURAL</v>
          </cell>
          <cell r="T177" t="str">
            <v>3 CÉDULA DE CIUDADANÍA</v>
          </cell>
          <cell r="U177">
            <v>1022378338</v>
          </cell>
          <cell r="V177">
            <v>47359045</v>
          </cell>
          <cell r="W177" t="str">
            <v>11 NO SE DILIGENCIA INFORMACIÓN PARA ESTE FORMULARIO EN ESTE PERÍODO DE REPORTE</v>
          </cell>
          <cell r="X177" t="str">
            <v>N/A</v>
          </cell>
          <cell r="Y177" t="str">
            <v>MAYRA ALEJANDRA GONZALEZ ARCHILA</v>
          </cell>
          <cell r="Z177" t="str">
            <v>1 PÓLIZA</v>
          </cell>
          <cell r="AA177" t="str">
            <v xml:space="preserve">15 JMALUCELLI TRAVELERS SEGUROS S.A </v>
          </cell>
          <cell r="AB177" t="str">
            <v>2 CUMPLIMIENTO</v>
          </cell>
          <cell r="AC177">
            <v>43867</v>
          </cell>
          <cell r="AD177">
            <v>2015694</v>
          </cell>
          <cell r="AE177" t="str">
            <v>SUBDIRECCIÓN DE SOSTENIBILIDAD Y NEGOCIOS AMBIENTALES</v>
          </cell>
          <cell r="AF177" t="str">
            <v>2 SUPERVISOR</v>
          </cell>
          <cell r="AG177" t="str">
            <v>3 CÉDULA DE CIUDADANÍA</v>
          </cell>
          <cell r="AH177">
            <v>70547559</v>
          </cell>
          <cell r="AI177" t="str">
            <v>CARLOS MARIO TAMAYO SALDARRIAGA</v>
          </cell>
          <cell r="AJ177">
            <v>321</v>
          </cell>
          <cell r="AK177" t="str">
            <v>3 NO PACTADOS</v>
          </cell>
          <cell r="AL177">
            <v>43867</v>
          </cell>
          <cell r="AM177">
            <v>43866</v>
          </cell>
          <cell r="AN177" t="str">
            <v>4 NO SE HA ADICIONADO NI EN VALOR y EN TIEMPO</v>
          </cell>
          <cell r="AO177">
            <v>0</v>
          </cell>
          <cell r="AP177">
            <v>0</v>
          </cell>
          <cell r="AR177">
            <v>0</v>
          </cell>
          <cell r="AT177">
            <v>43867</v>
          </cell>
          <cell r="AU177">
            <v>44191</v>
          </cell>
          <cell r="AW177" t="str">
            <v>2. NO</v>
          </cell>
          <cell r="AZ177" t="str">
            <v>2. NO</v>
          </cell>
          <cell r="BA177">
            <v>0</v>
          </cell>
          <cell r="BE177" t="str">
            <v>2020420501000173E</v>
          </cell>
          <cell r="BF177">
            <v>47359045</v>
          </cell>
          <cell r="BH177" t="str">
            <v>https://www.secop.gov.co/CO1BusinessLine/Tendering/BuyerWorkArea/Index?docUniqueIdentifier=CO1.BDOS.1072190&amp;prevCtxUrl=https%3a%2f%2fwww.secop.gov.co%2fCO1BusinessLine%2fTendering%2fBuyerDossierWorkspace%2fIndex%3fallWords2Search%3d125-2020%26filteringState%3d0%26sortingState%3dLastModifiedDESC%26showAdvancedSearch%3dFalse%26showAdvancedSearchFields%3dFalse%26folderCode%3dALL%26selectedDossier%3dCO1.BDOS.1072190%26selectedRequest%3dCO1.REQ.1125672%26&amp;prevCtxLbl=Procesos+de+la+Entidad+Estatal</v>
          </cell>
          <cell r="BI177" t="str">
            <v>VIGENTE</v>
          </cell>
          <cell r="BK177" t="str">
            <v>https://community.secop.gov.co/Public/Tendering/OpportunityDetail/Index?noticeUID=CO1.NTC.1087352&amp;isFromPublicArea=True&amp;isModal=False</v>
          </cell>
        </row>
        <row r="178">
          <cell r="A178" t="str">
            <v>CPS-174-2020</v>
          </cell>
          <cell r="B178" t="str">
            <v>2 NACIONAL</v>
          </cell>
          <cell r="C178" t="str">
            <v>CD-NC-187-2020</v>
          </cell>
          <cell r="D178">
            <v>174</v>
          </cell>
          <cell r="E178" t="str">
            <v>OLGA LUCIA CASAÑAS SUÁREZ</v>
          </cell>
          <cell r="F178">
            <v>43866</v>
          </cell>
          <cell r="G178" t="str">
            <v>Prestación de servicios profesionales y de apoyo a la gestión en la Subdirección de Gestión y Manejo de Áreas Protegidas, a fin de continuar la orientación técnica conjunta para la implementación, seguimiento y monitoreo de estrategias de gestión derivadas de todos los mecanismos de financiación disponibles, necesarios para viabilizar las diferentes acciones y programas previstas desde el proceso de planificación y manejo de las áreas protegidas y los retos asumidos en el marco de los procesos de nuevas áreas y ampliaciones, con el fin de contribuir a la planeación estratégica del Sistema de Parques Nacionales Naturales de Colombia, asegurando además la estrategia de relacionamiento sectorial y con autoridades ambientales nacionales y regionales.</v>
          </cell>
          <cell r="H178" t="str">
            <v>2 CONTRATACIÓN DIRECTA</v>
          </cell>
          <cell r="I178" t="str">
            <v>14 PRESTACIÓN DE SERVICIOS</v>
          </cell>
          <cell r="J178" t="str">
            <v>N/A</v>
          </cell>
          <cell r="K178">
            <v>22120</v>
          </cell>
          <cell r="L178">
            <v>25120</v>
          </cell>
          <cell r="M178">
            <v>43866</v>
          </cell>
          <cell r="N178">
            <v>43866</v>
          </cell>
          <cell r="P178">
            <v>8498954</v>
          </cell>
          <cell r="Q178">
            <v>89239017</v>
          </cell>
          <cell r="R178">
            <v>0</v>
          </cell>
          <cell r="S178" t="str">
            <v>1 PERSONA NATURAL</v>
          </cell>
          <cell r="T178" t="str">
            <v>3 CÉDULA DE CIUDADANÍA</v>
          </cell>
          <cell r="U178">
            <v>29659231</v>
          </cell>
          <cell r="V178">
            <v>89239017</v>
          </cell>
          <cell r="W178" t="str">
            <v>11 NO SE DILIGENCIA INFORMACIÓN PARA ESTE FORMULARIO EN ESTE PERÍODO DE REPORTE</v>
          </cell>
          <cell r="X178" t="str">
            <v>N/A</v>
          </cell>
          <cell r="Y178" t="str">
            <v>OLGA LUCIA CASAÑAS SUÁREZ</v>
          </cell>
          <cell r="Z178" t="str">
            <v>1 PÓLIZA</v>
          </cell>
          <cell r="AA178" t="str">
            <v>8 MUNDIAL SEGUROS</v>
          </cell>
          <cell r="AB178" t="str">
            <v>2 CUMPLIMIENTO</v>
          </cell>
          <cell r="AC178">
            <v>43866</v>
          </cell>
          <cell r="AD178" t="str">
            <v>NB-100124580</v>
          </cell>
          <cell r="AE178" t="str">
            <v>GRUPO DE GESTIÓN E INTEGRACIÓN DEL SINAP</v>
          </cell>
          <cell r="AF178" t="str">
            <v>2 SUPERVISOR</v>
          </cell>
          <cell r="AG178" t="str">
            <v>3 CÉDULA DE CIUDADANÍA</v>
          </cell>
          <cell r="AH178">
            <v>52051027</v>
          </cell>
          <cell r="AI178" t="str">
            <v>ROSA ANGÉLICA LADINO PARRA</v>
          </cell>
          <cell r="AJ178">
            <v>315</v>
          </cell>
          <cell r="AK178" t="str">
            <v>3 NO PACTADOS</v>
          </cell>
          <cell r="AL178">
            <v>43866</v>
          </cell>
          <cell r="AM178">
            <v>43866</v>
          </cell>
          <cell r="AN178" t="str">
            <v>4 NO SE HA ADICIONADO NI EN VALOR y EN TIEMPO</v>
          </cell>
          <cell r="AO178">
            <v>0</v>
          </cell>
          <cell r="AP178">
            <v>0</v>
          </cell>
          <cell r="AR178">
            <v>0</v>
          </cell>
          <cell r="AT178">
            <v>43866</v>
          </cell>
          <cell r="AU178">
            <v>44184</v>
          </cell>
          <cell r="AW178" t="str">
            <v>2. NO</v>
          </cell>
          <cell r="AZ178" t="str">
            <v>2. NO</v>
          </cell>
          <cell r="BA178">
            <v>0</v>
          </cell>
          <cell r="BE178" t="str">
            <v>2020420501000174E</v>
          </cell>
          <cell r="BF178">
            <v>89239017</v>
          </cell>
          <cell r="BH178" t="str">
            <v>https://www.secop.gov.co/CO1BusinessLine/Tendering/BuyerWorkArea/Index?docUniqueIdentifier=CO1.BDOS.1085936</v>
          </cell>
          <cell r="BI178" t="str">
            <v>VIGENTE</v>
          </cell>
          <cell r="BK178" t="str">
            <v xml:space="preserve">https://community.secop.gov.co/Public/Tendering/OpportunityDetail/Index?noticeUID=CO1.NTC.1084102&amp;isFromPublicArea=True&amp;isModal=False
</v>
          </cell>
        </row>
        <row r="179">
          <cell r="A179" t="str">
            <v>CPS-175-2020</v>
          </cell>
          <cell r="B179" t="str">
            <v>2 NACIONAL</v>
          </cell>
          <cell r="C179" t="str">
            <v>CD-NC-198-2020</v>
          </cell>
          <cell r="D179">
            <v>175</v>
          </cell>
          <cell r="E179" t="str">
            <v>PAULO ANDRES PACHECO ZABALA</v>
          </cell>
          <cell r="F179">
            <v>43866</v>
          </cell>
          <cell r="G179" t="str">
            <v>Prestación de servicios profesionales y de apoyo a la gestión en la Subdirección Administrativa y Financiera – Grupo de Infraestructura para ejecutar y desarrollar las actividades propias de la Ingeniería Civil.</v>
          </cell>
          <cell r="H179" t="str">
            <v>2 CONTRATACIÓN DIRECTA</v>
          </cell>
          <cell r="I179" t="str">
            <v>14 PRESTACIÓN DE SERVICIOS</v>
          </cell>
          <cell r="J179" t="str">
            <v>N/A</v>
          </cell>
          <cell r="K179">
            <v>14320</v>
          </cell>
          <cell r="L179">
            <v>25220</v>
          </cell>
          <cell r="M179">
            <v>43866</v>
          </cell>
          <cell r="N179">
            <v>43866</v>
          </cell>
          <cell r="P179">
            <v>5397388</v>
          </cell>
          <cell r="Q179">
            <v>58651616</v>
          </cell>
          <cell r="R179">
            <v>-0.26666666567325592</v>
          </cell>
          <cell r="S179" t="str">
            <v>1 PERSONA NATURAL</v>
          </cell>
          <cell r="T179" t="str">
            <v>3 CÉDULA DE CIUDADANÍA</v>
          </cell>
          <cell r="U179">
            <v>74371263</v>
          </cell>
          <cell r="V179">
            <v>58651616</v>
          </cell>
          <cell r="W179" t="str">
            <v>11 NO SE DILIGENCIA INFORMACIÓN PARA ESTE FORMULARIO EN ESTE PERÍODO DE REPORTE</v>
          </cell>
          <cell r="X179" t="str">
            <v>N/A</v>
          </cell>
          <cell r="Y179" t="str">
            <v>PAULO ANDRES PACHECO ZABALA</v>
          </cell>
          <cell r="Z179" t="str">
            <v>1 PÓLIZA</v>
          </cell>
          <cell r="AA179" t="str">
            <v>13 SURAMERICANA</v>
          </cell>
          <cell r="AB179" t="str">
            <v>2 CUMPLIMIENTO</v>
          </cell>
          <cell r="AC179">
            <v>43866</v>
          </cell>
          <cell r="AD179" t="str">
            <v xml:space="preserve">	2559806-7</v>
          </cell>
          <cell r="AE179" t="str">
            <v>GRUPO DE INFRAESTRUCTURA</v>
          </cell>
          <cell r="AF179" t="str">
            <v>2 SUPERVISOR</v>
          </cell>
          <cell r="AG179" t="str">
            <v>3 CÉDULA DE CIUDADANÍA</v>
          </cell>
          <cell r="AH179">
            <v>91209676</v>
          </cell>
          <cell r="AI179" t="str">
            <v>CARLOS ALBERTO PINZON BARCO</v>
          </cell>
          <cell r="AJ179">
            <v>326</v>
          </cell>
          <cell r="AK179" t="str">
            <v>3 NO PACTADOS</v>
          </cell>
          <cell r="AL179">
            <v>43866</v>
          </cell>
          <cell r="AM179">
            <v>43866</v>
          </cell>
          <cell r="AN179" t="str">
            <v>4 NO SE HA ADICIONADO NI EN VALOR y EN TIEMPO</v>
          </cell>
          <cell r="AO179">
            <v>0</v>
          </cell>
          <cell r="AP179">
            <v>0</v>
          </cell>
          <cell r="AR179">
            <v>0</v>
          </cell>
          <cell r="AT179">
            <v>43866</v>
          </cell>
          <cell r="AU179">
            <v>44195</v>
          </cell>
          <cell r="AW179" t="str">
            <v>2. NO</v>
          </cell>
          <cell r="AZ179" t="str">
            <v>2. NO</v>
          </cell>
          <cell r="BA179">
            <v>0</v>
          </cell>
          <cell r="BE179" t="str">
            <v>2020420501000175E</v>
          </cell>
          <cell r="BF179">
            <v>58651616</v>
          </cell>
          <cell r="BH179" t="str">
            <v>https://www.secop.gov.co/CO1BusinessLine/Tendering/BuyerWorkArea/Index?docUniqueIdentifier=CO1.BDOS.1090769&amp;prevCtxUrl=https%3a%2f%2fwww.secop.gov.co%2fCO1BusinessLine%2fTendering%2fBuyerDossierWorkspace%2fIndex%3fallWords2Search%3d198-2020%26filteringState%3d0%26sortingState%3dLastModifiedDESC%26showAdvancedSearch%3dFalse%26showAdvancedSearchFields%3dFalse%26folderCode%3dALL%26selectedDossier%3dCO1.BDOS.1090769%26selectedRequest%3dCO1.REQ.1127704%26&amp;prevCtxLbl=Procesos+de+la+Entidad+Estatal</v>
          </cell>
          <cell r="BI179" t="str">
            <v>VIGENTE</v>
          </cell>
          <cell r="BK179" t="str">
            <v xml:space="preserve">https://community.secop.gov.co/Public/Tendering/OpportunityDetail/Index?noticeUID=CO1.NTC.1088778&amp;isFromPublicArea=True&amp;isModal=False
</v>
          </cell>
        </row>
        <row r="180">
          <cell r="A180" t="str">
            <v>CPS-176-2020</v>
          </cell>
          <cell r="B180" t="str">
            <v>2 NACIONAL</v>
          </cell>
          <cell r="C180" t="str">
            <v>CD-NC-192-2020</v>
          </cell>
          <cell r="D180">
            <v>176</v>
          </cell>
          <cell r="E180" t="str">
            <v>ANGELA MARIA CASTAÑEDA IBAÑEZ</v>
          </cell>
          <cell r="F180">
            <v>43866</v>
          </cell>
          <cell r="G180" t="str">
            <v>Prestación de servicios profesionales para la consolidación de la información predial del Sistema de Parques Nacionales Naturales de Colombia y la administración de las plataformas de gestión geográfica y predial de la entidad para la toma de decisiones.</v>
          </cell>
          <cell r="H180" t="str">
            <v>2 CONTRATACIÓN DIRECTA</v>
          </cell>
          <cell r="I180" t="str">
            <v>14 PRESTACIÓN DE SERVICIOS</v>
          </cell>
          <cell r="J180" t="str">
            <v>N/A</v>
          </cell>
          <cell r="K180">
            <v>23320</v>
          </cell>
          <cell r="L180">
            <v>25320</v>
          </cell>
          <cell r="M180">
            <v>43866</v>
          </cell>
          <cell r="N180">
            <v>43866</v>
          </cell>
          <cell r="P180">
            <v>3852124</v>
          </cell>
          <cell r="Q180">
            <v>40318898</v>
          </cell>
          <cell r="R180">
            <v>0.13333333283662796</v>
          </cell>
          <cell r="S180" t="str">
            <v>1 PERSONA NATURAL</v>
          </cell>
          <cell r="T180" t="str">
            <v>3 CÉDULA DE CIUDADANÍA</v>
          </cell>
          <cell r="U180">
            <v>53139862</v>
          </cell>
          <cell r="V180">
            <v>40318898</v>
          </cell>
          <cell r="W180" t="str">
            <v>11 NO SE DILIGENCIA INFORMACIÓN PARA ESTE FORMULARIO EN ESTE PERÍODO DE REPORTE</v>
          </cell>
          <cell r="X180" t="str">
            <v>N/A</v>
          </cell>
          <cell r="Y180" t="str">
            <v>ANGELA MARIA CASTAÑEDA IBAÑEZ</v>
          </cell>
          <cell r="Z180" t="str">
            <v>1 PÓLIZA</v>
          </cell>
          <cell r="AA180" t="str">
            <v>12 SEGUROS DEL ESTADO</v>
          </cell>
          <cell r="AB180" t="str">
            <v>2 CUMPLIMIENTO</v>
          </cell>
          <cell r="AC180">
            <v>43866</v>
          </cell>
          <cell r="AD180" t="str">
            <v xml:space="preserve">	17-46-101013114</v>
          </cell>
          <cell r="AE180" t="str">
            <v>GRUPO SISTEMAS DE INFORMACIÓN Y RADIOCOMUNICACIONES</v>
          </cell>
          <cell r="AF180" t="str">
            <v>2 SUPERVISOR</v>
          </cell>
          <cell r="AG180" t="str">
            <v>3 CÉDULA DE CIUDADANÍA</v>
          </cell>
          <cell r="AH180">
            <v>51723033</v>
          </cell>
          <cell r="AI180" t="str">
            <v>LUZ MILA SOTELO DELGADILLO</v>
          </cell>
          <cell r="AJ180">
            <v>314</v>
          </cell>
          <cell r="AK180" t="str">
            <v>3 NO PACTADOS</v>
          </cell>
          <cell r="AL180">
            <v>43866</v>
          </cell>
          <cell r="AM180">
            <v>43866</v>
          </cell>
          <cell r="AN180" t="str">
            <v>4 NO SE HA ADICIONADO NI EN VALOR y EN TIEMPO</v>
          </cell>
          <cell r="AO180">
            <v>0</v>
          </cell>
          <cell r="AP180">
            <v>0</v>
          </cell>
          <cell r="AR180">
            <v>0</v>
          </cell>
          <cell r="AT180">
            <v>43866</v>
          </cell>
          <cell r="AU180">
            <v>44183</v>
          </cell>
          <cell r="AW180" t="str">
            <v>2. NO</v>
          </cell>
          <cell r="AZ180" t="str">
            <v>2. NO</v>
          </cell>
          <cell r="BA180">
            <v>0</v>
          </cell>
          <cell r="BE180" t="str">
            <v>2020420501000176E</v>
          </cell>
          <cell r="BF180">
            <v>40318898</v>
          </cell>
          <cell r="BH180" t="str">
            <v>https://www.secop.gov.co/CO1BusinessLine/Tendering/BuyerWorkArea/Index?docUniqueIdentifier=CO1.BDOS.1089520&amp;prevCtxUrl=https%3a%2f%2fwww.secop.gov.co%2fCO1BusinessLine%2fTendering%2fBuyerDossierWorkspace%2fIndex%3fallWords2Search%3d192-2020%26filteringState%3d0%26sortingState%3dLastModifiedDESC%26showAdvancedSearch%3dFalse%26showAdvancedSearchFields%3dFalse%26folderCode%3dALL%26selectedDossier%3dCO1.BDOS.1089520%26selectedRequest%3dCO1.REQ.1126321%26&amp;prevCtxLbl=Procesos+de+la+Entidad+Estatal</v>
          </cell>
          <cell r="BI180" t="str">
            <v>VIGENTE</v>
          </cell>
          <cell r="BK180" t="str">
            <v>https://community.secop.gov.co/Public/Tendering/OpportunityDetail/Index?noticeUID=CO1.NTC.1087243&amp;isFromPublicArea=True&amp;isModal=False</v>
          </cell>
        </row>
        <row r="181">
          <cell r="A181" t="str">
            <v>CPS-177-2020</v>
          </cell>
          <cell r="B181" t="str">
            <v>2 NACIONAL</v>
          </cell>
          <cell r="C181" t="str">
            <v>CD-NC-170-2020</v>
          </cell>
          <cell r="D181">
            <v>177</v>
          </cell>
          <cell r="E181" t="str">
            <v>AURA MARIA DUARTE ROJAS</v>
          </cell>
          <cell r="F181">
            <v>43866</v>
          </cell>
          <cell r="G181" t="str">
            <v>Prestación de servicios profesionales de apoyo a la gestión de la Oficina de Gestión del Riesgo de la Dirección General para la atención de los asuntos relacionados con el análisis, diagnóstico y diseño de alternativas para el control de los factores relacionados con actividades agropecuarias ilegales que inciden en la deforestación de las áreas protegidas, asícomo participar en acciones interagenciales.</v>
          </cell>
          <cell r="H181" t="str">
            <v>2 CONTRATACIÓN DIRECTA</v>
          </cell>
          <cell r="I181" t="str">
            <v>14 PRESTACIÓN DE SERVICIOS</v>
          </cell>
          <cell r="J181" t="str">
            <v>N/A</v>
          </cell>
          <cell r="K181">
            <v>6220</v>
          </cell>
          <cell r="L181">
            <v>25420</v>
          </cell>
          <cell r="M181">
            <v>43866</v>
          </cell>
          <cell r="N181">
            <v>43866</v>
          </cell>
          <cell r="P181">
            <v>6434923</v>
          </cell>
          <cell r="Q181">
            <v>67352194</v>
          </cell>
          <cell r="R181">
            <v>-6.6666662693023682E-2</v>
          </cell>
          <cell r="S181" t="str">
            <v>1 PERSONA NATURAL</v>
          </cell>
          <cell r="T181" t="str">
            <v>3 CÉDULA DE CIUDADANÍA</v>
          </cell>
          <cell r="U181">
            <v>52706880</v>
          </cell>
          <cell r="V181">
            <v>67352194</v>
          </cell>
          <cell r="W181" t="str">
            <v>11 NO SE DILIGENCIA INFORMACIÓN PARA ESTE FORMULARIO EN ESTE PERÍODO DE REPORTE</v>
          </cell>
          <cell r="X181" t="str">
            <v>N/A</v>
          </cell>
          <cell r="Y181" t="str">
            <v>AURA MARIA DUARTE ROJAS</v>
          </cell>
          <cell r="Z181" t="str">
            <v>1 PÓLIZA</v>
          </cell>
          <cell r="AA181" t="str">
            <v>13 SURAMERICANA</v>
          </cell>
          <cell r="AB181" t="str">
            <v>2 CUMPLIMIENTO</v>
          </cell>
          <cell r="AC181">
            <v>43866</v>
          </cell>
          <cell r="AD181" t="str">
            <v>2559815-3</v>
          </cell>
          <cell r="AE181" t="str">
            <v>OFICINA DE GESTION DEL RIESGO</v>
          </cell>
          <cell r="AF181" t="str">
            <v>2 SUPERVISOR</v>
          </cell>
          <cell r="AG181" t="str">
            <v>3 CÉDULA DE CIUDADANÍA</v>
          </cell>
          <cell r="AH181">
            <v>52807498</v>
          </cell>
          <cell r="AI181" t="str">
            <v>JAZMIN EMILCE GONZALEZ DAZA</v>
          </cell>
          <cell r="AJ181">
            <v>314</v>
          </cell>
          <cell r="AK181" t="str">
            <v>3 NO PACTADOS</v>
          </cell>
          <cell r="AL181">
            <v>43866</v>
          </cell>
          <cell r="AM181">
            <v>43866</v>
          </cell>
          <cell r="AN181" t="str">
            <v>4 NO SE HA ADICIONADO NI EN VALOR y EN TIEMPO</v>
          </cell>
          <cell r="AO181">
            <v>0</v>
          </cell>
          <cell r="AP181">
            <v>0</v>
          </cell>
          <cell r="AR181">
            <v>0</v>
          </cell>
          <cell r="AT181">
            <v>43866</v>
          </cell>
          <cell r="AU181">
            <v>44183</v>
          </cell>
          <cell r="AW181" t="str">
            <v>2. NO</v>
          </cell>
          <cell r="AZ181" t="str">
            <v>2. NO</v>
          </cell>
          <cell r="BA181">
            <v>0</v>
          </cell>
          <cell r="BE181" t="str">
            <v>2020420501000177E</v>
          </cell>
          <cell r="BF181">
            <v>67352194</v>
          </cell>
          <cell r="BH181" t="str">
            <v>https://www.secop.gov.co/CO1BusinessLine/Tendering/BuyerWorkArea/Index?docUniqueIdentifier=CO1.BDOS.1089744&amp;prevCtxUrl=https%3a%2f%2fwww.secop.gov.co%2fCO1BusinessLine%2fTendering%2fBuyerDossierWorkspace%2fIndex%3fallWords2Search%3d170-2020%26filteringState%3d0%26sortingState%3dLastModifiedDESC%26showAdvancedSearch%3dFalse%26showAdvancedSearchFields%3dFalse%26folderCode%3dALL%26selectedDossier%3dCO1.BDOS.1089744%26selectedRequest%3dCO1.REQ.1126338%26&amp;prevCtxLbl=Procesos+de+la+Entidad+Estatal</v>
          </cell>
          <cell r="BI181" t="str">
            <v>VIGENTE</v>
          </cell>
          <cell r="BK181" t="str">
            <v xml:space="preserve">https://community.secop.gov.co/Public/Tendering/OpportunityDetail/Index?noticeUID=CO1.NTC.1088876&amp;isFromPublicArea=True&amp;isModal=False
</v>
          </cell>
        </row>
        <row r="182">
          <cell r="A182" t="str">
            <v>CPS-178-2020</v>
          </cell>
          <cell r="B182" t="str">
            <v>2 NACIONAL</v>
          </cell>
          <cell r="C182" t="str">
            <v>CD-NC-179-2020</v>
          </cell>
          <cell r="D182">
            <v>178</v>
          </cell>
          <cell r="E182" t="str">
            <v>YOLANDA BERNAL JIMENEZ</v>
          </cell>
          <cell r="F182">
            <v>43866</v>
          </cell>
          <cell r="G182" t="str">
            <v>Prestar servicios profesionales especializados para la realización de Auditorías Internas con enfoque financiero que le sean asignadas a los tres niveles de decisión de Parques Nacionales Naturales de Colombia y apoyo con orientación financiera a la Coordinación del Grupo de Control Interno y al Grupo de Control Interno y en el desarrollo y cumplimiento del Plan Anual de Auditorías 2020 y demás obligaciones asignadas</v>
          </cell>
          <cell r="H182" t="str">
            <v>2 CONTRATACIÓN DIRECTA</v>
          </cell>
          <cell r="I182" t="str">
            <v>14 PRESTACIÓN DE SERVICIOS</v>
          </cell>
          <cell r="J182" t="str">
            <v>N/A</v>
          </cell>
          <cell r="K182">
            <v>20420</v>
          </cell>
          <cell r="L182">
            <v>25520</v>
          </cell>
          <cell r="M182">
            <v>43866</v>
          </cell>
          <cell r="N182">
            <v>43866</v>
          </cell>
          <cell r="P182">
            <v>6313510</v>
          </cell>
          <cell r="Q182">
            <v>66081405</v>
          </cell>
          <cell r="R182">
            <v>0.3333333283662796</v>
          </cell>
          <cell r="S182" t="str">
            <v>1 PERSONA NATURAL</v>
          </cell>
          <cell r="T182" t="str">
            <v>3 CÉDULA DE CIUDADANÍA</v>
          </cell>
          <cell r="U182">
            <v>20568316</v>
          </cell>
          <cell r="V182">
            <v>66081405</v>
          </cell>
          <cell r="W182" t="str">
            <v>11 NO SE DILIGENCIA INFORMACIÓN PARA ESTE FORMULARIO EN ESTE PERÍODO DE REPORTE</v>
          </cell>
          <cell r="X182" t="str">
            <v>N/A</v>
          </cell>
          <cell r="Y182" t="str">
            <v>YOLANDA BERNAL JIMENEZ</v>
          </cell>
          <cell r="Z182" t="str">
            <v>1 PÓLIZA</v>
          </cell>
          <cell r="AA182" t="str">
            <v xml:space="preserve">15 JMALUCELLI TRAVELERS SEGUROS S.A </v>
          </cell>
          <cell r="AB182" t="str">
            <v>2 CUMPLIMIENTO</v>
          </cell>
          <cell r="AC182">
            <v>43867</v>
          </cell>
          <cell r="AD182">
            <v>2015687</v>
          </cell>
          <cell r="AE182" t="str">
            <v>GRUPO DE CONTROL INTERNO</v>
          </cell>
          <cell r="AF182" t="str">
            <v>2 SUPERVISOR</v>
          </cell>
          <cell r="AG182" t="str">
            <v>3 CÉDULA DE CIUDADANÍA</v>
          </cell>
          <cell r="AH182">
            <v>51819216</v>
          </cell>
          <cell r="AI182" t="str">
            <v>GLADYS ESPITIA PEÑA</v>
          </cell>
          <cell r="AJ182">
            <v>314</v>
          </cell>
          <cell r="AK182" t="str">
            <v>3 NO PACTADOS</v>
          </cell>
          <cell r="AL182">
            <v>43867</v>
          </cell>
          <cell r="AM182">
            <v>43866</v>
          </cell>
          <cell r="AN182" t="str">
            <v>4 NO SE HA ADICIONADO NI EN VALOR y EN TIEMPO</v>
          </cell>
          <cell r="AO182">
            <v>0</v>
          </cell>
          <cell r="AP182">
            <v>0</v>
          </cell>
          <cell r="AR182">
            <v>0</v>
          </cell>
          <cell r="AT182">
            <v>43867</v>
          </cell>
          <cell r="AU182">
            <v>44184</v>
          </cell>
          <cell r="AW182" t="str">
            <v>2. NO</v>
          </cell>
          <cell r="AZ182" t="str">
            <v>2. NO</v>
          </cell>
          <cell r="BA182">
            <v>0</v>
          </cell>
          <cell r="BE182" t="str">
            <v>2020420501000178E</v>
          </cell>
          <cell r="BF182">
            <v>66081405</v>
          </cell>
          <cell r="BH182" t="str">
            <v>https://www.secop.gov.co/CO1BusinessLine/Tendering/BuyerWorkArea/Index?docUniqueIdentifier=CO1.BDOS.1088507</v>
          </cell>
          <cell r="BI182" t="str">
            <v>VIGENTE</v>
          </cell>
          <cell r="BK182" t="str">
            <v xml:space="preserve">https://community.secop.gov.co/Public/Tendering/OpportunityDetail/Index?noticeUID=CO1.NTC.1086615&amp;isFromPublicArea=True&amp;isModal=False
</v>
          </cell>
        </row>
        <row r="183">
          <cell r="A183" t="str">
            <v>CPS-179-2020</v>
          </cell>
          <cell r="B183" t="str">
            <v>2 NACIONAL</v>
          </cell>
          <cell r="C183" t="str">
            <v>CD-NC-175-2020</v>
          </cell>
          <cell r="D183">
            <v>179</v>
          </cell>
          <cell r="E183" t="str">
            <v>LUZ AYDA CASTRO TRIANA</v>
          </cell>
          <cell r="F183">
            <v>43867</v>
          </cell>
          <cell r="G183" t="str">
            <v>Prestación de servicios profesionales y de apoyo a la gestión para la orientación técnica en la formulación de los Planes Ordenamiento ecoturístico, seguimiento a los planes de acción de los ejercicios de planeación ecoturística aprobados y apoyo al monitoreo de impactos asociados al ecoturismo.</v>
          </cell>
          <cell r="H183" t="str">
            <v>2 CONTRATACIÓN DIRECTA</v>
          </cell>
          <cell r="I183" t="str">
            <v>14 PRESTACIÓN DE SERVICIOS</v>
          </cell>
          <cell r="J183" t="str">
            <v>N/A</v>
          </cell>
          <cell r="K183">
            <v>21120</v>
          </cell>
          <cell r="L183">
            <v>25720</v>
          </cell>
          <cell r="M183">
            <v>43867</v>
          </cell>
          <cell r="N183">
            <v>43867</v>
          </cell>
          <cell r="P183">
            <v>4823432</v>
          </cell>
          <cell r="Q183">
            <v>50806817</v>
          </cell>
          <cell r="R183">
            <v>-6.6666670143604279E-2</v>
          </cell>
          <cell r="S183" t="str">
            <v>1 PERSONA NATURAL</v>
          </cell>
          <cell r="T183" t="str">
            <v>3 CÉDULA DE CIUDADANÍA</v>
          </cell>
          <cell r="U183">
            <v>52867613</v>
          </cell>
          <cell r="V183">
            <v>50806817</v>
          </cell>
          <cell r="W183" t="str">
            <v>11 NO SE DILIGENCIA INFORMACIÓN PARA ESTE FORMULARIO EN ESTE PERÍODO DE REPORTE</v>
          </cell>
          <cell r="X183" t="str">
            <v>N/A</v>
          </cell>
          <cell r="Y183" t="str">
            <v>LUZ AYDA CASTRO TRIANA</v>
          </cell>
          <cell r="Z183" t="str">
            <v>1 PÓLIZA</v>
          </cell>
          <cell r="AA183" t="str">
            <v>8 MUNDIAL SEGUROS</v>
          </cell>
          <cell r="AB183" t="str">
            <v>2 CUMPLIMIENTO</v>
          </cell>
          <cell r="AC183">
            <v>43868</v>
          </cell>
          <cell r="AD183" t="str">
            <v>NB-100124745</v>
          </cell>
          <cell r="AE183" t="str">
            <v>GRUPO DE PLANEACIÓN Y MANEJO</v>
          </cell>
          <cell r="AF183" t="str">
            <v>2 SUPERVISOR</v>
          </cell>
          <cell r="AG183" t="str">
            <v>3 CÉDULA DE CIUDADANÍA</v>
          </cell>
          <cell r="AH183">
            <v>52197050</v>
          </cell>
          <cell r="AI183" t="str">
            <v>EDNA MARIA CAROLINA JARRO FAJARDO</v>
          </cell>
          <cell r="AJ183">
            <v>316</v>
          </cell>
          <cell r="AK183" t="str">
            <v>3 NO PACTADOS</v>
          </cell>
          <cell r="AL183">
            <v>43869</v>
          </cell>
          <cell r="AM183">
            <v>43867</v>
          </cell>
          <cell r="AN183" t="str">
            <v>4 NO SE HA ADICIONADO NI EN VALOR y EN TIEMPO</v>
          </cell>
          <cell r="AO183">
            <v>0</v>
          </cell>
          <cell r="AP183">
            <v>0</v>
          </cell>
          <cell r="AR183">
            <v>0</v>
          </cell>
          <cell r="AT183">
            <v>43869</v>
          </cell>
          <cell r="AU183">
            <v>44188</v>
          </cell>
          <cell r="AW183" t="str">
            <v>2. NO</v>
          </cell>
          <cell r="AZ183" t="str">
            <v>2. NO</v>
          </cell>
          <cell r="BA183">
            <v>0</v>
          </cell>
          <cell r="BE183" t="str">
            <v>2020420501000179E</v>
          </cell>
          <cell r="BF183">
            <v>50806817</v>
          </cell>
          <cell r="BH183" t="str">
            <v>https://www.secop.gov.co/CO1BusinessLine/Tendering/BuyerWorkArea/Index?docUniqueIdentifier=CO1.BDOS.1089742</v>
          </cell>
          <cell r="BI183" t="str">
            <v>VIGENTE</v>
          </cell>
          <cell r="BK183" t="str">
            <v>https://community.secop.gov.co/Public/Tendering/OpportunityDetail/Index?noticeUID=CO1.NTC.1087353&amp;isFromPublicArea=True&amp;isModal=False</v>
          </cell>
        </row>
        <row r="184">
          <cell r="A184" t="str">
            <v>CPS-180-2020</v>
          </cell>
          <cell r="B184" t="str">
            <v>2 NACIONAL</v>
          </cell>
          <cell r="C184" t="str">
            <v>CD-NC-193-2020</v>
          </cell>
          <cell r="D184">
            <v>180</v>
          </cell>
          <cell r="E184" t="str">
            <v>LILIANA QUIROGA VILLADA</v>
          </cell>
          <cell r="F184">
            <v>43867</v>
          </cell>
          <cell r="G184" t="str">
            <v>Prestación de servicios profesionales y de apoyo a la gestión para orientar técnicamente a las áreas protegidas con vocación ecoturística en el diseño e implementación de metodologías para el análisis del monitoreo de impactos, definición de la capacidad de carga y reglamentación de actividades.</v>
          </cell>
          <cell r="H184" t="str">
            <v>2 CONTRATACIÓN DIRECTA</v>
          </cell>
          <cell r="I184" t="str">
            <v>14 PRESTACIÓN DE SERVICIOS</v>
          </cell>
          <cell r="J184" t="str">
            <v>N/A</v>
          </cell>
          <cell r="K184">
            <v>20720</v>
          </cell>
          <cell r="L184">
            <v>25820</v>
          </cell>
          <cell r="M184">
            <v>43867</v>
          </cell>
          <cell r="N184">
            <v>43867</v>
          </cell>
          <cell r="P184">
            <v>5971344</v>
          </cell>
          <cell r="Q184">
            <v>62699112</v>
          </cell>
          <cell r="R184">
            <v>0</v>
          </cell>
          <cell r="S184" t="str">
            <v>1 PERSONA NATURAL</v>
          </cell>
          <cell r="T184" t="str">
            <v>3 CÉDULA DE CIUDADANÍA</v>
          </cell>
          <cell r="U184">
            <v>34066254</v>
          </cell>
          <cell r="V184">
            <v>62699112</v>
          </cell>
          <cell r="W184" t="str">
            <v>11 NO SE DILIGENCIA INFORMACIÓN PARA ESTE FORMULARIO EN ESTE PERÍODO DE REPORTE</v>
          </cell>
          <cell r="X184" t="str">
            <v>N/A</v>
          </cell>
          <cell r="Y184" t="str">
            <v>LILIANA QUIROGA VILLADA</v>
          </cell>
          <cell r="Z184" t="str">
            <v>1 PÓLIZA</v>
          </cell>
          <cell r="AA184" t="str">
            <v>14 ASEGURADORA SOLIDARIA</v>
          </cell>
          <cell r="AB184" t="str">
            <v>2 CUMPLIMIENTO</v>
          </cell>
          <cell r="AC184">
            <v>43867</v>
          </cell>
          <cell r="AD184" t="str">
            <v>600-47-994000056798</v>
          </cell>
          <cell r="AE184" t="str">
            <v>GRUPO DE PLANEACIÓN Y MANEJO</v>
          </cell>
          <cell r="AF184" t="str">
            <v>2 SUPERVISOR</v>
          </cell>
          <cell r="AG184" t="str">
            <v>3 CÉDULA DE CIUDADANÍA</v>
          </cell>
          <cell r="AH184">
            <v>52197050</v>
          </cell>
          <cell r="AI184" t="str">
            <v>EDNA MARIA CAROLINA JARRO FAJARDO</v>
          </cell>
          <cell r="AJ184">
            <v>315</v>
          </cell>
          <cell r="AK184" t="str">
            <v>3 NO PACTADOS</v>
          </cell>
          <cell r="AL184">
            <v>43867</v>
          </cell>
          <cell r="AM184">
            <v>43867</v>
          </cell>
          <cell r="AN184" t="str">
            <v>4 NO SE HA ADICIONADO NI EN VALOR y EN TIEMPO</v>
          </cell>
          <cell r="AO184">
            <v>0</v>
          </cell>
          <cell r="AP184">
            <v>0</v>
          </cell>
          <cell r="AR184">
            <v>0</v>
          </cell>
          <cell r="AT184">
            <v>43867</v>
          </cell>
          <cell r="AU184">
            <v>44185</v>
          </cell>
          <cell r="AW184" t="str">
            <v>2. NO</v>
          </cell>
          <cell r="AZ184" t="str">
            <v>2. NO</v>
          </cell>
          <cell r="BA184">
            <v>0</v>
          </cell>
          <cell r="BE184" t="str">
            <v>2020420501000180E</v>
          </cell>
          <cell r="BF184">
            <v>62699112</v>
          </cell>
          <cell r="BH184" t="str">
            <v>https://www.secop.gov.co/CO1BusinessLine/Tendering/BuyerWorkArea/Index?docUniqueIdentifier=CO1.BDOS.1090854</v>
          </cell>
          <cell r="BI184" t="str">
            <v>VIGENTE</v>
          </cell>
          <cell r="BK184" t="str">
            <v xml:space="preserve">https://community.secop.gov.co/Public/Tendering/OpportunityDetail/Index?noticeUID=CO1.NTC.1088446&amp;isFromPublicArea=True&amp;isModal=False
</v>
          </cell>
        </row>
        <row r="185">
          <cell r="A185" t="str">
            <v>CPS-181-2020</v>
          </cell>
          <cell r="B185" t="str">
            <v>2 NACIONAL</v>
          </cell>
          <cell r="C185" t="str">
            <v>CD-NC-112-2020</v>
          </cell>
          <cell r="D185">
            <v>181</v>
          </cell>
          <cell r="E185" t="str">
            <v>JUAN ANDRES LOPEZ SILVA</v>
          </cell>
          <cell r="F185">
            <v>43868</v>
          </cell>
          <cell r="G185" t="str">
            <v>Prestación de servicios profesionales para apoyar el diseño y gestión relacionados con aspectos metodológicos, desarrollo de proyectos, y diseño pedagógico en relación con los servicios Ecosistémicos de Parques Nacionales Naturales, con énfasis en la regulación climática aportado por las áreas protegidas.</v>
          </cell>
          <cell r="H185" t="str">
            <v>2 CONTRATACIÓN DIRECTA</v>
          </cell>
          <cell r="I185" t="str">
            <v>14 PRESTACIÓN DE SERVICIOS</v>
          </cell>
          <cell r="J185" t="str">
            <v>N/A</v>
          </cell>
          <cell r="K185">
            <v>11020</v>
          </cell>
          <cell r="L185">
            <v>26320</v>
          </cell>
          <cell r="M185">
            <v>43868</v>
          </cell>
          <cell r="N185">
            <v>43868</v>
          </cell>
          <cell r="P185">
            <v>7174442</v>
          </cell>
          <cell r="Q185">
            <v>75570789</v>
          </cell>
          <cell r="R185">
            <v>-6.6666677594184875E-2</v>
          </cell>
          <cell r="S185" t="str">
            <v>1 PERSONA NATURAL</v>
          </cell>
          <cell r="T185" t="str">
            <v>3 CÉDULA DE CIUDADANÍA</v>
          </cell>
          <cell r="U185">
            <v>80407748</v>
          </cell>
          <cell r="V185">
            <v>75570789</v>
          </cell>
          <cell r="W185" t="str">
            <v>11 NO SE DILIGENCIA INFORMACIÓN PARA ESTE FORMULARIO EN ESTE PERÍODO DE REPORTE</v>
          </cell>
          <cell r="X185" t="str">
            <v>N/A</v>
          </cell>
          <cell r="Y185" t="str">
            <v>JUAN ANDRES LOPEZ SILVA</v>
          </cell>
          <cell r="Z185" t="str">
            <v>1 PÓLIZA</v>
          </cell>
          <cell r="AA185" t="str">
            <v>13 SURAMERICANA</v>
          </cell>
          <cell r="AB185" t="str">
            <v>2 CUMPLIMIENTO</v>
          </cell>
          <cell r="AC185">
            <v>43868</v>
          </cell>
          <cell r="AD185" t="str">
            <v>2562188–4</v>
          </cell>
          <cell r="AE185" t="str">
            <v>SUBDIRECCIÓN DE SOSTENIBILIDAD Y NEGOCIOS AMBIENTALES</v>
          </cell>
          <cell r="AF185" t="str">
            <v>2 SUPERVISOR</v>
          </cell>
          <cell r="AG185" t="str">
            <v>3 CÉDULA DE CIUDADANÍA</v>
          </cell>
          <cell r="AH185">
            <v>70547559</v>
          </cell>
          <cell r="AI185" t="str">
            <v>CARLOS MARIO TAMAYO SALDARRIAGA</v>
          </cell>
          <cell r="AJ185">
            <v>316</v>
          </cell>
          <cell r="AK185" t="str">
            <v>3 NO PACTADOS</v>
          </cell>
          <cell r="AL185">
            <v>43868</v>
          </cell>
          <cell r="AM185">
            <v>43868</v>
          </cell>
          <cell r="AN185" t="str">
            <v>4 NO SE HA ADICIONADO NI EN VALOR y EN TIEMPO</v>
          </cell>
          <cell r="AO185">
            <v>0</v>
          </cell>
          <cell r="AP185">
            <v>0</v>
          </cell>
          <cell r="AR185">
            <v>0</v>
          </cell>
          <cell r="AT185">
            <v>43868</v>
          </cell>
          <cell r="AU185">
            <v>44187</v>
          </cell>
          <cell r="AW185" t="str">
            <v>2. NO</v>
          </cell>
          <cell r="AZ185" t="str">
            <v>2. NO</v>
          </cell>
          <cell r="BA185">
            <v>0</v>
          </cell>
          <cell r="BE185" t="str">
            <v>2020420501000181E</v>
          </cell>
          <cell r="BF185">
            <v>75570789</v>
          </cell>
          <cell r="BH185" t="str">
            <v>https://www.secop.gov.co/CO1BusinessLine/Tendering/BuyerWorkArea/Index?docUniqueIdentifier=CO1.BDOS.1092029&amp;prevCtxUrl=https%3a%2f%2fwww.secop.gov.co%2fCO1BusinessLine%2fTendering%2fBuyerDossierWorkspace%2fIndex%3fallWords2Search%3d112-2020%26filteringState%3d0%26sortingState%3dLastModifiedDESC%26showAdvancedSearch%3dFalse%26showAdvancedSearchFields%3dFalse%26folderCode%3dALL%26selectedDossier%3dCO1.BDOS.1092029%26selectedRequest%3dCO1.REQ.1129111%26&amp;prevCtxLbl=Procesos+de+la+Entidad+Estatal</v>
          </cell>
          <cell r="BI185" t="str">
            <v>VIGENTE</v>
          </cell>
          <cell r="BK185" t="str">
            <v>https://community.secop.gov.co/Public/Tendering/OpportunityDetail/Index?noticeUID=CO1.NTC.1090154&amp;isFromPublicArea=True&amp;isModal=False</v>
          </cell>
        </row>
        <row r="186">
          <cell r="A186" t="str">
            <v>CPS-182-2020</v>
          </cell>
          <cell r="B186" t="str">
            <v>2 NACIONAL</v>
          </cell>
          <cell r="C186" t="str">
            <v>CD-NC-181-2020</v>
          </cell>
          <cell r="D186">
            <v>182</v>
          </cell>
          <cell r="E186" t="str">
            <v>OMAR JARAMILLO RODRIGUEZ</v>
          </cell>
          <cell r="F186">
            <v>43868</v>
          </cell>
          <cell r="G186" t="str">
            <v>Prestación de servicios profesionales y de apoyo a la gestión en la Subdirección de Gestión y Manejo de Áreas Protegidas en el marco de la administración del Registro Único Nacional de Áreas Protegidas RUNAP, con énfasis en la realización de análisis espaciales, ecológicos y de biogeografía que permitan el seguimiento, análisis y evaluación del estado de la representatividad del SINAP a nivel nacional y del estado de conservación de las áreas protegidas a registrar; así mismo orientar técnicamente y participar en la mesa nacional de prioridades de conservación, y ajustar y orientar la propuesta de la metodología de efectividad del manejo a nivel del Sistema.</v>
          </cell>
          <cell r="H186" t="str">
            <v>2 CONTRATACIÓN DIRECTA</v>
          </cell>
          <cell r="I186" t="str">
            <v>14 PRESTACIÓN DE SERVICIOS</v>
          </cell>
          <cell r="J186" t="str">
            <v>N/A</v>
          </cell>
          <cell r="K186">
            <v>21520</v>
          </cell>
          <cell r="L186">
            <v>26520</v>
          </cell>
          <cell r="M186">
            <v>43868</v>
          </cell>
          <cell r="N186">
            <v>43868</v>
          </cell>
          <cell r="P186">
            <v>5397388</v>
          </cell>
          <cell r="Q186">
            <v>56672574</v>
          </cell>
          <cell r="R186">
            <v>0</v>
          </cell>
          <cell r="S186" t="str">
            <v>1 PERSONA NATURAL</v>
          </cell>
          <cell r="T186" t="str">
            <v>3 CÉDULA DE CIUDADANÍA</v>
          </cell>
          <cell r="U186">
            <v>80540287</v>
          </cell>
          <cell r="V186">
            <v>56672574</v>
          </cell>
          <cell r="W186" t="str">
            <v>11 NO SE DILIGENCIA INFORMACIÓN PARA ESTE FORMULARIO EN ESTE PERÍODO DE REPORTE</v>
          </cell>
          <cell r="X186" t="str">
            <v>N/A</v>
          </cell>
          <cell r="Y186" t="str">
            <v>OMAR JARAMILLO RODRIGUEZ</v>
          </cell>
          <cell r="Z186" t="str">
            <v>1 PÓLIZA</v>
          </cell>
          <cell r="AA186" t="str">
            <v>13 SURAMERICANA</v>
          </cell>
          <cell r="AB186" t="str">
            <v>2 CUMPLIMIENTO</v>
          </cell>
          <cell r="AC186">
            <v>43868</v>
          </cell>
          <cell r="AD186" t="str">
            <v xml:space="preserve">	2561772–1</v>
          </cell>
          <cell r="AE186" t="str">
            <v>GRUPO DE GESTIÓN E INTEGRACIÓN DEL SINAP</v>
          </cell>
          <cell r="AF186" t="str">
            <v>2 SUPERVISOR</v>
          </cell>
          <cell r="AG186" t="str">
            <v>3 CÉDULA DE CIUDADANÍA</v>
          </cell>
          <cell r="AH186">
            <v>52051027</v>
          </cell>
          <cell r="AI186" t="str">
            <v>ROSA ANGÉLICA LADINO PARRA</v>
          </cell>
          <cell r="AJ186">
            <v>315</v>
          </cell>
          <cell r="AK186" t="str">
            <v>3 NO PACTADOS</v>
          </cell>
          <cell r="AL186">
            <v>43868</v>
          </cell>
          <cell r="AM186">
            <v>43868</v>
          </cell>
          <cell r="AN186" t="str">
            <v>4 NO SE HA ADICIONADO NI EN VALOR y EN TIEMPO</v>
          </cell>
          <cell r="AO186">
            <v>0</v>
          </cell>
          <cell r="AP186">
            <v>0</v>
          </cell>
          <cell r="AR186">
            <v>0</v>
          </cell>
          <cell r="AT186">
            <v>43868</v>
          </cell>
          <cell r="AU186">
            <v>44186</v>
          </cell>
          <cell r="AW186" t="str">
            <v>2. NO</v>
          </cell>
          <cell r="AZ186" t="str">
            <v>2. NO</v>
          </cell>
          <cell r="BA186">
            <v>0</v>
          </cell>
          <cell r="BE186" t="str">
            <v>2020420501000182E</v>
          </cell>
          <cell r="BF186">
            <v>56672574</v>
          </cell>
          <cell r="BH186" t="str">
            <v>https://www.secop.gov.co/CO1BusinessLine/Tendering/BuyerWorkArea/Index?docUniqueIdentifier=CO1.BDOS.1084086</v>
          </cell>
          <cell r="BI186" t="str">
            <v>VIGENTE</v>
          </cell>
          <cell r="BK186" t="str">
            <v xml:space="preserve">https://community.secop.gov.co/Public/Tendering/OpportunityDetail/Index?noticeUID=CO1.NTC.1086616&amp;isFromPublicArea=True&amp;isModal=False
</v>
          </cell>
        </row>
        <row r="187">
          <cell r="A187" t="str">
            <v>CPS-183-2020</v>
          </cell>
          <cell r="B187" t="str">
            <v>2 NACIONAL</v>
          </cell>
          <cell r="C187" t="str">
            <v>CD-NC-194-2020</v>
          </cell>
          <cell r="D187">
            <v>183</v>
          </cell>
          <cell r="E187" t="str">
            <v>CAMILO ERNESTO ERAZO OBANDO</v>
          </cell>
          <cell r="F187">
            <v>43868</v>
          </cell>
          <cell r="G187" t="str">
            <v>Prestación de servicios profesionales y de apoyo a la gestión para acompañar técnicamente a las áreas protegidas en los procesos de consulta previa requeridos y en la suscripción, seguimiento y análisis de los impactos sobre los objetivos de conservación de los acuerdos establecidos con comunidades étnicas.</v>
          </cell>
          <cell r="H187" t="str">
            <v>2 CONTRATACIÓN DIRECTA</v>
          </cell>
          <cell r="I187" t="str">
            <v>14 PRESTACIÓN DE SERVICIOS</v>
          </cell>
          <cell r="J187" t="str">
            <v>N/A</v>
          </cell>
          <cell r="K187">
            <v>21420</v>
          </cell>
          <cell r="L187">
            <v>26420</v>
          </cell>
          <cell r="M187">
            <v>43868</v>
          </cell>
          <cell r="N187">
            <v>43868</v>
          </cell>
          <cell r="P187">
            <v>6434923</v>
          </cell>
          <cell r="Q187">
            <v>67352194</v>
          </cell>
          <cell r="R187">
            <v>-6.6666662693023682E-2</v>
          </cell>
          <cell r="S187" t="str">
            <v>1 PERSONA NATURAL</v>
          </cell>
          <cell r="T187" t="str">
            <v>3 CÉDULA DE CIUDADANÍA</v>
          </cell>
          <cell r="U187">
            <v>5207802</v>
          </cell>
          <cell r="V187">
            <v>67352194</v>
          </cell>
          <cell r="W187" t="str">
            <v>11 NO SE DILIGENCIA INFORMACIÓN PARA ESTE FORMULARIO EN ESTE PERÍODO DE REPORTE</v>
          </cell>
          <cell r="X187" t="str">
            <v>N/A</v>
          </cell>
          <cell r="Y187" t="str">
            <v>CAMILO ERNESTO ERAZO OBANDO</v>
          </cell>
          <cell r="Z187" t="str">
            <v>1 PÓLIZA</v>
          </cell>
          <cell r="AA187" t="str">
            <v xml:space="preserve">15 JMALUCELLI TRAVELERS SEGUROS S.A </v>
          </cell>
          <cell r="AB187" t="str">
            <v>2 CUMPLIMIENTO</v>
          </cell>
          <cell r="AC187">
            <v>43868</v>
          </cell>
          <cell r="AD187">
            <v>2015757</v>
          </cell>
          <cell r="AE187" t="str">
            <v>GRUPO DE PLANEACIÓN Y MANEJO</v>
          </cell>
          <cell r="AF187" t="str">
            <v>2 SUPERVISOR</v>
          </cell>
          <cell r="AG187" t="str">
            <v>3 CÉDULA DE CIUDADANÍA</v>
          </cell>
          <cell r="AH187">
            <v>52854468</v>
          </cell>
          <cell r="AI187" t="str">
            <v>ADRIANA MARGARITA ROZO MELO</v>
          </cell>
          <cell r="AJ187">
            <v>314</v>
          </cell>
          <cell r="AK187" t="str">
            <v>3 NO PACTADOS</v>
          </cell>
          <cell r="AL187">
            <v>43868</v>
          </cell>
          <cell r="AM187">
            <v>43868</v>
          </cell>
          <cell r="AN187" t="str">
            <v>4 NO SE HA ADICIONADO NI EN VALOR y EN TIEMPO</v>
          </cell>
          <cell r="AO187">
            <v>0</v>
          </cell>
          <cell r="AP187">
            <v>0</v>
          </cell>
          <cell r="AR187">
            <v>0</v>
          </cell>
          <cell r="AT187">
            <v>43868</v>
          </cell>
          <cell r="AU187">
            <v>44185</v>
          </cell>
          <cell r="AW187" t="str">
            <v>2. NO</v>
          </cell>
          <cell r="AZ187" t="str">
            <v>2. NO</v>
          </cell>
          <cell r="BA187">
            <v>0</v>
          </cell>
          <cell r="BE187" t="str">
            <v>2020420501000183E</v>
          </cell>
          <cell r="BF187">
            <v>67352194</v>
          </cell>
          <cell r="BH187" t="str">
            <v>https://www.secop.gov.co/CO1BusinessLine/Tendering/BuyerWorkArea/Index?docUniqueIdentifier=CO1.BDOS.1093917</v>
          </cell>
          <cell r="BI187" t="str">
            <v>VIGENTE</v>
          </cell>
          <cell r="BK187" t="str">
            <v>https://community.secop.gov.co/Public/Tendering/OpportunityDetail/Index?noticeUID=CO1.NTC.1091829&amp;isFromPublicArea=True&amp;isModal=False</v>
          </cell>
        </row>
        <row r="188">
          <cell r="A188" t="str">
            <v>CPS-184-2020</v>
          </cell>
          <cell r="B188" t="str">
            <v>2 NACIONAL</v>
          </cell>
          <cell r="C188" t="str">
            <v>CD-NC-210-2020</v>
          </cell>
          <cell r="D188">
            <v>184</v>
          </cell>
          <cell r="E188" t="str">
            <v>PAMELA MEIRELES GUERRERO</v>
          </cell>
          <cell r="F188">
            <v>43868</v>
          </cell>
          <cell r="G188" t="str">
            <v>Prestación de servicios en derecho, para el apoyo en el impulso y seguimiento a los trámites ambientales (permisos, concesiones, autorizaciones y registro de reservas naturales de la sociedad civil) de competencia de Parques Nacionales Naturales.</v>
          </cell>
          <cell r="H188" t="str">
            <v>2 CONTRATACIÓN DIRECTA</v>
          </cell>
          <cell r="I188" t="str">
            <v>14 PRESTACIÓN DE SERVICIOS</v>
          </cell>
          <cell r="J188" t="str">
            <v>N/A</v>
          </cell>
          <cell r="K188">
            <v>24320</v>
          </cell>
          <cell r="L188">
            <v>26620</v>
          </cell>
          <cell r="M188">
            <v>43868</v>
          </cell>
          <cell r="N188">
            <v>43868</v>
          </cell>
          <cell r="P188">
            <v>3852124</v>
          </cell>
          <cell r="Q188">
            <v>40190494</v>
          </cell>
          <cell r="R188">
            <v>0.26666666567325592</v>
          </cell>
          <cell r="S188" t="str">
            <v>1 PERSONA NATURAL</v>
          </cell>
          <cell r="T188" t="str">
            <v>3 CÉDULA DE CIUDADANÍA</v>
          </cell>
          <cell r="U188">
            <v>1085301502</v>
          </cell>
          <cell r="V188">
            <v>40190494</v>
          </cell>
          <cell r="W188" t="str">
            <v>11 NO SE DILIGENCIA INFORMACIÓN PARA ESTE FORMULARIO EN ESTE PERÍODO DE REPORTE</v>
          </cell>
          <cell r="X188" t="str">
            <v>N/A</v>
          </cell>
          <cell r="Y188" t="str">
            <v>PAMELA MEIRELES GUERRERO</v>
          </cell>
          <cell r="Z188" t="str">
            <v>1 PÓLIZA</v>
          </cell>
          <cell r="AA188" t="str">
            <v xml:space="preserve">15 JMALUCELLI TRAVELERS SEGUROS S.A </v>
          </cell>
          <cell r="AB188" t="str">
            <v>2 CUMPLIMIENTO</v>
          </cell>
          <cell r="AC188">
            <v>43868</v>
          </cell>
          <cell r="AD188">
            <v>2015756</v>
          </cell>
          <cell r="AE188" t="str">
            <v>GRUPO DE TRÁMITES Y EVALUACIÓN AMBIENTAL</v>
          </cell>
          <cell r="AF188" t="str">
            <v>2 SUPERVISOR</v>
          </cell>
          <cell r="AG188" t="str">
            <v>3 CÉDULA DE CIUDADANÍA</v>
          </cell>
          <cell r="AH188">
            <v>79690000</v>
          </cell>
          <cell r="AI188" t="str">
            <v>GUILLERMO ALBERTO SANTOS CEBALLOS</v>
          </cell>
          <cell r="AJ188">
            <v>313</v>
          </cell>
          <cell r="AK188" t="str">
            <v>3 NO PACTADOS</v>
          </cell>
          <cell r="AL188">
            <v>43868</v>
          </cell>
          <cell r="AM188">
            <v>43868</v>
          </cell>
          <cell r="AN188" t="str">
            <v>4 NO SE HA ADICIONADO NI EN VALOR y EN TIEMPO</v>
          </cell>
          <cell r="AO188">
            <v>0</v>
          </cell>
          <cell r="AP188">
            <v>0</v>
          </cell>
          <cell r="AR188">
            <v>0</v>
          </cell>
          <cell r="AT188">
            <v>43868</v>
          </cell>
          <cell r="AU188">
            <v>44184</v>
          </cell>
          <cell r="AW188" t="str">
            <v>2. NO</v>
          </cell>
          <cell r="AZ188" t="str">
            <v>2. NO</v>
          </cell>
          <cell r="BA188">
            <v>0</v>
          </cell>
          <cell r="BE188" t="str">
            <v>2020420501000184E</v>
          </cell>
          <cell r="BF188">
            <v>40190494</v>
          </cell>
          <cell r="BH188" t="str">
            <v>https://www.secop.gov.co/CO1BusinessLine/Tendering/BuyerWorkArea/Index?docUniqueIdentifier=CO1.BDOS.1095316&amp;prevCtxUrl=https%3a%2f%2fwww.secop.gov.co%2fCO1BusinessLine%2fTendering%2fBuyerDossierWorkspace%2fIndex%3fallWords2Search%3d210-2020%26filteringState%3d0%26sortingState%3dLastModifiedDESC%26showAdvancedSearch%3dFalse%26showAdvancedSearchFields%3dFalse%26folderCode%3dALL%26selectedDossier%3dCO1.BDOS.1095316%26selectedRequest%3dCO1.REQ.1131382%26&amp;prevCtxLbl=Procesos+de+la+Entidad+Estatal</v>
          </cell>
          <cell r="BI188" t="str">
            <v>VIGENTE</v>
          </cell>
          <cell r="BK188" t="str">
            <v xml:space="preserve">https://community.secop.gov.co/Public/Tendering/OpportunityDetail/Index?noticeUID=CO1.NTC.1094291&amp;isFromPublicArea=True&amp;isModal=False
</v>
          </cell>
        </row>
        <row r="189">
          <cell r="A189" t="str">
            <v>CPS-185-2020</v>
          </cell>
          <cell r="B189" t="str">
            <v>2 NACIONAL</v>
          </cell>
          <cell r="C189" t="str">
            <v>CD-NC-162-2020</v>
          </cell>
          <cell r="D189">
            <v>185</v>
          </cell>
          <cell r="E189" t="str">
            <v>ANDRES ERNESTO OBANDO OROZCO</v>
          </cell>
          <cell r="F189">
            <v>43868</v>
          </cell>
          <cell r="G189" t="str">
            <v>Prestación de servicios profesionales y de apoyo a la gestión del grupo de comunicaciones y educación ambiental para la implementación de la estrategia de comunicación y educación para la conservación a través de la coordinación editorial de contenidos para proyectos especiales de educación y divulgación; la elaboración de guiones, artículos, informes y textos informativos y educativos, y la corrección de estilo y traducción. Así como la realización de talleres sobre los Parques Nacionales</v>
          </cell>
          <cell r="H189" t="str">
            <v>2 CONTRATACIÓN DIRECTA</v>
          </cell>
          <cell r="I189" t="str">
            <v>14 PRESTACIÓN DE SERVICIOS</v>
          </cell>
          <cell r="J189" t="str">
            <v>N/A</v>
          </cell>
          <cell r="K189">
            <v>20020</v>
          </cell>
          <cell r="L189">
            <v>26720</v>
          </cell>
          <cell r="M189">
            <v>43868</v>
          </cell>
          <cell r="N189">
            <v>43868</v>
          </cell>
          <cell r="P189">
            <v>4823432</v>
          </cell>
          <cell r="Q189">
            <v>50324474</v>
          </cell>
          <cell r="R189">
            <v>0.13333332538604736</v>
          </cell>
          <cell r="S189" t="str">
            <v>1 PERSONA NATURAL</v>
          </cell>
          <cell r="T189" t="str">
            <v>3 CÉDULA DE CIUDADANÍA</v>
          </cell>
          <cell r="U189">
            <v>80093967</v>
          </cell>
          <cell r="V189">
            <v>50324474</v>
          </cell>
          <cell r="W189" t="str">
            <v>11 NO SE DILIGENCIA INFORMACIÓN PARA ESTE FORMULARIO EN ESTE PERÍODO DE REPORTE</v>
          </cell>
          <cell r="X189" t="str">
            <v>N/A</v>
          </cell>
          <cell r="Y189" t="str">
            <v>ANDRES ERNESTO OBANDO OROZCO</v>
          </cell>
          <cell r="Z189" t="str">
            <v>1 PÓLIZA</v>
          </cell>
          <cell r="AA189" t="str">
            <v xml:space="preserve">15 JMALUCELLI TRAVELERS SEGUROS S.A </v>
          </cell>
          <cell r="AB189" t="str">
            <v>2 CUMPLIMIENTO</v>
          </cell>
          <cell r="AC189">
            <v>43868</v>
          </cell>
          <cell r="AD189">
            <v>2015761</v>
          </cell>
          <cell r="AE189" t="str">
            <v>GRUPO DE COMUNICACIONES Y EDUCACION AMBIENTAL</v>
          </cell>
          <cell r="AF189" t="str">
            <v>2 SUPERVISOR</v>
          </cell>
          <cell r="AG189" t="str">
            <v>3 CÉDULA DE CIUDADANÍA</v>
          </cell>
          <cell r="AH189">
            <v>11342150</v>
          </cell>
          <cell r="AI189" t="str">
            <v>LUIS ALFONSO CANO RAMIREZ</v>
          </cell>
          <cell r="AJ189">
            <v>313</v>
          </cell>
          <cell r="AK189" t="str">
            <v>3 NO PACTADOS</v>
          </cell>
          <cell r="AL189">
            <v>43868</v>
          </cell>
          <cell r="AM189">
            <v>43868</v>
          </cell>
          <cell r="AN189" t="str">
            <v>4 NO SE HA ADICIONADO NI EN VALOR y EN TIEMPO</v>
          </cell>
          <cell r="AO189">
            <v>0</v>
          </cell>
          <cell r="AP189">
            <v>0</v>
          </cell>
          <cell r="AR189">
            <v>0</v>
          </cell>
          <cell r="AT189">
            <v>43868</v>
          </cell>
          <cell r="AU189">
            <v>44184</v>
          </cell>
          <cell r="AW189" t="str">
            <v>2. NO</v>
          </cell>
          <cell r="AZ189" t="str">
            <v>2. NO</v>
          </cell>
          <cell r="BA189">
            <v>0</v>
          </cell>
          <cell r="BE189" t="str">
            <v>2020420501000185E</v>
          </cell>
          <cell r="BF189">
            <v>50324474</v>
          </cell>
          <cell r="BH189" t="str">
            <v>https://www.secop.gov.co/CO1BusinessLine/Tendering/BuyerWorkArea/Index?docUniqueIdentifier=CO1.BDOS.1077522&amp;prevCtxUrl=https%3a%2f%2fwww.secop.gov.co%2fCO1BusinessLine%2fTendering%2fBuyerDossierWorkspace%2fIndex%3fallWords2Search%3d162-2020%26filteringState%3d0%26sortingState%3dLastModifiedDESC%26showAdvancedSearch%3dFalse%26showAdvancedSearchFields%3dFalse%26folderCode%3dALL%26selectedDossier%3dCO1.BDOS.1077522%26selectedRequest%3dCO1.REQ.1114136%26&amp;prevCtxLbl=Procesos+de+la+Entidad+Estatal</v>
          </cell>
          <cell r="BI189" t="str">
            <v>VIGENTE</v>
          </cell>
          <cell r="BK189" t="str">
            <v xml:space="preserve">https://community.secop.gov.co/Public/Tendering/OpportunityDetail/Index?noticeUID=CO1.NTC.1092304&amp;isFromPublicArea=True&amp;isModal=False
</v>
          </cell>
        </row>
        <row r="190">
          <cell r="A190" t="str">
            <v>CPS-186-2020</v>
          </cell>
          <cell r="B190" t="str">
            <v>2 NACIONAL</v>
          </cell>
          <cell r="C190" t="str">
            <v>CD-NC-197-2020</v>
          </cell>
          <cell r="D190">
            <v>186</v>
          </cell>
          <cell r="E190" t="str">
            <v>DIANA CAROLINA OVIEDO LEÓN</v>
          </cell>
          <cell r="F190">
            <v>43868</v>
          </cell>
          <cell r="G190" t="str">
            <v>Prestación de servicios profesionales para orientar los procesos de planeación de Parques Nacionales Naturales de Colombia en el marco del Modelo Integrado de Planeación y Gestión de la Nación.</v>
          </cell>
          <cell r="H190" t="str">
            <v>2 CONTRATACIÓN DIRECTA</v>
          </cell>
          <cell r="I190" t="str">
            <v>14 PRESTACIÓN DE SERVICIOS</v>
          </cell>
          <cell r="J190" t="str">
            <v>N/A</v>
          </cell>
          <cell r="K190">
            <v>15920</v>
          </cell>
          <cell r="L190">
            <v>26920</v>
          </cell>
          <cell r="M190">
            <v>43868</v>
          </cell>
          <cell r="N190">
            <v>43868</v>
          </cell>
          <cell r="P190">
            <v>8498954</v>
          </cell>
          <cell r="Q190">
            <v>88389122</v>
          </cell>
          <cell r="R190">
            <v>0.39999999105930328</v>
          </cell>
          <cell r="S190" t="str">
            <v>1 PERSONA NATURAL</v>
          </cell>
          <cell r="T190" t="str">
            <v>3 CÉDULA DE CIUDADANÍA</v>
          </cell>
          <cell r="U190">
            <v>52282872</v>
          </cell>
          <cell r="V190">
            <v>88389122</v>
          </cell>
          <cell r="W190" t="str">
            <v>11 NO SE DILIGENCIA INFORMACIÓN PARA ESTE FORMULARIO EN ESTE PERÍODO DE REPORTE</v>
          </cell>
          <cell r="X190" t="str">
            <v>N/A</v>
          </cell>
          <cell r="Y190" t="str">
            <v>DIANA CAROLINA OVIEDO LEÓN</v>
          </cell>
          <cell r="Z190" t="str">
            <v>1 PÓLIZA</v>
          </cell>
          <cell r="AA190" t="str">
            <v>12 SEGUROS DEL ESTADO</v>
          </cell>
          <cell r="AB190" t="str">
            <v>2 CUMPLIMIENTO</v>
          </cell>
          <cell r="AC190">
            <v>43868</v>
          </cell>
          <cell r="AD190" t="str">
            <v>15-46-101014543</v>
          </cell>
          <cell r="AE190" t="str">
            <v>OFICINA ASESORA PLANEACIÓN</v>
          </cell>
          <cell r="AF190" t="str">
            <v>2 SUPERVISOR</v>
          </cell>
          <cell r="AG190" t="str">
            <v>3 CÉDULA DE CIUDADANÍA</v>
          </cell>
          <cell r="AH190">
            <v>52821677</v>
          </cell>
          <cell r="AI190" t="str">
            <v>ANDREA DEL PILAR MORENO HERNANDEZ</v>
          </cell>
          <cell r="AJ190">
            <v>312</v>
          </cell>
          <cell r="AK190" t="str">
            <v>3 NO PACTADOS</v>
          </cell>
          <cell r="AL190">
            <v>43868</v>
          </cell>
          <cell r="AM190">
            <v>43868</v>
          </cell>
          <cell r="AN190" t="str">
            <v>4 NO SE HA ADICIONADO NI EN VALOR y EN TIEMPO</v>
          </cell>
          <cell r="AO190">
            <v>0</v>
          </cell>
          <cell r="AP190">
            <v>0</v>
          </cell>
          <cell r="AR190">
            <v>0</v>
          </cell>
          <cell r="AT190">
            <v>43868</v>
          </cell>
          <cell r="AU190">
            <v>44185</v>
          </cell>
          <cell r="AW190" t="str">
            <v>2. NO</v>
          </cell>
          <cell r="AZ190" t="str">
            <v>2. NO</v>
          </cell>
          <cell r="BA190">
            <v>0</v>
          </cell>
          <cell r="BE190" t="str">
            <v>2020420501000186E</v>
          </cell>
          <cell r="BF190">
            <v>88389122</v>
          </cell>
          <cell r="BH190" t="str">
            <v>https://www.secop.gov.co/CO1BusinessLine/Tendering/BuyerWorkArea/Index?docUniqueIdentifier=CO1.BDOS.1096742&amp;prevCtxUrl=https%3a%2f%2fwww.secop.gov.co%2fCO1BusinessLine%2fTendering%2fBuyerDossierWorkspace%2fIndex%3fallWords2Search%3d197-2020%26filteringState%3d0%26sortingState%3dLastModifiedDESC%26showAdvancedSearch%3dFalse%26showAdvancedSearchFields%3dFalse%26folderCode%3dALL%26selectedDossier%3dCO1.BDOS.1096742%26selectedRequest%3dCO1.REQ.1133138%26&amp;prevCtxLbl=Procesos+de+la+Entidad+Estatal</v>
          </cell>
          <cell r="BI190" t="str">
            <v>VIGENTE</v>
          </cell>
          <cell r="BK190" t="str">
            <v xml:space="preserve">https://community.secop.gov.co/Public/Tendering/OpportunityDetail/Index?noticeUID=CO1.NTC.1094066&amp;isFromPublicArea=True&amp;isModal=False
</v>
          </cell>
        </row>
        <row r="191">
          <cell r="A191" t="str">
            <v>CPS-187-2020</v>
          </cell>
          <cell r="B191" t="str">
            <v>2 NACIONAL</v>
          </cell>
          <cell r="C191" t="str">
            <v>CD-NC-205-2020</v>
          </cell>
          <cell r="D191">
            <v>187</v>
          </cell>
          <cell r="E191" t="str">
            <v xml:space="preserve">JORGE WILLIAM JARAMILLO </v>
          </cell>
          <cell r="F191">
            <v>43868</v>
          </cell>
          <cell r="G191" t="str">
            <v>Prestación de servicios en ingeniería civil, en la evaluación técnica de proyectos, obras o actividades licenciables y otros que puedan afectar las áreas bajo administración de Parques Nacionales Naturales, en el marco de las competencias de la Entidad.</v>
          </cell>
          <cell r="H191" t="str">
            <v>2 CONTRATACIÓN DIRECTA</v>
          </cell>
          <cell r="I191" t="str">
            <v>14 PRESTACIÓN DE SERVICIOS</v>
          </cell>
          <cell r="J191" t="str">
            <v>N/A</v>
          </cell>
          <cell r="K191">
            <v>23920</v>
          </cell>
          <cell r="L191">
            <v>26820</v>
          </cell>
          <cell r="M191">
            <v>43868</v>
          </cell>
          <cell r="N191">
            <v>43868</v>
          </cell>
          <cell r="P191">
            <v>5971344</v>
          </cell>
          <cell r="Q191">
            <v>62301022</v>
          </cell>
          <cell r="R191">
            <v>-0.39999999850988388</v>
          </cell>
          <cell r="S191" t="str">
            <v>1 PERSONA NATURAL</v>
          </cell>
          <cell r="T191" t="str">
            <v>3 CÉDULA DE CIUDADANÍA</v>
          </cell>
          <cell r="U191">
            <v>75067847</v>
          </cell>
          <cell r="V191">
            <v>62301022</v>
          </cell>
          <cell r="W191" t="str">
            <v>11 NO SE DILIGENCIA INFORMACIÓN PARA ESTE FORMULARIO EN ESTE PERÍODO DE REPORTE</v>
          </cell>
          <cell r="X191" t="str">
            <v>N/A</v>
          </cell>
          <cell r="Y191" t="str">
            <v xml:space="preserve">JORGE WILLIAM JARAMILLO </v>
          </cell>
          <cell r="Z191" t="str">
            <v>1 PÓLIZA</v>
          </cell>
          <cell r="AA191" t="str">
            <v>8 MUNDIAL SEGUROS</v>
          </cell>
          <cell r="AB191" t="str">
            <v>2 CUMPLIMIENTO</v>
          </cell>
          <cell r="AC191">
            <v>43868</v>
          </cell>
          <cell r="AD191" t="str">
            <v>NB-100124764</v>
          </cell>
          <cell r="AE191" t="str">
            <v>GRUPO DE TRÁMITES Y EVALUACIÓN AMBIENTAL</v>
          </cell>
          <cell r="AF191" t="str">
            <v>2 SUPERVISOR</v>
          </cell>
          <cell r="AG191" t="str">
            <v>3 CÉDULA DE CIUDADANÍA</v>
          </cell>
          <cell r="AH191">
            <v>79690000</v>
          </cell>
          <cell r="AI191" t="str">
            <v>GUILLERMO ALBERTO SANTOS CEBALLOS</v>
          </cell>
          <cell r="AJ191">
            <v>313</v>
          </cell>
          <cell r="AK191" t="str">
            <v>3 NO PACTADOS</v>
          </cell>
          <cell r="AL191">
            <v>43868</v>
          </cell>
          <cell r="AM191">
            <v>43868</v>
          </cell>
          <cell r="AN191" t="str">
            <v>4 NO SE HA ADICIONADO NI EN VALOR y EN TIEMPO</v>
          </cell>
          <cell r="AO191">
            <v>0</v>
          </cell>
          <cell r="AP191">
            <v>0</v>
          </cell>
          <cell r="AR191">
            <v>0</v>
          </cell>
          <cell r="AT191">
            <v>43868</v>
          </cell>
          <cell r="AU191">
            <v>44184</v>
          </cell>
          <cell r="AW191" t="str">
            <v>2. NO</v>
          </cell>
          <cell r="AZ191" t="str">
            <v>2. NO</v>
          </cell>
          <cell r="BA191">
            <v>0</v>
          </cell>
          <cell r="BE191" t="str">
            <v>2020420501000187E</v>
          </cell>
          <cell r="BF191">
            <v>62301022</v>
          </cell>
          <cell r="BH191" t="str">
            <v>https://www.secop.gov.co/CO1BusinessLine/Tendering/BuyerWorkArea/Index?docUniqueIdentifier=CO1.BDOS.1094365&amp;prevCtxUrl=https%3a%2f%2fwww.secop.gov.co%2fCO1BusinessLine%2fTendering%2fBuyerDossierWorkspace%2fIndex%3fallWords2Search%3d205-2020%26filteringState%3d0%26sortingState%3dLastModifiedDESC%26showAdvancedSearch%3dFalse%26showAdvancedSearchFields%3dFalse%26folderCode%3dALL%26selectedDossier%3dCO1.BDOS.1094365%26selectedRequest%3dCO1.REQ.1131291%26&amp;prevCtxLbl=Procesos+de+la+Entidad+Estatal</v>
          </cell>
          <cell r="BI191" t="str">
            <v>VIGENTE</v>
          </cell>
          <cell r="BK191" t="str">
            <v>https://community.secop.gov.co/Public/Tendering/OpportunityDetail/Index?noticeUID=CO1.NTC.1093228&amp;isFromPublicArea=True&amp;isModal=False</v>
          </cell>
        </row>
        <row r="192">
          <cell r="A192" t="str">
            <v>CPS-188-2020</v>
          </cell>
          <cell r="B192" t="str">
            <v>2 NACIONAL</v>
          </cell>
          <cell r="C192" t="str">
            <v>CD-NC-044-2020</v>
          </cell>
          <cell r="D192">
            <v>188</v>
          </cell>
          <cell r="E192" t="str">
            <v>FABIAN GUILLERMO ACOSTA PARDO</v>
          </cell>
          <cell r="F192">
            <v>43868</v>
          </cell>
          <cell r="G192" t="str">
            <v>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ell>
          <cell r="H192" t="str">
            <v>2 CONTRATACIÓN DIRECTA</v>
          </cell>
          <cell r="I192" t="str">
            <v>14 PRESTACIÓN DE SERVICIOS</v>
          </cell>
          <cell r="J192" t="str">
            <v>N/A</v>
          </cell>
          <cell r="K192">
            <v>11120</v>
          </cell>
          <cell r="L192">
            <v>27020</v>
          </cell>
          <cell r="M192">
            <v>43868</v>
          </cell>
          <cell r="N192">
            <v>43868</v>
          </cell>
          <cell r="P192">
            <v>4823432</v>
          </cell>
          <cell r="Q192">
            <v>50646036</v>
          </cell>
          <cell r="R192">
            <v>0</v>
          </cell>
          <cell r="S192" t="str">
            <v>1 PERSONA NATURAL</v>
          </cell>
          <cell r="T192" t="str">
            <v>3 CÉDULA DE CIUDADANÍA</v>
          </cell>
          <cell r="U192">
            <v>79903349</v>
          </cell>
          <cell r="V192">
            <v>50646036</v>
          </cell>
          <cell r="W192" t="str">
            <v>11 NO SE DILIGENCIA INFORMACIÓN PARA ESTE FORMULARIO EN ESTE PERÍODO DE REPORTE</v>
          </cell>
          <cell r="X192" t="str">
            <v>N/A</v>
          </cell>
          <cell r="Y192" t="str">
            <v>FABIAN GUILLERMO ACOSTA PARDO</v>
          </cell>
          <cell r="Z192" t="str">
            <v>1 PÓLIZA</v>
          </cell>
          <cell r="AA192" t="str">
            <v>13 SURAMERICANA</v>
          </cell>
          <cell r="AB192" t="str">
            <v>2 CUMPLIMIENTO</v>
          </cell>
          <cell r="AC192">
            <v>43868</v>
          </cell>
          <cell r="AD192" t="str">
            <v>2562186-1</v>
          </cell>
          <cell r="AE192" t="str">
            <v>GRUPO DE CONTROL DISCIPLINARIO</v>
          </cell>
          <cell r="AF192" t="str">
            <v>2 SUPERVISOR</v>
          </cell>
          <cell r="AG192" t="str">
            <v>3 CÉDULA DE CIUDADANÍA</v>
          </cell>
          <cell r="AH192">
            <v>51699583</v>
          </cell>
          <cell r="AI192" t="str">
            <v>NORMA CONSTANZA NIÑO GALEANO</v>
          </cell>
          <cell r="AJ192">
            <v>315</v>
          </cell>
          <cell r="AK192" t="str">
            <v>3 NO PACTADOS</v>
          </cell>
          <cell r="AL192">
            <v>43868</v>
          </cell>
          <cell r="AM192">
            <v>43868</v>
          </cell>
          <cell r="AN192" t="str">
            <v>4 NO SE HA ADICIONADO NI EN VALOR y EN TIEMPO</v>
          </cell>
          <cell r="AO192">
            <v>0</v>
          </cell>
          <cell r="AP192">
            <v>0</v>
          </cell>
          <cell r="AR192">
            <v>0</v>
          </cell>
          <cell r="AT192">
            <v>43868</v>
          </cell>
          <cell r="AU192">
            <v>44186</v>
          </cell>
          <cell r="AW192" t="str">
            <v>2. NO</v>
          </cell>
          <cell r="AZ192" t="str">
            <v>2. NO</v>
          </cell>
          <cell r="BA192">
            <v>0</v>
          </cell>
          <cell r="BE192" t="str">
            <v>2020420501000188E</v>
          </cell>
          <cell r="BF192">
            <v>50646036</v>
          </cell>
          <cell r="BH192" t="str">
            <v>https://www.secop.gov.co/CO1BusinessLine/Tendering/BuyerWorkArea/Index?docUniqueIdentifier=CO1.BDOS.1091085&amp;prevCtxUrl=https%3a%2f%2fwww.secop.gov.co%2fCO1BusinessLine%2fTendering%2fBuyerDossierWorkspace%2fIndex%3fallWords2Search%3d44-2020%26filteringState%3d0%26sortingState%3dLastModifiedDESC%26showAdvancedSearch%3dFalse%26showAdvancedSearchFields%3dFalse%26folderCode%3dALL%26selectedDossier%3dCO1.BDOS.1091085%26selectedRequest%3dCO1.REQ.1127883%26&amp;prevCtxLbl=Procesos+de+la+Entidad+Estatal</v>
          </cell>
          <cell r="BI192" t="str">
            <v>VIGENTE</v>
          </cell>
          <cell r="BK192" t="str">
            <v xml:space="preserve">https://community.secop.gov.co/Public/Tendering/OpportunityDetail/Index?noticeUID=CO1.NTC.1091398&amp;isFromPublicArea=True&amp;isModal=False
</v>
          </cell>
        </row>
        <row r="193">
          <cell r="A193" t="str">
            <v>CPS-189-2020</v>
          </cell>
          <cell r="B193" t="str">
            <v>2 NACIONAL</v>
          </cell>
          <cell r="C193" t="str">
            <v>CD-NC-213-2020</v>
          </cell>
          <cell r="D193">
            <v>189</v>
          </cell>
          <cell r="E193" t="str">
            <v>ANA MARIA HERNANDEZ ANZOLA</v>
          </cell>
          <cell r="F193">
            <v>43871</v>
          </cell>
          <cell r="G193" t="str">
            <v>Prestación de servicios profesionales especializados para la administración, estructuración, gestión de la información geográfica al interior de las áreas protegidas y descarga de imágenes de las plataformas de sensores remotos en Parques Nacionales para la consolidación del sistema de información que facilite la toma de decisiones</v>
          </cell>
          <cell r="H193" t="str">
            <v>2 CONTRATACIÓN DIRECTA</v>
          </cell>
          <cell r="I193" t="str">
            <v>14 PRESTACIÓN DE SERVICIOS</v>
          </cell>
          <cell r="J193" t="str">
            <v>N/A</v>
          </cell>
          <cell r="K193">
            <v>24720</v>
          </cell>
          <cell r="L193">
            <v>27620</v>
          </cell>
          <cell r="M193">
            <v>43871</v>
          </cell>
          <cell r="N193">
            <v>43871</v>
          </cell>
          <cell r="P193">
            <v>5397388</v>
          </cell>
          <cell r="Q193">
            <v>56132835</v>
          </cell>
          <cell r="R193">
            <v>-0.19999999552965164</v>
          </cell>
          <cell r="S193" t="str">
            <v>1 PERSONA NATURAL</v>
          </cell>
          <cell r="T193" t="str">
            <v>3 CÉDULA DE CIUDADANÍA</v>
          </cell>
          <cell r="U193">
            <v>1032363869</v>
          </cell>
          <cell r="V193">
            <v>56132835</v>
          </cell>
          <cell r="W193" t="str">
            <v>11 NO SE DILIGENCIA INFORMACIÓN PARA ESTE FORMULARIO EN ESTE PERÍODO DE REPORTE</v>
          </cell>
          <cell r="X193" t="str">
            <v>N/A</v>
          </cell>
          <cell r="Y193" t="str">
            <v>ANA MARIA HERNANDEZ ANZOLA</v>
          </cell>
          <cell r="Z193" t="str">
            <v>1 PÓLIZA</v>
          </cell>
          <cell r="AA193" t="str">
            <v xml:space="preserve">15 JMALUCELLI TRAVELERS SEGUROS S.A </v>
          </cell>
          <cell r="AB193" t="str">
            <v>2 CUMPLIMIENTO</v>
          </cell>
          <cell r="AC193">
            <v>43871</v>
          </cell>
          <cell r="AD193">
            <v>2015794</v>
          </cell>
          <cell r="AE193" t="str">
            <v>GRUPO SISTEMAS DE INFORMACIÓN Y RADIOCOMUNICACIONES</v>
          </cell>
          <cell r="AF193" t="str">
            <v>2 SUPERVISOR</v>
          </cell>
          <cell r="AG193" t="str">
            <v>3 CÉDULA DE CIUDADANÍA</v>
          </cell>
          <cell r="AH193">
            <v>51723033</v>
          </cell>
          <cell r="AI193" t="str">
            <v>LUZ MILA SOTELO DELGADILLO</v>
          </cell>
          <cell r="AJ193">
            <v>312</v>
          </cell>
          <cell r="AK193" t="str">
            <v>3 NO PACTADOS</v>
          </cell>
          <cell r="AL193">
            <v>43871</v>
          </cell>
          <cell r="AM193">
            <v>43871</v>
          </cell>
          <cell r="AN193" t="str">
            <v>4 NO SE HA ADICIONADO NI EN VALOR y EN TIEMPO</v>
          </cell>
          <cell r="AO193">
            <v>0</v>
          </cell>
          <cell r="AP193">
            <v>0</v>
          </cell>
          <cell r="AR193">
            <v>0</v>
          </cell>
          <cell r="AT193">
            <v>43871</v>
          </cell>
          <cell r="AU193">
            <v>44186</v>
          </cell>
          <cell r="AW193" t="str">
            <v>2. NO</v>
          </cell>
          <cell r="AZ193" t="str">
            <v>2. NO</v>
          </cell>
          <cell r="BA193">
            <v>0</v>
          </cell>
          <cell r="BE193" t="str">
            <v>2020420501000189E</v>
          </cell>
          <cell r="BF193">
            <v>56132835</v>
          </cell>
          <cell r="BH193" t="str">
            <v>https://www.secop.gov.co/CO1BusinessLine/Tendering/BuyerWorkArea/Index?docUniqueIdentifier=CO1.BDOS.1097498</v>
          </cell>
          <cell r="BI193" t="str">
            <v>VIGENTE</v>
          </cell>
          <cell r="BK193" t="str">
            <v>https://community.secop.gov.co/Public/Tendering/OpportunityDetail/Index?noticeUID=CO1.NTC.1095681&amp;isFromPublicArea=True&amp;isModal=False</v>
          </cell>
        </row>
        <row r="194">
          <cell r="A194" t="str">
            <v>CPS-190-2020</v>
          </cell>
          <cell r="B194" t="str">
            <v>2 NACIONAL</v>
          </cell>
          <cell r="C194" t="str">
            <v>CD-NC-202-2020</v>
          </cell>
          <cell r="D194">
            <v>190</v>
          </cell>
          <cell r="E194" t="str">
            <v>ALBA LILIANA GUALDRON DIAZ</v>
          </cell>
          <cell r="F194">
            <v>43871</v>
          </cell>
          <cell r="G194" t="str">
            <v>Prestación de servicios profesionales especializados en el monitoreo de coberturas de la tierra, a escala 1:100.000, para finalizar el periodo 2018-2019 en las áreas protegidas continentales y en la implementación de las tecnologías de verificación en campo necesarias para la validación de las coberturas en Parques Nacionales Naturales y su articulación con otras temáticas misionales para la toma de decisiones.</v>
          </cell>
          <cell r="H194" t="str">
            <v>2 CONTRATACIÓN DIRECTA</v>
          </cell>
          <cell r="I194" t="str">
            <v>14 PRESTACIÓN DE SERVICIOS</v>
          </cell>
          <cell r="J194" t="str">
            <v>N/A</v>
          </cell>
          <cell r="K194">
            <v>24420</v>
          </cell>
          <cell r="L194">
            <v>27720</v>
          </cell>
          <cell r="M194">
            <v>43871</v>
          </cell>
          <cell r="N194">
            <v>43871</v>
          </cell>
          <cell r="P194">
            <v>5397388</v>
          </cell>
          <cell r="Q194">
            <v>56492661</v>
          </cell>
          <cell r="R194">
            <v>-6.6666662693023682E-2</v>
          </cell>
          <cell r="S194" t="str">
            <v>1 PERSONA NATURAL</v>
          </cell>
          <cell r="T194" t="str">
            <v>3 CÉDULA DE CIUDADANÍA</v>
          </cell>
          <cell r="U194">
            <v>37899919</v>
          </cell>
          <cell r="V194">
            <v>56492661</v>
          </cell>
          <cell r="W194" t="str">
            <v>11 NO SE DILIGENCIA INFORMACIÓN PARA ESTE FORMULARIO EN ESTE PERÍODO DE REPORTE</v>
          </cell>
          <cell r="X194" t="str">
            <v>N/A</v>
          </cell>
          <cell r="Y194" t="str">
            <v>ALBA LILIANA GUALDRON DIAZ</v>
          </cell>
          <cell r="Z194" t="str">
            <v>1 PÓLIZA</v>
          </cell>
          <cell r="AA194" t="str">
            <v xml:space="preserve">15 JMALUCELLI TRAVELERS SEGUROS S.A </v>
          </cell>
          <cell r="AB194" t="str">
            <v>2 CUMPLIMIENTO</v>
          </cell>
          <cell r="AC194">
            <v>43871</v>
          </cell>
          <cell r="AD194">
            <v>2015797</v>
          </cell>
          <cell r="AE194" t="str">
            <v>GRUPO SISTEMAS DE INFORMACIÓN Y RADIOCOMUNICACIONES</v>
          </cell>
          <cell r="AF194" t="str">
            <v>2 SUPERVISOR</v>
          </cell>
          <cell r="AG194" t="str">
            <v>3 CÉDULA DE CIUDADANÍA</v>
          </cell>
          <cell r="AH194">
            <v>51723033</v>
          </cell>
          <cell r="AI194" t="str">
            <v>LUZ MILA SOTELO DELGADILLO</v>
          </cell>
          <cell r="AJ194">
            <v>314</v>
          </cell>
          <cell r="AK194" t="str">
            <v>3 NO PACTADOS</v>
          </cell>
          <cell r="AL194">
            <v>43871</v>
          </cell>
          <cell r="AM194">
            <v>43871</v>
          </cell>
          <cell r="AN194" t="str">
            <v>4 NO SE HA ADICIONADO NI EN VALOR y EN TIEMPO</v>
          </cell>
          <cell r="AO194">
            <v>0</v>
          </cell>
          <cell r="AP194">
            <v>0</v>
          </cell>
          <cell r="AR194">
            <v>0</v>
          </cell>
          <cell r="AT194">
            <v>43871</v>
          </cell>
          <cell r="AU194">
            <v>44188</v>
          </cell>
          <cell r="AW194" t="str">
            <v>2. NO</v>
          </cell>
          <cell r="AZ194" t="str">
            <v>2. NO</v>
          </cell>
          <cell r="BA194">
            <v>0</v>
          </cell>
          <cell r="BE194" t="str">
            <v>2020420501000190E</v>
          </cell>
          <cell r="BF194">
            <v>56492661</v>
          </cell>
          <cell r="BH194" t="str">
            <v>https://www.secop.gov.co/CO1BusinessLine/Tendering/BuyerWorkArea/Index?docUniqueIdentifier=CO1.BDOS.1097165</v>
          </cell>
          <cell r="BI194" t="str">
            <v>VIGENTE</v>
          </cell>
          <cell r="BK194" t="str">
            <v>https://community.secop.gov.co/Public/Tendering/OpportunityDetail/Index?noticeUID=CO1.NTC.1096602&amp;isFromPublicArea=True&amp;isModal=False</v>
          </cell>
        </row>
        <row r="195">
          <cell r="A195" t="str">
            <v>CPS-191-2020</v>
          </cell>
          <cell r="B195" t="str">
            <v>2 NACIONAL</v>
          </cell>
          <cell r="C195" t="str">
            <v>CD-NC-201-2020</v>
          </cell>
          <cell r="D195">
            <v>191</v>
          </cell>
          <cell r="E195" t="str">
            <v>LUIS ERNESTO PARGA CERON</v>
          </cell>
          <cell r="F195">
            <v>43871</v>
          </cell>
          <cell r="G195" t="str">
            <v>Prestación de servicios técnicos para apoyar y operar las nuevas plataformas en telecomunicaciones y del sistema de radiocomunicaciones que se encuentra activo en las áreas protegidas de Parques Nacionales Naturales de Colombia.</v>
          </cell>
          <cell r="H195" t="str">
            <v>2 CONTRATACIÓN DIRECTA</v>
          </cell>
          <cell r="I195" t="str">
            <v>14 PRESTACIÓN DE SERVICIOS</v>
          </cell>
          <cell r="J195" t="str">
            <v>N/A</v>
          </cell>
          <cell r="K195">
            <v>23620</v>
          </cell>
          <cell r="L195">
            <v>27920</v>
          </cell>
          <cell r="M195">
            <v>43871</v>
          </cell>
          <cell r="N195">
            <v>43871</v>
          </cell>
          <cell r="P195">
            <v>2206872</v>
          </cell>
          <cell r="Q195">
            <v>23025031</v>
          </cell>
          <cell r="R195">
            <v>-73562.599999997765</v>
          </cell>
          <cell r="S195" t="str">
            <v>1 PERSONA NATURAL</v>
          </cell>
          <cell r="T195" t="str">
            <v>3 CÉDULA DE CIUDADANÍA</v>
          </cell>
          <cell r="U195">
            <v>12189558</v>
          </cell>
          <cell r="V195">
            <v>23025031</v>
          </cell>
          <cell r="W195" t="str">
            <v>11 NO SE DILIGENCIA INFORMACIÓN PARA ESTE FORMULARIO EN ESTE PERÍODO DE REPORTE</v>
          </cell>
          <cell r="X195" t="str">
            <v>N/A</v>
          </cell>
          <cell r="Y195" t="str">
            <v>LUIS ERNESTO PARGA CERON</v>
          </cell>
          <cell r="Z195" t="str">
            <v>1 PÓLIZA</v>
          </cell>
          <cell r="AA195" t="str">
            <v xml:space="preserve">15 JMALUCELLI TRAVELERS SEGUROS S.A </v>
          </cell>
          <cell r="AB195" t="str">
            <v>2 CUMPLIMIENTO</v>
          </cell>
          <cell r="AC195">
            <v>43871</v>
          </cell>
          <cell r="AD195">
            <v>2015801</v>
          </cell>
          <cell r="AE195" t="str">
            <v>GRUPO SISTEMAS DE INFORMACIÓN Y RADIOCOMUNICACIONES</v>
          </cell>
          <cell r="AF195" t="str">
            <v>2 SUPERVISOR</v>
          </cell>
          <cell r="AG195" t="str">
            <v>3 CÉDULA DE CIUDADANÍA</v>
          </cell>
          <cell r="AH195">
            <v>51723033</v>
          </cell>
          <cell r="AI195" t="str">
            <v>LUZ MILA SOTELO DELGADILLO</v>
          </cell>
          <cell r="AJ195">
            <v>314</v>
          </cell>
          <cell r="AK195" t="str">
            <v>3 NO PACTADOS</v>
          </cell>
          <cell r="AL195">
            <v>43871</v>
          </cell>
          <cell r="AM195">
            <v>43871</v>
          </cell>
          <cell r="AN195" t="str">
            <v>4 NO SE HA ADICIONADO NI EN VALOR y EN TIEMPO</v>
          </cell>
          <cell r="AO195">
            <v>0</v>
          </cell>
          <cell r="AP195">
            <v>0</v>
          </cell>
          <cell r="AR195">
            <v>0</v>
          </cell>
          <cell r="AT195">
            <v>43871</v>
          </cell>
          <cell r="AU195">
            <v>44188</v>
          </cell>
          <cell r="AW195" t="str">
            <v>2. NO</v>
          </cell>
          <cell r="AZ195" t="str">
            <v>2. NO</v>
          </cell>
          <cell r="BA195">
            <v>0</v>
          </cell>
          <cell r="BE195" t="str">
            <v>2020420501000191E</v>
          </cell>
          <cell r="BF195">
            <v>23025031</v>
          </cell>
          <cell r="BH195" t="str">
            <v>https://www.secop.gov.co/CO1BusinessLine/Tendering/BuyerWorkArea/Index?docUniqueIdentifier=CO1.BDOS.1097613</v>
          </cell>
          <cell r="BI195" t="str">
            <v>VIGENTE</v>
          </cell>
          <cell r="BK195" t="str">
            <v xml:space="preserve">https://community.secop.gov.co/Public/Tendering/OpportunityDetail/Index?noticeUID=CO1.NTC.1097361&amp;isFromPublicArea=True&amp;isModal=False
</v>
          </cell>
        </row>
        <row r="196">
          <cell r="A196" t="str">
            <v>CPS-192-2020</v>
          </cell>
          <cell r="B196" t="str">
            <v>2 NACIONAL</v>
          </cell>
          <cell r="C196" t="str">
            <v>CD-NC-209-2020</v>
          </cell>
          <cell r="D196">
            <v>192</v>
          </cell>
          <cell r="E196" t="str">
            <v>ADRIANA LORENA BERNAL FONSECA</v>
          </cell>
          <cell r="F196">
            <v>43871</v>
          </cell>
          <cell r="G196" t="str">
            <v>Prestación de servicios profesionales y de apoyo a la gestión en la Subdirección de Gestión y Manejo de Áreas Protegidas, para avanzar en la implementación de la gestión del conocimiento y gestión de la información en el Sistema de Parques Nacionales Naturales.</v>
          </cell>
          <cell r="H196" t="str">
            <v>2 CONTRATACIÓN DIRECTA</v>
          </cell>
          <cell r="I196" t="str">
            <v>14 PRESTACIÓN DE SERVICIOS</v>
          </cell>
          <cell r="J196" t="str">
            <v>N/A</v>
          </cell>
          <cell r="K196">
            <v>24120</v>
          </cell>
          <cell r="L196">
            <v>28020</v>
          </cell>
          <cell r="M196">
            <v>43871</v>
          </cell>
          <cell r="N196">
            <v>43871</v>
          </cell>
          <cell r="P196">
            <v>8498954</v>
          </cell>
          <cell r="Q196">
            <v>88955718</v>
          </cell>
          <cell r="R196">
            <v>283297.93333333731</v>
          </cell>
          <cell r="S196" t="str">
            <v>1 PERSONA NATURAL</v>
          </cell>
          <cell r="T196" t="str">
            <v>3 CÉDULA DE CIUDADANÍA</v>
          </cell>
          <cell r="U196">
            <v>46384587</v>
          </cell>
          <cell r="V196">
            <v>88955718</v>
          </cell>
          <cell r="W196" t="str">
            <v>11 NO SE DILIGENCIA INFORMACIÓN PARA ESTE FORMULARIO EN ESTE PERÍODO DE REPORTE</v>
          </cell>
          <cell r="X196" t="str">
            <v>N/A</v>
          </cell>
          <cell r="Y196" t="str">
            <v>ADRIANA LORENA BERNAL FONSECA</v>
          </cell>
          <cell r="Z196" t="str">
            <v>1 PÓLIZA</v>
          </cell>
          <cell r="AA196" t="str">
            <v xml:space="preserve">15 JMALUCELLI TRAVELERS SEGUROS S.A </v>
          </cell>
          <cell r="AB196" t="str">
            <v>2 CUMPLIMIENTO</v>
          </cell>
          <cell r="AC196">
            <v>43871</v>
          </cell>
          <cell r="AD196">
            <v>2015798</v>
          </cell>
          <cell r="AE196" t="str">
            <v>SUBDIRECCIÓN DE GESTIÓN Y MANEJO DE AREAS PROTEGIDAS</v>
          </cell>
          <cell r="AF196" t="str">
            <v>2 SUPERVISOR</v>
          </cell>
          <cell r="AG196" t="str">
            <v>3 CÉDULA DE CIUDADANÍA</v>
          </cell>
          <cell r="AH196">
            <v>52197050</v>
          </cell>
          <cell r="AI196" t="str">
            <v>EDNA MARIA CAROLINA JARRO FAJARDO</v>
          </cell>
          <cell r="AJ196">
            <v>313</v>
          </cell>
          <cell r="AK196" t="str">
            <v>3 NO PACTADOS</v>
          </cell>
          <cell r="AL196">
            <v>43871</v>
          </cell>
          <cell r="AM196">
            <v>43871</v>
          </cell>
          <cell r="AN196" t="str">
            <v>4 NO SE HA ADICIONADO NI EN VALOR y EN TIEMPO</v>
          </cell>
          <cell r="AO196">
            <v>0</v>
          </cell>
          <cell r="AP196">
            <v>0</v>
          </cell>
          <cell r="AR196">
            <v>0</v>
          </cell>
          <cell r="AT196">
            <v>43871</v>
          </cell>
          <cell r="AU196">
            <v>44187</v>
          </cell>
          <cell r="AW196" t="str">
            <v>2. NO</v>
          </cell>
          <cell r="AZ196" t="str">
            <v>2. NO</v>
          </cell>
          <cell r="BA196">
            <v>0</v>
          </cell>
          <cell r="BE196" t="str">
            <v>2020420501000192E</v>
          </cell>
          <cell r="BF196">
            <v>88955718</v>
          </cell>
          <cell r="BH196" t="str">
            <v>https://www.secop.gov.co/CO1BusinessLine/Tendering/BuyerWorkArea/Index?docUniqueIdentifier=CO1.BDOS.1096177&amp;prevCtxUrl=https%3a%2f%2fwww.secop.gov.co%2fCO1BusinessLine%2fTendering%2fBuyerDossierWorkspace%2fIndex%3fallWords2Search%3d209-2020%26filteringState%3d0%26sortingState%3dLastModifiedDESC%26showAdvancedSearch%3dFalse%26showAdvancedSearchFields%3dFalse%26folderCode%3dALL%26selectedDossier%3dCO1.BDOS.1096177%26selectedRequest%3dCO1.REQ.1134821%26&amp;prevCtxLbl=Procesos+de+la+Entidad+Estatal</v>
          </cell>
          <cell r="BI196" t="str">
            <v>VIGENTE</v>
          </cell>
          <cell r="BK196" t="str">
            <v xml:space="preserve">https://community.secop.gov.co/Public/Tendering/OpportunityDetail/Index?noticeUID=CO1.NTC.1097573&amp;isFromPublicArea=True&amp;isModal=False
</v>
          </cell>
        </row>
        <row r="197">
          <cell r="A197" t="str">
            <v>CPS-193-2020</v>
          </cell>
          <cell r="B197" t="str">
            <v>2 NACIONAL</v>
          </cell>
          <cell r="C197" t="str">
            <v>CD-NC-204-2020</v>
          </cell>
          <cell r="D197">
            <v>193</v>
          </cell>
          <cell r="E197" t="str">
            <v>MANUEL FERNANDO GOMEZ LANDINEZ</v>
          </cell>
          <cell r="F197">
            <v>43871</v>
          </cell>
          <cell r="G197" t="str">
            <v>Prestación de servicios jurídicos para la gestión legal de procesos sancionatorios administrativos de acuerdo con el marco normativo y la distribución de funciones al interior de la Entidad, en el marco de las competencias de la Subdirección de Gestión y Manejo de Áreas Protegidas y brindar orientación en esta temática a los diferentes niveles de gestión</v>
          </cell>
          <cell r="H197" t="str">
            <v>2 CONTRATACIÓN DIRECTA</v>
          </cell>
          <cell r="I197" t="str">
            <v>14 PRESTACIÓN DE SERVICIOS</v>
          </cell>
          <cell r="J197" t="str">
            <v>N/A</v>
          </cell>
          <cell r="K197">
            <v>23820</v>
          </cell>
          <cell r="L197">
            <v>28220</v>
          </cell>
          <cell r="M197">
            <v>43871</v>
          </cell>
          <cell r="N197">
            <v>43871</v>
          </cell>
          <cell r="P197">
            <v>5397388</v>
          </cell>
          <cell r="Q197">
            <v>56672574</v>
          </cell>
          <cell r="R197">
            <v>179912.93333333731</v>
          </cell>
          <cell r="S197" t="str">
            <v>1 PERSONA NATURAL</v>
          </cell>
          <cell r="T197" t="str">
            <v>3 CÉDULA DE CIUDADANÍA</v>
          </cell>
          <cell r="U197">
            <v>80228242</v>
          </cell>
          <cell r="V197">
            <v>56672574</v>
          </cell>
          <cell r="W197" t="str">
            <v>11 NO SE DILIGENCIA INFORMACIÓN PARA ESTE FORMULARIO EN ESTE PERÍODO DE REPORTE</v>
          </cell>
          <cell r="X197" t="str">
            <v>N/A</v>
          </cell>
          <cell r="Y197" t="str">
            <v>MANUEL FERNANDO GOMEZ LANDINEZ</v>
          </cell>
          <cell r="Z197" t="str">
            <v>1 PÓLIZA</v>
          </cell>
          <cell r="AA197" t="str">
            <v>8 MUNDIAL SEGUROS</v>
          </cell>
          <cell r="AB197" t="str">
            <v>2 CUMPLIMIENTO</v>
          </cell>
          <cell r="AC197">
            <v>43871</v>
          </cell>
          <cell r="AD197" t="str">
            <v>NB-100124856</v>
          </cell>
          <cell r="AE197" t="str">
            <v>GRUPO DE TRÁMITES Y EVALUACIÓN AMBIENTAL</v>
          </cell>
          <cell r="AF197" t="str">
            <v>2 SUPERVISOR</v>
          </cell>
          <cell r="AG197" t="str">
            <v>3 CÉDULA DE CIUDADANÍA</v>
          </cell>
          <cell r="AH197">
            <v>79690000</v>
          </cell>
          <cell r="AI197" t="str">
            <v>GUILLERMO ALBERTO SANTOS CEBALLOS</v>
          </cell>
          <cell r="AJ197">
            <v>314</v>
          </cell>
          <cell r="AK197" t="str">
            <v>3 NO PACTADOS</v>
          </cell>
          <cell r="AL197">
            <v>43871</v>
          </cell>
          <cell r="AM197">
            <v>43871</v>
          </cell>
          <cell r="AN197" t="str">
            <v>4 NO SE HA ADICIONADO NI EN VALOR y EN TIEMPO</v>
          </cell>
          <cell r="AO197">
            <v>0</v>
          </cell>
          <cell r="AP197">
            <v>0</v>
          </cell>
          <cell r="AR197">
            <v>0</v>
          </cell>
          <cell r="AT197">
            <v>43871</v>
          </cell>
          <cell r="AU197">
            <v>44188</v>
          </cell>
          <cell r="AW197" t="str">
            <v>2. NO</v>
          </cell>
          <cell r="AZ197" t="str">
            <v>2. NO</v>
          </cell>
          <cell r="BA197">
            <v>0</v>
          </cell>
          <cell r="BE197" t="str">
            <v>2020420501000193E</v>
          </cell>
          <cell r="BF197">
            <v>56672574</v>
          </cell>
          <cell r="BH197" t="str">
            <v>https://www.secop.gov.co/CO1BusinessLine/Tendering/BuyerWorkArea/Index?docUniqueIdentifier=CO1.BDOS.1097213&amp;prevCtxUrl=https%3a%2f%2fwww.secop.gov.co%2fCO1BusinessLine%2fTendering%2fBuyerDossierWorkspace%2fIndex%3fallWords2Search%3d204-2020%26filteringState%3d0%26sortingState%3dLastModifiedDESC%26showAdvancedSearch%3dFalse%26showAdvancedSearchFields%3dFalse%26folderCode%3dALL%26selectedDossier%3dCO1.BDOS.1097213%26selectedRequest%3dCO1.REQ.1133832%26&amp;prevCtxLbl=Procesos+de+la+Entidad+Estatal</v>
          </cell>
          <cell r="BI197" t="str">
            <v>VIGENTE</v>
          </cell>
          <cell r="BK197" t="str">
            <v>https://community.secop.gov.co/Public/Tendering/OpportunityDetail/Index?noticeUID=CO1.NTC.1096818&amp;isFromPublicArea=True&amp;isModal=False</v>
          </cell>
        </row>
        <row r="198">
          <cell r="A198" t="str">
            <v>CPS-194-2020</v>
          </cell>
          <cell r="B198" t="str">
            <v>2 NACIONAL</v>
          </cell>
          <cell r="C198" t="str">
            <v>CD-NC-207-2020</v>
          </cell>
          <cell r="D198">
            <v>194</v>
          </cell>
          <cell r="E198" t="str">
            <v>JEAN ALEXIS ORTIZ VANEGAS</v>
          </cell>
          <cell r="F198">
            <v>43871</v>
          </cell>
          <cell r="G198" t="str">
            <v>Prestación de servicios técnicos para la producción cartográfica en el trámite y seguimiento de registros de Reservas Naturales de la Sociedad Civil, Trámites Ambientales para las tareas solicitadas por los usuarios de Parques Nacionales Naturales de Colombia.</v>
          </cell>
          <cell r="H198" t="str">
            <v>2 CONTRATACIÓN DIRECTA</v>
          </cell>
          <cell r="I198" t="str">
            <v>14 PRESTACIÓN DE SERVICIOS</v>
          </cell>
          <cell r="J198" t="str">
            <v>N/A</v>
          </cell>
          <cell r="K198">
            <v>24620</v>
          </cell>
          <cell r="L198">
            <v>28120</v>
          </cell>
          <cell r="M198">
            <v>43871</v>
          </cell>
          <cell r="N198">
            <v>43871</v>
          </cell>
          <cell r="P198">
            <v>2206872</v>
          </cell>
          <cell r="Q198">
            <v>23098594</v>
          </cell>
          <cell r="R198">
            <v>-73562</v>
          </cell>
          <cell r="S198" t="str">
            <v>1 PERSONA NATURAL</v>
          </cell>
          <cell r="T198" t="str">
            <v>3 CÉDULA DE CIUDADANÍA</v>
          </cell>
          <cell r="U198">
            <v>81740160</v>
          </cell>
          <cell r="V198">
            <v>23098594</v>
          </cell>
          <cell r="W198" t="str">
            <v>11 NO SE DILIGENCIA INFORMACIÓN PARA ESTE FORMULARIO EN ESTE PERÍODO DE REPORTE</v>
          </cell>
          <cell r="X198" t="str">
            <v>N/A</v>
          </cell>
          <cell r="Y198" t="str">
            <v>JEAN ALEXIS ORTIZ VANEGAS</v>
          </cell>
          <cell r="Z198" t="str">
            <v>1 PÓLIZA</v>
          </cell>
          <cell r="AA198" t="str">
            <v>12 SEGUROS DEL ESTADO</v>
          </cell>
          <cell r="AB198" t="str">
            <v>2 CUMPLIMIENTO</v>
          </cell>
          <cell r="AC198">
            <v>43872</v>
          </cell>
          <cell r="AD198" t="str">
            <v>17-46-101013361</v>
          </cell>
          <cell r="AE198" t="str">
            <v>GRUPO SISTEMAS DE INFORMACIÓN Y RADIOCOMUNICACIONES</v>
          </cell>
          <cell r="AF198" t="str">
            <v>2 SUPERVISOR</v>
          </cell>
          <cell r="AG198" t="str">
            <v>3 CÉDULA DE CIUDADANÍA</v>
          </cell>
          <cell r="AH198">
            <v>51723033</v>
          </cell>
          <cell r="AI198" t="str">
            <v>LUZ MILA SOTELO DELGADILLO</v>
          </cell>
          <cell r="AJ198">
            <v>315</v>
          </cell>
          <cell r="AK198" t="str">
            <v>3 NO PACTADOS</v>
          </cell>
          <cell r="AL198">
            <v>43872</v>
          </cell>
          <cell r="AM198">
            <v>43871</v>
          </cell>
          <cell r="AN198" t="str">
            <v>4 NO SE HA ADICIONADO NI EN VALOR y EN TIEMPO</v>
          </cell>
          <cell r="AO198">
            <v>0</v>
          </cell>
          <cell r="AP198">
            <v>0</v>
          </cell>
          <cell r="AR198">
            <v>0</v>
          </cell>
          <cell r="AT198">
            <v>43872</v>
          </cell>
          <cell r="AU198">
            <v>44190</v>
          </cell>
          <cell r="AW198" t="str">
            <v>2. NO</v>
          </cell>
          <cell r="AZ198" t="str">
            <v>2. NO</v>
          </cell>
          <cell r="BA198">
            <v>0</v>
          </cell>
          <cell r="BE198" t="str">
            <v>2020420501000194E</v>
          </cell>
          <cell r="BF198">
            <v>23098594</v>
          </cell>
          <cell r="BH198" t="str">
            <v>https://www.secop.gov.co/CO1BusinessLine/Tendering/BuyerWorkArea/Index?docUniqueIdentifier=CO1.BDOS.1098597</v>
          </cell>
          <cell r="BI198" t="str">
            <v>VIGENTE</v>
          </cell>
          <cell r="BK198" t="str">
            <v>https://community.secop.gov.co/Public/Tendering/OpportunityDetail/Index?noticeUID=CO1.NTC.1096719&amp;isFromPublicArea=True&amp;isModal=False</v>
          </cell>
        </row>
        <row r="199">
          <cell r="A199" t="str">
            <v>CPS-195-2020</v>
          </cell>
          <cell r="B199" t="str">
            <v>2 NACIONAL</v>
          </cell>
          <cell r="C199" t="str">
            <v>CD-NC-191-2020</v>
          </cell>
          <cell r="D199">
            <v>195</v>
          </cell>
          <cell r="E199" t="str">
            <v>SANDRA MILENA DIAZ GOMEZ</v>
          </cell>
          <cell r="F199">
            <v>43872</v>
          </cell>
          <cell r="G199" t="str">
            <v>Prestación de servicios profesionales para la generación de análisis espaciales, estadísticos y salidas gráficas para la gestión del manejo y consolidación del SINAP, actualización de contenidos geográficos de la Página web e intranet de la entidad y generación de certificaciones geográficas de zonas de interés, con respecto al Sistema Nacional de Áreas Protegidas.</v>
          </cell>
          <cell r="H199" t="str">
            <v>2 CONTRATACIÓN DIRECTA</v>
          </cell>
          <cell r="I199" t="str">
            <v>14 PRESTACIÓN DE SERVICIOS</v>
          </cell>
          <cell r="J199" t="str">
            <v>N/A</v>
          </cell>
          <cell r="K199">
            <v>23720</v>
          </cell>
          <cell r="L199">
            <v>29820</v>
          </cell>
          <cell r="M199">
            <v>43872</v>
          </cell>
          <cell r="N199">
            <v>43872</v>
          </cell>
          <cell r="P199">
            <v>3565146</v>
          </cell>
          <cell r="Q199">
            <v>37196357</v>
          </cell>
          <cell r="R199">
            <v>-118837.79999999702</v>
          </cell>
          <cell r="S199" t="str">
            <v>1 PERSONA NATURAL</v>
          </cell>
          <cell r="T199" t="str">
            <v>3 CÉDULA DE CIUDADANÍA</v>
          </cell>
          <cell r="U199">
            <v>1022366734</v>
          </cell>
          <cell r="V199">
            <v>37196357</v>
          </cell>
          <cell r="W199" t="str">
            <v>11 NO SE DILIGENCIA INFORMACIÓN PARA ESTE FORMULARIO EN ESTE PERÍODO DE REPORTE</v>
          </cell>
          <cell r="X199" t="str">
            <v>N/A</v>
          </cell>
          <cell r="Y199" t="str">
            <v>SANDRA MILENA DIAZ GOMEZ</v>
          </cell>
          <cell r="Z199" t="str">
            <v>1 PÓLIZA</v>
          </cell>
          <cell r="AA199" t="str">
            <v>12 SEGUROS DEL ESTADO</v>
          </cell>
          <cell r="AB199" t="str">
            <v>2 CUMPLIMIENTO</v>
          </cell>
          <cell r="AC199">
            <v>43871</v>
          </cell>
          <cell r="AD199" t="str">
            <v>17-46-101013389</v>
          </cell>
          <cell r="AE199" t="str">
            <v>GRUPO SISTEMAS DE INFORMACIÓN Y RADIOCOMUNICACIONES</v>
          </cell>
          <cell r="AF199" t="str">
            <v>2 SUPERVISOR</v>
          </cell>
          <cell r="AG199" t="str">
            <v>3 CÉDULA DE CIUDADANÍA</v>
          </cell>
          <cell r="AH199">
            <v>51723033</v>
          </cell>
          <cell r="AI199" t="str">
            <v>LUZ MILA SOTELO DELGADILLO</v>
          </cell>
          <cell r="AJ199">
            <v>314</v>
          </cell>
          <cell r="AK199" t="str">
            <v>3 NO PACTADOS</v>
          </cell>
          <cell r="AL199">
            <v>43872</v>
          </cell>
          <cell r="AM199">
            <v>43872</v>
          </cell>
          <cell r="AN199" t="str">
            <v>4 NO SE HA ADICIONADO NI EN VALOR y EN TIEMPO</v>
          </cell>
          <cell r="AO199">
            <v>0</v>
          </cell>
          <cell r="AP199">
            <v>0</v>
          </cell>
          <cell r="AR199">
            <v>0</v>
          </cell>
          <cell r="AT199">
            <v>43872</v>
          </cell>
          <cell r="AU199">
            <v>44189</v>
          </cell>
          <cell r="AW199" t="str">
            <v>2. NO</v>
          </cell>
          <cell r="AZ199" t="str">
            <v>2. NO</v>
          </cell>
          <cell r="BA199">
            <v>0</v>
          </cell>
          <cell r="BE199" t="str">
            <v>2020420501000195E</v>
          </cell>
          <cell r="BF199">
            <v>37196357</v>
          </cell>
          <cell r="BH199" t="str">
            <v>https://www.secop.gov.co/CO1BusinessLine/Tendering/BuyerWorkArea/Index?docUniqueIdentifier=CO1.BDOS.1099976</v>
          </cell>
          <cell r="BI199" t="str">
            <v>VIGENTE</v>
          </cell>
          <cell r="BK199" t="str">
            <v>https://community.secop.gov.co/Public/Tendering/OpportunityDetail/Index?noticeUID=CO1.NTC.1101466&amp;isFromPublicArea=True&amp;isModal=False</v>
          </cell>
        </row>
        <row r="200">
          <cell r="A200" t="str">
            <v>CPS-196-2020</v>
          </cell>
          <cell r="B200" t="str">
            <v>2 NACIONAL</v>
          </cell>
          <cell r="C200" t="str">
            <v>CD-NC-206-2020</v>
          </cell>
          <cell r="D200">
            <v>196</v>
          </cell>
          <cell r="E200" t="str">
            <v>HENRY OMAR AUGUSTO CASTELLANOS QUIROZ</v>
          </cell>
          <cell r="F200">
            <v>43873</v>
          </cell>
          <cell r="G200" t="str">
            <v>Prestación de servicios profesionales especializados en desarrollar el procesamiento e interpretación de imágenes satelitales del año 2020 para el monitoreo de coberturas antrópicas de la tierra a escala 1:25.000 al interior de las áreas protegidas continentales para la toma de decisiones.</v>
          </cell>
          <cell r="H200" t="str">
            <v>2 CONTRATACIÓN DIRECTA</v>
          </cell>
          <cell r="I200" t="str">
            <v>14 PRESTACIÓN DE SERVICIOS</v>
          </cell>
          <cell r="J200" t="str">
            <v>N/A</v>
          </cell>
          <cell r="K200">
            <v>24520</v>
          </cell>
          <cell r="L200">
            <v>29920</v>
          </cell>
          <cell r="M200">
            <v>43873</v>
          </cell>
          <cell r="N200">
            <v>43873</v>
          </cell>
          <cell r="P200">
            <v>4426079</v>
          </cell>
          <cell r="Q200">
            <v>45736150</v>
          </cell>
          <cell r="R200">
            <v>0.3333333283662796</v>
          </cell>
          <cell r="S200" t="str">
            <v>1 PERSONA NATURAL</v>
          </cell>
          <cell r="T200" t="str">
            <v>3 CÉDULA DE CIUDADANÍA</v>
          </cell>
          <cell r="U200">
            <v>13544993</v>
          </cell>
          <cell r="V200">
            <v>45736150</v>
          </cell>
          <cell r="W200" t="str">
            <v>11 NO SE DILIGENCIA INFORMACIÓN PARA ESTE FORMULARIO EN ESTE PERÍODO DE REPORTE</v>
          </cell>
          <cell r="X200" t="str">
            <v>N/A</v>
          </cell>
          <cell r="Y200" t="str">
            <v>HENRY OMAR AUGUSTO CASTELLANOS QUIROZ</v>
          </cell>
          <cell r="Z200" t="str">
            <v>1 PÓLIZA</v>
          </cell>
          <cell r="AA200" t="str">
            <v xml:space="preserve">15 JMALUCELLI TRAVELERS SEGUROS S.A </v>
          </cell>
          <cell r="AB200" t="str">
            <v>2 CUMPLIMIENTO</v>
          </cell>
          <cell r="AC200">
            <v>43873</v>
          </cell>
          <cell r="AD200">
            <v>2015887</v>
          </cell>
          <cell r="AE200" t="str">
            <v>GRUPO SISTEMAS DE INFORMACIÓN Y RADIOCOMUNICACIONES</v>
          </cell>
          <cell r="AF200" t="str">
            <v>2 SUPERVISOR</v>
          </cell>
          <cell r="AG200" t="str">
            <v>3 CÉDULA DE CIUDADANÍA</v>
          </cell>
          <cell r="AH200">
            <v>51723033</v>
          </cell>
          <cell r="AI200" t="str">
            <v>LUZ MILA SOTELO DELGADILLO</v>
          </cell>
          <cell r="AJ200">
            <v>310</v>
          </cell>
          <cell r="AK200" t="str">
            <v>3 NO PACTADOS</v>
          </cell>
          <cell r="AL200">
            <v>43873</v>
          </cell>
          <cell r="AM200">
            <v>43873</v>
          </cell>
          <cell r="AN200" t="str">
            <v>4 NO SE HA ADICIONADO NI EN VALOR y EN TIEMPO</v>
          </cell>
          <cell r="AO200">
            <v>0</v>
          </cell>
          <cell r="AP200">
            <v>0</v>
          </cell>
          <cell r="AR200">
            <v>0</v>
          </cell>
          <cell r="AT200">
            <v>43873</v>
          </cell>
          <cell r="AU200">
            <v>44186</v>
          </cell>
          <cell r="AW200" t="str">
            <v>2. NO</v>
          </cell>
          <cell r="AZ200" t="str">
            <v>2. NO</v>
          </cell>
          <cell r="BA200">
            <v>0</v>
          </cell>
          <cell r="BE200" t="str">
            <v>2020420501000196E</v>
          </cell>
          <cell r="BF200">
            <v>45736150</v>
          </cell>
          <cell r="BH200" t="str">
            <v>https://www.secop.gov.co/CO1BusinessLine/Tendering/BuyerWorkArea/Index?docUniqueIdentifier=CO1.BDOS.1105438</v>
          </cell>
          <cell r="BI200" t="str">
            <v>VIGENTE</v>
          </cell>
          <cell r="BK200" t="str">
            <v>https://community.secop.gov.co/Public/Tendering/OpportunityDetail/Index?noticeUID=CO1.NTC.1103764&amp;isFromPublicArea=True&amp;isModal=False</v>
          </cell>
        </row>
        <row r="201">
          <cell r="A201" t="str">
            <v>CPS-197-2020</v>
          </cell>
          <cell r="B201" t="str">
            <v>2 NACIONAL</v>
          </cell>
          <cell r="C201" t="str">
            <v>CD-NC-208-2020</v>
          </cell>
          <cell r="D201">
            <v>197</v>
          </cell>
          <cell r="E201" t="str">
            <v>IVAN ANDRES POSADA CESPEDES</v>
          </cell>
          <cell r="F201">
            <v>43873</v>
          </cell>
          <cell r="G201" t="str">
            <v>Prestación de servicios profesionales especializados en desarrollar el procesamiento e interpretación de imágenes satelitales del año 2020 para el monitoreo de coberturas antrópicas de la tierra a escala 1:25.000 al interior de las áreas protegidas continentales para la toma de decisiones.</v>
          </cell>
          <cell r="H201" t="str">
            <v>2 CONTRATACIÓN DIRECTA</v>
          </cell>
          <cell r="I201" t="str">
            <v>14 PRESTACIÓN DE SERVICIOS</v>
          </cell>
          <cell r="J201" t="str">
            <v>N/A</v>
          </cell>
          <cell r="K201">
            <v>24020</v>
          </cell>
          <cell r="L201">
            <v>31920</v>
          </cell>
          <cell r="M201">
            <v>43873</v>
          </cell>
          <cell r="N201">
            <v>43873</v>
          </cell>
          <cell r="P201">
            <v>4426079</v>
          </cell>
          <cell r="Q201">
            <v>46031222</v>
          </cell>
          <cell r="R201">
            <v>0.39999999850988388</v>
          </cell>
          <cell r="S201" t="str">
            <v>1 PERSONA NATURAL</v>
          </cell>
          <cell r="T201" t="str">
            <v>3 CÉDULA DE CIUDADANÍA</v>
          </cell>
          <cell r="U201">
            <v>79881484</v>
          </cell>
          <cell r="V201">
            <v>46031222</v>
          </cell>
          <cell r="W201" t="str">
            <v>11 NO SE DILIGENCIA INFORMACIÓN PARA ESTE FORMULARIO EN ESTE PERÍODO DE REPORTE</v>
          </cell>
          <cell r="X201" t="str">
            <v>N/A</v>
          </cell>
          <cell r="Y201" t="str">
            <v>IVAN ANDRES POSADA CESPEDES</v>
          </cell>
          <cell r="Z201" t="str">
            <v>1 PÓLIZA</v>
          </cell>
          <cell r="AA201" t="str">
            <v>13 SURAMERICANA</v>
          </cell>
          <cell r="AB201" t="str">
            <v>2 CUMPLIMIENTO</v>
          </cell>
          <cell r="AC201">
            <v>43873</v>
          </cell>
          <cell r="AD201" t="str">
            <v>2565665-1</v>
          </cell>
          <cell r="AE201" t="str">
            <v>GRUPO SISTEMAS DE INFORMACIÓN Y RADIOCOMUNICACIONES</v>
          </cell>
          <cell r="AF201" t="str">
            <v>2 SUPERVISOR</v>
          </cell>
          <cell r="AG201" t="str">
            <v>3 CÉDULA DE CIUDADANÍA</v>
          </cell>
          <cell r="AH201">
            <v>51723033</v>
          </cell>
          <cell r="AI201" t="str">
            <v>LUZ MILA SOTELO DELGADILLO</v>
          </cell>
          <cell r="AJ201">
            <v>312</v>
          </cell>
          <cell r="AK201" t="str">
            <v>3 NO PACTADOS</v>
          </cell>
          <cell r="AL201">
            <v>43874</v>
          </cell>
          <cell r="AM201">
            <v>43874</v>
          </cell>
          <cell r="AN201" t="str">
            <v>4 NO SE HA ADICIONADO NI EN VALOR y EN TIEMPO</v>
          </cell>
          <cell r="AO201">
            <v>0</v>
          </cell>
          <cell r="AP201">
            <v>0</v>
          </cell>
          <cell r="AR201">
            <v>0</v>
          </cell>
          <cell r="AT201">
            <v>43874</v>
          </cell>
          <cell r="AU201">
            <v>44189</v>
          </cell>
          <cell r="AW201" t="str">
            <v>2. NO</v>
          </cell>
          <cell r="AZ201" t="str">
            <v>2. NO</v>
          </cell>
          <cell r="BA201">
            <v>0</v>
          </cell>
          <cell r="BE201" t="str">
            <v>2020420501000197E</v>
          </cell>
          <cell r="BF201">
            <v>46031222</v>
          </cell>
          <cell r="BH201" t="str">
            <v>https://www.secop.gov.co/CO1BusinessLine/Tendering/BuyerWorkArea/Index?docUniqueIdentifier=CO1.BDOS.1095813&amp;prevCtxUrl=https%3a%2f%2fwww.secop.gov.co%2fCO1BusinessLine%2fTendering%2fBuyerDossierWorkspace%2fIndex%3fallWords2Search%3d208-2020%26filteringState%3d0%26sortingState%3dLastModifiedDESC%26showAdvancedSearch%3dFalse%26showAdvancedSearchFields%3dFalse%26folderCode%3dALL%26selectedDossier%3dCO1.BDOS.1095813%26selectedRequest%3dCO1.REQ.1133172%26&amp;prevCtxLbl=Procesos+de+la+Entidad+Estatal</v>
          </cell>
          <cell r="BI201" t="str">
            <v>VIGENTE</v>
          </cell>
          <cell r="BK201" t="str">
            <v>https://community.secop.gov.co/Public/Tendering/OpportunityDetail/Index?noticeUID=CO1.NTC.1096188&amp;isFromPublicArea=True&amp;isModal=False</v>
          </cell>
        </row>
        <row r="202">
          <cell r="A202" t="str">
            <v>CPS-198-2020</v>
          </cell>
          <cell r="B202" t="str">
            <v>2 NACIONAL</v>
          </cell>
          <cell r="C202" t="str">
            <v>CD-NC-214-2020</v>
          </cell>
          <cell r="D202">
            <v>198</v>
          </cell>
          <cell r="E202" t="str">
            <v>MARIANA RIVERA URIBE</v>
          </cell>
          <cell r="F202">
            <v>43874</v>
          </cell>
          <cell r="G202" t="str">
            <v>Prestación de Servicios Profesionales de apoyo en el Grupo de Comunicaciones y Educación Ambiental a través de la realización, producción y manejo del archivo audiovisual de la entidad articulado con los mecanismos de acción de la Estrategia de comunicación y educación para la conservación de Parques Nacionales Naturales de Colombia.</v>
          </cell>
          <cell r="H202" t="str">
            <v>2 CONTRATACIÓN DIRECTA</v>
          </cell>
          <cell r="I202" t="str">
            <v>14 PRESTACIÓN DE SERVICIOS</v>
          </cell>
          <cell r="J202" t="str">
            <v>N/A</v>
          </cell>
          <cell r="K202">
            <v>24220</v>
          </cell>
          <cell r="L202">
            <v>33320</v>
          </cell>
          <cell r="M202">
            <v>43874</v>
          </cell>
          <cell r="N202">
            <v>43874</v>
          </cell>
          <cell r="P202">
            <v>4426079</v>
          </cell>
          <cell r="Q202">
            <v>44260790</v>
          </cell>
          <cell r="R202">
            <v>0</v>
          </cell>
          <cell r="S202" t="str">
            <v>1 PERSONA NATURAL</v>
          </cell>
          <cell r="T202" t="str">
            <v>3 CÉDULA DE CIUDADANÍA</v>
          </cell>
          <cell r="U202">
            <v>1018439622</v>
          </cell>
          <cell r="V202">
            <v>44260790</v>
          </cell>
          <cell r="W202" t="str">
            <v>11 NO SE DILIGENCIA INFORMACIÓN PARA ESTE FORMULARIO EN ESTE PERÍODO DE REPORTE</v>
          </cell>
          <cell r="X202" t="str">
            <v>N/A</v>
          </cell>
          <cell r="Y202" t="str">
            <v>MARIANA RIVERA URIBE</v>
          </cell>
          <cell r="Z202" t="str">
            <v>1 PÓLIZA</v>
          </cell>
          <cell r="AA202" t="str">
            <v>12 SEGUROS DEL ESTADO</v>
          </cell>
          <cell r="AB202" t="str">
            <v>2 CUMPLIMIENTO</v>
          </cell>
          <cell r="AC202">
            <v>43874</v>
          </cell>
          <cell r="AD202" t="str">
            <v>12-46-101034847</v>
          </cell>
          <cell r="AE202" t="str">
            <v>GRUPO DE COMUNICACIONES Y EDUCACION AMBIENTAL</v>
          </cell>
          <cell r="AF202" t="str">
            <v>2 SUPERVISOR</v>
          </cell>
          <cell r="AG202" t="str">
            <v>3 CÉDULA DE CIUDADANÍA</v>
          </cell>
          <cell r="AH202">
            <v>11342150</v>
          </cell>
          <cell r="AI202" t="str">
            <v>LUIS ALFONSO CANO RAMIREZ</v>
          </cell>
          <cell r="AJ202">
            <v>300</v>
          </cell>
          <cell r="AK202" t="str">
            <v>3 NO PACTADOS</v>
          </cell>
          <cell r="AL202">
            <v>43875</v>
          </cell>
          <cell r="AM202">
            <v>43874</v>
          </cell>
          <cell r="AN202" t="str">
            <v>4 NO SE HA ADICIONADO NI EN VALOR y EN TIEMPO</v>
          </cell>
          <cell r="AO202">
            <v>0</v>
          </cell>
          <cell r="AP202">
            <v>0</v>
          </cell>
          <cell r="AR202">
            <v>0</v>
          </cell>
          <cell r="AT202">
            <v>43875</v>
          </cell>
          <cell r="AU202">
            <v>44178</v>
          </cell>
          <cell r="AW202" t="str">
            <v>2. NO</v>
          </cell>
          <cell r="AZ202" t="str">
            <v>2. NO</v>
          </cell>
          <cell r="BA202">
            <v>0</v>
          </cell>
          <cell r="BE202" t="str">
            <v>2020420501000198E</v>
          </cell>
          <cell r="BF202">
            <v>44260790</v>
          </cell>
          <cell r="BH202" t="str">
            <v>https://www.secop.gov.co/CO1BusinessLine/Tendering/BuyerWorkArea/Index?docUniqueIdentifier=CO1.BDOS.1108945&amp;prevCtxUrl=https%3a%2f%2fwww.secop.gov.co%2fCO1BusinessLine%2fTendering%2fBuyerDossierWorkspace%2fIndex%3fallWords2Search%3d214-2020%26filteringState%3d0%26sortingState%3dLastModifiedDESC%26showAdvancedSearch%3dFalse%26showAdvancedSearchFields%3dFalse%26folderCode%3dALL%26selectedDossier%3dCO1.BDOS.1108945%26selectedRequest%3dCO1.REQ.1144666%26&amp;prevCtxLbl=Procesos+de+la+Entidad+Estatal</v>
          </cell>
          <cell r="BI202" t="str">
            <v>VIGENTE</v>
          </cell>
          <cell r="BK202" t="str">
            <v xml:space="preserve">https://community.secop.gov.co/Public/Tendering/OpportunityDetail/Index?noticeUID=CO1.NTC.1106572&amp;isFromPublicArea=True&amp;isModal=False
</v>
          </cell>
        </row>
        <row r="203">
          <cell r="A203" t="str">
            <v>CPS-199-2020</v>
          </cell>
          <cell r="B203" t="str">
            <v>2 NACIONAL</v>
          </cell>
          <cell r="C203" t="str">
            <v>CD-NC-216-2020</v>
          </cell>
          <cell r="D203">
            <v>199</v>
          </cell>
          <cell r="E203" t="str">
            <v>ANA LIZETH QUINTERO GALVIS</v>
          </cell>
          <cell r="F203">
            <v>43874</v>
          </cell>
          <cell r="G203" t="str">
            <v>Prestar servicios profesionales especializados para la realización de Auditorías Internas con enfoque Jurídico a los tres niveles de decisión de Parques Nacionales Naturales de Colombia y soporte jurídico a la Coordinación del Grupo de Control Interno y al Grupo de Control Interno, así como apoyar en el desarrollo y cumplimiento del Plan Anual de Auditorías 2020 y demás obligaciones asignadas</v>
          </cell>
          <cell r="H203" t="str">
            <v>2 CONTRATACIÓN DIRECTA</v>
          </cell>
          <cell r="I203" t="str">
            <v>14 PRESTACIÓN DE SERVICIOS</v>
          </cell>
          <cell r="J203" t="str">
            <v>N/A</v>
          </cell>
          <cell r="K203">
            <v>17220</v>
          </cell>
          <cell r="L203">
            <v>33920</v>
          </cell>
          <cell r="M203">
            <v>43874</v>
          </cell>
          <cell r="N203">
            <v>43875</v>
          </cell>
          <cell r="P203">
            <v>5971344</v>
          </cell>
          <cell r="Q203">
            <v>61504843</v>
          </cell>
          <cell r="R203">
            <v>-0.19999999552965164</v>
          </cell>
          <cell r="S203" t="str">
            <v>1 PERSONA NATURAL</v>
          </cell>
          <cell r="T203" t="str">
            <v>3 CÉDULA DE CIUDADANÍA</v>
          </cell>
          <cell r="U203">
            <v>1090372377</v>
          </cell>
          <cell r="V203">
            <v>61504843</v>
          </cell>
          <cell r="W203" t="str">
            <v>11 NO SE DILIGENCIA INFORMACIÓN PARA ESTE FORMULARIO EN ESTE PERÍODO DE REPORTE</v>
          </cell>
          <cell r="X203" t="str">
            <v>N/A</v>
          </cell>
          <cell r="Y203" t="str">
            <v>ANA LIZETH QUINTERO GALVIS</v>
          </cell>
          <cell r="Z203" t="str">
            <v>1 PÓLIZA</v>
          </cell>
          <cell r="AA203" t="str">
            <v>12 SEGUROS DEL ESTADO</v>
          </cell>
          <cell r="AB203" t="str">
            <v>2 CUMPLIMIENTO</v>
          </cell>
          <cell r="AC203">
            <v>43875</v>
          </cell>
          <cell r="AD203" t="str">
            <v>64-44-101017475</v>
          </cell>
          <cell r="AE203" t="str">
            <v>GRUPO DE CONTROL INTERNO</v>
          </cell>
          <cell r="AF203" t="str">
            <v>2 SUPERVISOR</v>
          </cell>
          <cell r="AG203" t="str">
            <v>3 CÉDULA DE CIUDADANÍA</v>
          </cell>
          <cell r="AH203">
            <v>51819216</v>
          </cell>
          <cell r="AI203" t="str">
            <v>GLADYS ESPITIA PEÑA</v>
          </cell>
          <cell r="AJ203">
            <v>309</v>
          </cell>
          <cell r="AK203" t="str">
            <v>3 NO PACTADOS</v>
          </cell>
          <cell r="AL203">
            <v>43875</v>
          </cell>
          <cell r="AM203">
            <v>43875</v>
          </cell>
          <cell r="AN203" t="str">
            <v>4 NO SE HA ADICIONADO NI EN VALOR y EN TIEMPO</v>
          </cell>
          <cell r="AO203">
            <v>0</v>
          </cell>
          <cell r="AP203">
            <v>0</v>
          </cell>
          <cell r="AR203">
            <v>0</v>
          </cell>
          <cell r="AT203">
            <v>43875</v>
          </cell>
          <cell r="AU203">
            <v>44187</v>
          </cell>
          <cell r="AW203" t="str">
            <v>2. NO</v>
          </cell>
          <cell r="AZ203" t="str">
            <v>2. NO</v>
          </cell>
          <cell r="BA203">
            <v>0</v>
          </cell>
          <cell r="BE203" t="str">
            <v>2020420501000199E</v>
          </cell>
          <cell r="BF203">
            <v>61504843</v>
          </cell>
          <cell r="BH203" t="str">
            <v>https://www.secop.gov.co/CO1BusinessLine/Tendering/BuyerWorkArea/Index?docUniqueIdentifier=CO1.BDOS.1107539</v>
          </cell>
          <cell r="BI203" t="str">
            <v>VIGENTE</v>
          </cell>
          <cell r="BK203" t="str">
            <v>https://community.secop.gov.co/Public/Tendering/OpportunityDetail/Index?noticeUID=CO1.NTC.1106677&amp;isFromPublicArea=True&amp;isModal=False</v>
          </cell>
        </row>
        <row r="204">
          <cell r="A204" t="str">
            <v>CPS-200-2020</v>
          </cell>
          <cell r="B204" t="str">
            <v>2 NACIONAL</v>
          </cell>
          <cell r="C204" t="str">
            <v>CD-NC-212-2020</v>
          </cell>
          <cell r="D204">
            <v>200</v>
          </cell>
          <cell r="E204" t="str">
            <v>CAMILO ERNESTO GUTIERREZ MENDEZ</v>
          </cell>
          <cell r="F204">
            <v>43875</v>
          </cell>
          <cell r="G204" t="str">
            <v>Prestación de servicios profesionales para brindar apoyo metodológico en la formulación, articulación y seguimiento de los diferentes instrumentos de Planeación en el marco del Modelo Integrado de Planeación y Gestión vigente.</v>
          </cell>
          <cell r="H204" t="str">
            <v>2 CONTRATACIÓN DIRECTA</v>
          </cell>
          <cell r="I204" t="str">
            <v>14 PRESTACIÓN DE SERVICIOS</v>
          </cell>
          <cell r="J204" t="str">
            <v>N/A</v>
          </cell>
          <cell r="K204">
            <v>4520</v>
          </cell>
          <cell r="L204">
            <v>34020</v>
          </cell>
          <cell r="M204">
            <v>43875</v>
          </cell>
          <cell r="N204">
            <v>43875</v>
          </cell>
          <cell r="P204">
            <v>6434923</v>
          </cell>
          <cell r="Q204">
            <v>66494204</v>
          </cell>
          <cell r="R204">
            <v>-0.3333333283662796</v>
          </cell>
          <cell r="S204" t="str">
            <v>1 PERSONA NATURAL</v>
          </cell>
          <cell r="T204" t="str">
            <v>3 CÉDULA DE CIUDADANÍA</v>
          </cell>
          <cell r="U204">
            <v>79917548</v>
          </cell>
          <cell r="V204">
            <v>66494204</v>
          </cell>
          <cell r="W204" t="str">
            <v>11 NO SE DILIGENCIA INFORMACIÓN PARA ESTE FORMULARIO EN ESTE PERÍODO DE REPORTE</v>
          </cell>
          <cell r="X204" t="str">
            <v>N/A</v>
          </cell>
          <cell r="Y204" t="str">
            <v>CAMILO ERNESTO GUTIERREZ MENDEZ</v>
          </cell>
          <cell r="Z204" t="str">
            <v>1 PÓLIZA</v>
          </cell>
          <cell r="AA204" t="str">
            <v>12 SEGUROS DEL ESTADO</v>
          </cell>
          <cell r="AB204" t="str">
            <v>2 CUMPLIMIENTO</v>
          </cell>
          <cell r="AC204">
            <v>43878</v>
          </cell>
          <cell r="AD204" t="str">
            <v xml:space="preserve">	21-44-101317625</v>
          </cell>
          <cell r="AE204" t="str">
            <v>OFICINA ASESORA PLANEACIÓN</v>
          </cell>
          <cell r="AF204" t="str">
            <v>2 SUPERVISOR</v>
          </cell>
          <cell r="AG204" t="str">
            <v>3 CÉDULA DE CIUDADANÍA</v>
          </cell>
          <cell r="AH204">
            <v>52821677</v>
          </cell>
          <cell r="AI204" t="str">
            <v>ANDREA DEL PILAR MORENO HERNANDEZ</v>
          </cell>
          <cell r="AJ204">
            <v>310</v>
          </cell>
          <cell r="AK204" t="str">
            <v>3 NO PACTADOS</v>
          </cell>
          <cell r="AL204">
            <v>43878</v>
          </cell>
          <cell r="AM204">
            <v>43875</v>
          </cell>
          <cell r="AN204" t="str">
            <v>4 NO SE HA ADICIONADO NI EN VALOR y EN TIEMPO</v>
          </cell>
          <cell r="AO204">
            <v>0</v>
          </cell>
          <cell r="AP204">
            <v>0</v>
          </cell>
          <cell r="AR204">
            <v>0</v>
          </cell>
          <cell r="AT204">
            <v>43878</v>
          </cell>
          <cell r="AU204">
            <v>44191</v>
          </cell>
          <cell r="AW204" t="str">
            <v>2. NO</v>
          </cell>
          <cell r="AZ204" t="str">
            <v>2. NO</v>
          </cell>
          <cell r="BA204">
            <v>0</v>
          </cell>
          <cell r="BE204" t="str">
            <v>2020420501000200E</v>
          </cell>
          <cell r="BF204">
            <v>66494204</v>
          </cell>
          <cell r="BH204" t="str">
            <v>https://www.secop.gov.co/CO1BusinessLine/Tendering/BuyerWorkArea/Index?docUniqueIdentifier=CO1.BDOS.1105292</v>
          </cell>
          <cell r="BI204" t="str">
            <v>VIGENTE</v>
          </cell>
          <cell r="BK204" t="str">
            <v xml:space="preserve">https://community.secop.gov.co/Public/Tendering/OpportunityDetail/Index?noticeUID=CO1.NTC.1104219&amp;isFromPublicArea=True&amp;isModal=False
</v>
          </cell>
        </row>
        <row r="205">
          <cell r="A205" t="str">
            <v>CPS-201-2020</v>
          </cell>
          <cell r="B205" t="str">
            <v>2 NACIONAL</v>
          </cell>
          <cell r="C205" t="str">
            <v>CD-NC-217-2020</v>
          </cell>
          <cell r="D205">
            <v>201</v>
          </cell>
          <cell r="E205" t="str">
            <v>AQUA FINANCIAL AND ACCOUNTING SERVICES SAS</v>
          </cell>
          <cell r="F205">
            <v>43878</v>
          </cell>
          <cell r="G205" t="str">
            <v>Prestación de servicios profesionales para brindar asesoría y acompañamiento en el proceso de seguimiento a la aplicación del nuevo marco normativo para Entidades de Gobierno, acorde con lo dispuesto en la Resolución 533 de 2015 y los cambios dispuestos por la Contaduría General de la Nación a través de la Resolución 425 de 2019, asi como la actualización de las políticas contables, con el fin de garantizar la representación fiel de los hechos económicos y la razonabilidad de los Estados Financieros de Parques Nacionales Naturales de Colombia y la Subcuenta Fonam - Parques, acorde a la normatívidad vigente del nuevo marco.</v>
          </cell>
          <cell r="H205" t="str">
            <v>2 CONTRATACIÓN DIRECTA</v>
          </cell>
          <cell r="I205" t="str">
            <v>14 PRESTACIÓN DE SERVICIOS</v>
          </cell>
          <cell r="J205" t="str">
            <v>N/A</v>
          </cell>
          <cell r="K205">
            <v>25620</v>
          </cell>
          <cell r="L205">
            <v>34720</v>
          </cell>
          <cell r="M205">
            <v>43878</v>
          </cell>
          <cell r="N205">
            <v>43878</v>
          </cell>
          <cell r="P205">
            <v>8000000</v>
          </cell>
          <cell r="Q205">
            <v>40000000</v>
          </cell>
          <cell r="R205">
            <v>0</v>
          </cell>
          <cell r="S205" t="str">
            <v>2 PERSONA JURIDICA</v>
          </cell>
          <cell r="T205" t="str">
            <v>1 NIT</v>
          </cell>
          <cell r="U205" t="str">
            <v>N/A</v>
          </cell>
          <cell r="V205">
            <v>40000000</v>
          </cell>
          <cell r="W205" t="str">
            <v>1 DV 0</v>
          </cell>
          <cell r="X205" t="str">
            <v>N/A</v>
          </cell>
          <cell r="Y205" t="str">
            <v>AQUA FINANCIAL AND ACCOUNTING SERVICES SAS / ADRIANA PEREZ COLORADO</v>
          </cell>
          <cell r="Z205" t="str">
            <v>1 PÓLIZA</v>
          </cell>
          <cell r="AA205" t="str">
            <v>12 SEGUROS DEL ESTADO</v>
          </cell>
          <cell r="AB205" t="str">
            <v>2 CUMPLIMIENTO</v>
          </cell>
          <cell r="AC205">
            <v>43878</v>
          </cell>
          <cell r="AD205" t="str">
            <v>11-44-101149205</v>
          </cell>
          <cell r="AE205" t="str">
            <v>GRUPO DE GESTIÓN FINANCIERA</v>
          </cell>
          <cell r="AF205" t="str">
            <v>2 SUPERVISOR</v>
          </cell>
          <cell r="AG205" t="str">
            <v>3 CÉDULA DE CIUDADANÍA</v>
          </cell>
          <cell r="AH205">
            <v>52260278</v>
          </cell>
          <cell r="AI205" t="str">
            <v>LUZ MYRIAM ENRIQUEZ GUAVITA</v>
          </cell>
          <cell r="AJ205">
            <v>150</v>
          </cell>
          <cell r="AK205" t="str">
            <v>3 NO PACTADOS</v>
          </cell>
          <cell r="AL205">
            <v>43878</v>
          </cell>
          <cell r="AM205" t="str">
            <v>N-A</v>
          </cell>
          <cell r="AN205" t="str">
            <v>4 NO SE HA ADICIONADO NI EN VALOR y EN TIEMPO</v>
          </cell>
          <cell r="AO205">
            <v>0</v>
          </cell>
          <cell r="AP205">
            <v>0</v>
          </cell>
          <cell r="AR205">
            <v>0</v>
          </cell>
          <cell r="AT205">
            <v>43878</v>
          </cell>
          <cell r="AU205">
            <v>44028</v>
          </cell>
          <cell r="AW205" t="str">
            <v>2. NO</v>
          </cell>
          <cell r="AZ205" t="str">
            <v>2. NO</v>
          </cell>
          <cell r="BA205">
            <v>0</v>
          </cell>
          <cell r="BE205" t="str">
            <v>2020420501000201E</v>
          </cell>
          <cell r="BF205">
            <v>40000000</v>
          </cell>
          <cell r="BH205" t="str">
            <v>https://www.secop.gov.co/CO1BusinessLine/Tendering/BuyerWorkArea/Index?docUniqueIdentifier=CO1.BDOS.1111309&amp;prevCtxUrl=https%3a%2f%2fwww.secop.gov.co%2fCO1BusinessLine%2fTendering%2fBuyerDossierWorkspace%2fIndex%3fallWords2Search%3d217-2020%26filteringState%3d0%26sortingState%3dLastModifiedDESC%26showAdvancedSearch%3dFalse%26showAdvancedSearchFields%3dFalse%26folderCode%3dALL%26selectedDossier%3dCO1.BDOS.1111309%26selectedRequest%3dCO1.REQ.1146685%26&amp;prevCtxLbl=Procesos+de+la+Entidad+Estatal</v>
          </cell>
          <cell r="BI205" t="str">
            <v>TERMINADO NORMALMENTE</v>
          </cell>
          <cell r="BK205" t="str">
            <v>https://community.secop.gov.co/Public/Tendering/OpportunityDetail/Index?noticeUID=CO1.NTC.1109752&amp;isFromPublicArea=True&amp;isModal=False</v>
          </cell>
        </row>
        <row r="206">
          <cell r="A206" t="str">
            <v>CPS-202-2020</v>
          </cell>
          <cell r="B206" t="str">
            <v>2 NACIONAL</v>
          </cell>
          <cell r="C206" t="str">
            <v>CD-NC-220-2020</v>
          </cell>
          <cell r="D206">
            <v>202</v>
          </cell>
          <cell r="E206" t="str">
            <v>LINA MARIA PELAEZ CORTES</v>
          </cell>
          <cell r="F206">
            <v>43894</v>
          </cell>
          <cell r="G206" t="str">
            <v>Prestación de servicios profesionales y de apoyo a la gestión para apoyar técnicamente a las áreas protegidas relacionadas con comunidades étnicas y locales en la formulación, ajuste y seguimiento de sus instrumentos de planeación así como en la implementación de las estrategias diferenciales de participación en articulación con el programa Apoyo Presupuestario UE – DLS.</v>
          </cell>
          <cell r="H206" t="str">
            <v>2 CONTRATACIÓN DIRECTA</v>
          </cell>
          <cell r="I206" t="str">
            <v>14 PRESTACIÓN DE SERVICIOS</v>
          </cell>
          <cell r="J206" t="str">
            <v>N/A</v>
          </cell>
          <cell r="K206">
            <v>26920</v>
          </cell>
          <cell r="L206">
            <v>46020</v>
          </cell>
          <cell r="M206">
            <v>43894</v>
          </cell>
          <cell r="N206">
            <v>43894</v>
          </cell>
          <cell r="P206">
            <v>5397388</v>
          </cell>
          <cell r="Q206">
            <v>51275186</v>
          </cell>
          <cell r="R206">
            <v>0</v>
          </cell>
          <cell r="S206" t="str">
            <v>1 PERSONA NATURAL</v>
          </cell>
          <cell r="T206" t="str">
            <v>3 CÉDULA DE CIUDADANÍA</v>
          </cell>
          <cell r="U206">
            <v>52087086</v>
          </cell>
          <cell r="V206">
            <v>51275186</v>
          </cell>
          <cell r="W206" t="str">
            <v>11 NO SE DILIGENCIA INFORMACIÓN PARA ESTE FORMULARIO EN ESTE PERÍODO DE REPORTE</v>
          </cell>
          <cell r="X206" t="str">
            <v>N/A</v>
          </cell>
          <cell r="Y206" t="str">
            <v>LINA MARIA PELAEZ CORTES</v>
          </cell>
          <cell r="Z206" t="str">
            <v>1 PÓLIZA</v>
          </cell>
          <cell r="AA206" t="str">
            <v xml:space="preserve">15 JMALUCELLI TRAVELERS SEGUROS S.A </v>
          </cell>
          <cell r="AB206" t="str">
            <v>2 CUMPLIMIENTO</v>
          </cell>
          <cell r="AC206">
            <v>43894</v>
          </cell>
          <cell r="AD206">
            <v>2016721</v>
          </cell>
          <cell r="AE206" t="str">
            <v>GRUPO DE PLANEACIÓN Y MANEJO</v>
          </cell>
          <cell r="AF206" t="str">
            <v>2 SUPERVISOR</v>
          </cell>
          <cell r="AG206" t="str">
            <v>3 CÉDULA DE CIUDADANÍA</v>
          </cell>
          <cell r="AH206">
            <v>52854468</v>
          </cell>
          <cell r="AI206" t="str">
            <v>ADRIANA MARGARITA ROZO MELO</v>
          </cell>
          <cell r="AJ206">
            <v>285</v>
          </cell>
          <cell r="AK206" t="str">
            <v>3 NO PACTADOS</v>
          </cell>
          <cell r="AL206">
            <v>43894</v>
          </cell>
          <cell r="AM206">
            <v>43894</v>
          </cell>
          <cell r="AN206" t="str">
            <v>4 NO SE HA ADICIONADO NI EN VALOR y EN TIEMPO</v>
          </cell>
          <cell r="AO206">
            <v>0</v>
          </cell>
          <cell r="AP206">
            <v>0</v>
          </cell>
          <cell r="AR206">
            <v>0</v>
          </cell>
          <cell r="AT206">
            <v>43894</v>
          </cell>
          <cell r="AU206">
            <v>44183</v>
          </cell>
          <cell r="AW206" t="str">
            <v>2. NO</v>
          </cell>
          <cell r="AZ206" t="str">
            <v>2. NO</v>
          </cell>
          <cell r="BA206">
            <v>0</v>
          </cell>
          <cell r="BE206" t="str">
            <v>2020420501000202E</v>
          </cell>
          <cell r="BF206">
            <v>51275186</v>
          </cell>
          <cell r="BH206" t="str">
            <v>https://www.secop.gov.co/CO1BusinessLine/Tendering/BuyerWorkArea/Index?docUniqueIdentifier=CO1.BDOS.1146050&amp;prevCtxUrl=https%3a%2f%2fwww.secop.gov.co%2fCO1BusinessLine%2fTendering%2fBuyerDossierWorkspace%2fIndex%3fallWords2Search%3d220-2020%26filteringState%3d0%26sortingState%3dLastModifiedDESC%26showAdvancedSearch%3dFalse%26showAdvancedSearchFields%3dFalse%26folderCode%3dALL%26selectedDossier%3dCO1.BDOS.1146050%26selectedRequest%3dCO1.REQ.1183566%26&amp;prevCtxLbl=Procesos+de+la+Entidad+Estatal</v>
          </cell>
          <cell r="BI206" t="str">
            <v>VIGENTE</v>
          </cell>
          <cell r="BK206" t="str">
            <v xml:space="preserve">https://community.secop.gov.co/Public/Tendering/OpportunityDetail/Index?noticeUID=CO1.NTC.1146649&amp;isFromPublicArea=True&amp;isModal=False
</v>
          </cell>
        </row>
        <row r="207">
          <cell r="A207" t="str">
            <v>CPS-203-2020</v>
          </cell>
          <cell r="B207" t="str">
            <v>2 NACIONAL</v>
          </cell>
          <cell r="C207" t="str">
            <v>CD-NC-218-2020</v>
          </cell>
          <cell r="D207">
            <v>203</v>
          </cell>
          <cell r="E207" t="str">
            <v>JULIAN ANDRES MEJIA RAMIREZ</v>
          </cell>
          <cell r="F207">
            <v>43895</v>
          </cell>
          <cell r="G207" t="str">
            <v>Prestación de servicios profesionales y de apoyo a la gestión que oriente técnicamente y administre la plataforma de acuerdos de Uso, Ocupación y Tenencia - UOT y la información de Estrategias Espaciales de Manejo - EEM en el marco del Artículo 7 del Plan Nacional de Desarrollo - PND resultado de los avances del Apoyo Presupuestario de Desarrollo Local Sostenible DLS de Parques Nacionales financiado por la Unión Europea.</v>
          </cell>
          <cell r="H207" t="str">
            <v>2 CONTRATACIÓN DIRECTA</v>
          </cell>
          <cell r="I207" t="str">
            <v>14 PRESTACIÓN DE SERVICIOS</v>
          </cell>
          <cell r="J207" t="str">
            <v>N/A</v>
          </cell>
          <cell r="K207">
            <v>26820</v>
          </cell>
          <cell r="L207">
            <v>48020</v>
          </cell>
          <cell r="M207">
            <v>43895</v>
          </cell>
          <cell r="N207">
            <v>43895</v>
          </cell>
          <cell r="P207">
            <v>4426079</v>
          </cell>
          <cell r="Q207">
            <v>35408632</v>
          </cell>
          <cell r="R207">
            <v>0</v>
          </cell>
          <cell r="S207" t="str">
            <v>1 PERSONA NATURAL</v>
          </cell>
          <cell r="T207" t="str">
            <v>3 CÉDULA DE CIUDADANÍA</v>
          </cell>
          <cell r="U207">
            <v>80101271</v>
          </cell>
          <cell r="V207">
            <v>35408632</v>
          </cell>
          <cell r="W207" t="str">
            <v>11 NO SE DILIGENCIA INFORMACIÓN PARA ESTE FORMULARIO EN ESTE PERÍODO DE REPORTE</v>
          </cell>
          <cell r="X207" t="str">
            <v>N/A</v>
          </cell>
          <cell r="Y207" t="str">
            <v>JULIAN ANDRES MEJIA RAMIREZ</v>
          </cell>
          <cell r="Z207" t="str">
            <v>1 PÓLIZA</v>
          </cell>
          <cell r="AA207" t="str">
            <v xml:space="preserve">15 JMALUCELLI TRAVELERS SEGUROS S.A </v>
          </cell>
          <cell r="AB207" t="str">
            <v>2 CUMPLIMIENTO</v>
          </cell>
          <cell r="AC207">
            <v>43895</v>
          </cell>
          <cell r="AD207">
            <v>2016761</v>
          </cell>
          <cell r="AE207" t="str">
            <v>GRUPO SISTEMAS DE INFORMACIÓN Y RADIOCOMUNICACIONES</v>
          </cell>
          <cell r="AF207" t="str">
            <v>2 SUPERVISOR</v>
          </cell>
          <cell r="AG207" t="str">
            <v>3 CÉDULA DE CIUDADANÍA</v>
          </cell>
          <cell r="AH207">
            <v>51723033</v>
          </cell>
          <cell r="AI207" t="str">
            <v>LUZ MILA SOTELO DELGADILLO</v>
          </cell>
          <cell r="AJ207">
            <v>240</v>
          </cell>
          <cell r="AK207" t="str">
            <v>3 NO PACTADOS</v>
          </cell>
          <cell r="AL207">
            <v>43895</v>
          </cell>
          <cell r="AM207">
            <v>43895</v>
          </cell>
          <cell r="AN207" t="str">
            <v>4 NO SE HA ADICIONADO NI EN VALOR y EN TIEMPO</v>
          </cell>
          <cell r="AO207">
            <v>0</v>
          </cell>
          <cell r="AP207">
            <v>0</v>
          </cell>
          <cell r="AR207">
            <v>0</v>
          </cell>
          <cell r="AT207">
            <v>43895</v>
          </cell>
          <cell r="AU207">
            <v>44139</v>
          </cell>
          <cell r="AW207" t="str">
            <v>2. NO</v>
          </cell>
          <cell r="AZ207" t="str">
            <v>2. NO</v>
          </cell>
          <cell r="BA207">
            <v>0</v>
          </cell>
          <cell r="BE207" t="str">
            <v>2020420501000203E</v>
          </cell>
          <cell r="BF207">
            <v>35408632</v>
          </cell>
          <cell r="BH207" t="str">
            <v>https://www.secop.gov.co/CO1BusinessLine/Tendering/BuyerWorkArea/Index?docUniqueIdentifier=CO1.BDOS.1145986&amp;prevCtxUrl=https%3a%2f%2fwww.secop.gov.co%2fCO1BusinessLine%2fTendering%2fBuyerDossierWorkspace%2fIndex%3fallWords2Search%3d218-2020%26filteringState%3d0%26sortingState%3dLastModifiedDESC%26showAdvancedSearch%3dFalse%26showAdvancedSearchFields%3dFalse%26folderCode%3dALL%26selectedDossier%3dCO1.BDOS.1145986%26selectedRequest%3dCO1.REQ.1184104%26&amp;prevCtxLbl=Procesos+de+la+Entidad+Estatal</v>
          </cell>
          <cell r="BI207" t="str">
            <v>VIGENTE</v>
          </cell>
          <cell r="BK207" t="str">
            <v xml:space="preserve">https://community.secop.gov.co/Public/Tendering/OpportunityDetail/Index?noticeUID=CO1.NTC.1146746&amp;isFromPublicArea=True&amp;isModal=False
</v>
          </cell>
        </row>
        <row r="208">
          <cell r="A208" t="str">
            <v>CPS-204-2020</v>
          </cell>
          <cell r="B208" t="str">
            <v>2 NACIONAL</v>
          </cell>
          <cell r="C208" t="str">
            <v>CD-NC-219-2020</v>
          </cell>
          <cell r="D208">
            <v>204</v>
          </cell>
          <cell r="E208" t="str">
            <v>DAVID ALFONSO VACCA BUENAVENTURA</v>
          </cell>
          <cell r="F208">
            <v>43895</v>
          </cell>
          <cell r="G208" t="str">
            <v>Prestación de servicios profesionales para el ajuste, actualización, soporte y desarrollo de las aplicaciones Web de la entidad que permitan avanzar en la consolidación de las aplicaciones Web de la entidad</v>
          </cell>
          <cell r="H208" t="str">
            <v>2 CONTRATACIÓN DIRECTA</v>
          </cell>
          <cell r="I208" t="str">
            <v>14 PRESTACIÓN DE SERVICIOS</v>
          </cell>
          <cell r="J208" t="str">
            <v>N/A</v>
          </cell>
          <cell r="K208">
            <v>26720</v>
          </cell>
          <cell r="L208">
            <v>48120</v>
          </cell>
          <cell r="M208">
            <v>43895</v>
          </cell>
          <cell r="N208">
            <v>43895</v>
          </cell>
          <cell r="P208">
            <v>5397388</v>
          </cell>
          <cell r="Q208">
            <v>43179104</v>
          </cell>
          <cell r="R208">
            <v>0</v>
          </cell>
          <cell r="S208" t="str">
            <v>1 PERSONA NATURAL</v>
          </cell>
          <cell r="T208" t="str">
            <v>3 CÉDULA DE CIUDADANÍA</v>
          </cell>
          <cell r="U208">
            <v>94064017</v>
          </cell>
          <cell r="V208">
            <v>43179104</v>
          </cell>
          <cell r="W208" t="str">
            <v>11 NO SE DILIGENCIA INFORMACIÓN PARA ESTE FORMULARIO EN ESTE PERÍODO DE REPORTE</v>
          </cell>
          <cell r="X208" t="str">
            <v>N/A</v>
          </cell>
          <cell r="Y208" t="str">
            <v>DAVID ALFONSO VACCA BUENAVENTURA</v>
          </cell>
          <cell r="Z208" t="str">
            <v>1 PÓLIZA</v>
          </cell>
          <cell r="AA208" t="str">
            <v>13 SURAMERICANA</v>
          </cell>
          <cell r="AB208" t="str">
            <v>2 CUMPLIMIENTO</v>
          </cell>
          <cell r="AC208">
            <v>43895</v>
          </cell>
          <cell r="AD208" t="str">
            <v xml:space="preserve">	2584076–2</v>
          </cell>
          <cell r="AE208" t="str">
            <v>GRUPO SISTEMAS DE INFORMACIÓN Y RADIOCOMUNICACIONES</v>
          </cell>
          <cell r="AF208" t="str">
            <v>2 SUPERVISOR</v>
          </cell>
          <cell r="AG208" t="str">
            <v>3 CÉDULA DE CIUDADANÍA</v>
          </cell>
          <cell r="AH208">
            <v>51723033</v>
          </cell>
          <cell r="AI208" t="str">
            <v>LUZ MILA SOTELO DELGADILLO</v>
          </cell>
          <cell r="AJ208">
            <v>240</v>
          </cell>
          <cell r="AK208" t="str">
            <v>3 NO PACTADOS</v>
          </cell>
          <cell r="AL208">
            <v>43895</v>
          </cell>
          <cell r="AM208">
            <v>43895</v>
          </cell>
          <cell r="AN208" t="str">
            <v>4 NO SE HA ADICIONADO NI EN VALOR y EN TIEMPO</v>
          </cell>
          <cell r="AO208">
            <v>0</v>
          </cell>
          <cell r="AP208">
            <v>0</v>
          </cell>
          <cell r="AR208">
            <v>0</v>
          </cell>
          <cell r="AT208">
            <v>43895</v>
          </cell>
          <cell r="AU208">
            <v>44139</v>
          </cell>
          <cell r="AW208" t="str">
            <v>2. NO</v>
          </cell>
          <cell r="AZ208" t="str">
            <v>2. NO</v>
          </cell>
          <cell r="BA208">
            <v>0</v>
          </cell>
          <cell r="BE208" t="str">
            <v>2020420501000204E</v>
          </cell>
          <cell r="BF208">
            <v>43179104</v>
          </cell>
          <cell r="BH208" t="str">
            <v>https://www.secop.gov.co/CO1BusinessLine/Tendering/BuyerWorkArea/Index?docUniqueIdentifier=CO1.BDOS.1146438&amp;prevCtxUrl=https%3a%2f%2fwww.secop.gov.co%2fCO1BusinessLine%2fTendering%2fBuyerDossierWorkspace%2fIndex%3fallWords2Search%3d219-2020%26filteringState%3d0%26sortingState%3dLastModifiedDESC%26showAdvancedSearch%3dFalse%26showAdvancedSearchFields%3dFalse%26folderCode%3dALL%26selectedDossier%3dCO1.BDOS.1146438%26selectedRequest%3dCO1.REQ.1183690%26&amp;prevCtxLbl=Procesos+de+la+Entidad+Estatal</v>
          </cell>
          <cell r="BI208" t="str">
            <v>VIGENTE</v>
          </cell>
          <cell r="BK208" t="str">
            <v>https://community.secop.gov.co/Public/Tendering/OpportunityDetail/Index?noticeUID=CO1.NTC.1146593&amp;isFromPublicArea=True&amp;isModal=False</v>
          </cell>
        </row>
        <row r="209">
          <cell r="A209" t="str">
            <v>CPS-205-2020</v>
          </cell>
          <cell r="B209" t="str">
            <v>2 NACIONAL</v>
          </cell>
          <cell r="C209" t="str">
            <v>CD-NC-222-2020</v>
          </cell>
          <cell r="D209">
            <v>205</v>
          </cell>
          <cell r="E209" t="str">
            <v>LEIDY VANESSA MALDONADO MORENO</v>
          </cell>
          <cell r="F209">
            <v>43895</v>
          </cell>
          <cell r="G209" t="str">
            <v>Prestación de servicios técnicos y de apoyo en el Grupo de Gestión Financiera, con el fin de garantizar el optimo desarrollo del proceso de gestión documental, asuntos administrativos y apoyo en la gestión de SIIF Nación para contribuir con el cumplimiento de los procesos de la entidad.</v>
          </cell>
          <cell r="H209" t="str">
            <v>2 CONTRATACIÓN DIRECTA</v>
          </cell>
          <cell r="I209" t="str">
            <v>14 PRESTACIÓN DE SERVICIOS</v>
          </cell>
          <cell r="J209" t="str">
            <v>N/A</v>
          </cell>
          <cell r="K209">
            <v>27020</v>
          </cell>
          <cell r="L209">
            <v>48220</v>
          </cell>
          <cell r="M209">
            <v>43895</v>
          </cell>
          <cell r="N209">
            <v>43895</v>
          </cell>
          <cell r="P209">
            <v>2663850</v>
          </cell>
          <cell r="Q209">
            <v>10665400</v>
          </cell>
          <cell r="R209">
            <v>10000</v>
          </cell>
          <cell r="S209" t="str">
            <v>1 PERSONA NATURAL</v>
          </cell>
          <cell r="T209" t="str">
            <v>3 CÉDULA DE CIUDADANÍA</v>
          </cell>
          <cell r="U209">
            <v>1030675889</v>
          </cell>
          <cell r="V209">
            <v>10665400</v>
          </cell>
          <cell r="W209" t="str">
            <v>11 NO SE DILIGENCIA INFORMACIÓN PARA ESTE FORMULARIO EN ESTE PERÍODO DE REPORTE</v>
          </cell>
          <cell r="X209" t="str">
            <v>N/A</v>
          </cell>
          <cell r="Y209" t="str">
            <v>LEIDY VANESSA MALDONADO MORENO</v>
          </cell>
          <cell r="Z209" t="str">
            <v>1 PÓLIZA</v>
          </cell>
          <cell r="AA209" t="str">
            <v xml:space="preserve">15 JMALUCELLI TRAVELERS SEGUROS S.A </v>
          </cell>
          <cell r="AB209" t="str">
            <v>2 CUMPLIMIENTO</v>
          </cell>
          <cell r="AC209">
            <v>43896</v>
          </cell>
          <cell r="AD209">
            <v>2016802</v>
          </cell>
          <cell r="AE209" t="str">
            <v>GRUPO DE GESTIÓN FINANCIERA</v>
          </cell>
          <cell r="AF209" t="str">
            <v>2 SUPERVISOR</v>
          </cell>
          <cell r="AG209" t="str">
            <v>3 CÉDULA DE CIUDADANÍA</v>
          </cell>
          <cell r="AH209">
            <v>52260278</v>
          </cell>
          <cell r="AI209" t="str">
            <v>LUZ MYRIAM ENRIQUEZ GUAVITA</v>
          </cell>
          <cell r="AJ209">
            <v>120</v>
          </cell>
          <cell r="AK209" t="str">
            <v>3 NO PACTADOS</v>
          </cell>
          <cell r="AL209">
            <v>43896</v>
          </cell>
          <cell r="AM209">
            <v>43895</v>
          </cell>
          <cell r="AN209" t="str">
            <v>4 NO SE HA ADICIONADO NI EN VALOR y EN TIEMPO</v>
          </cell>
          <cell r="AO209">
            <v>0</v>
          </cell>
          <cell r="AP209">
            <v>0</v>
          </cell>
          <cell r="AR209">
            <v>0</v>
          </cell>
          <cell r="AT209">
            <v>43896</v>
          </cell>
          <cell r="AU209">
            <v>44017</v>
          </cell>
          <cell r="AW209" t="str">
            <v>2. NO</v>
          </cell>
          <cell r="AZ209" t="str">
            <v>2. NO</v>
          </cell>
          <cell r="BA209">
            <v>0</v>
          </cell>
          <cell r="BE209" t="str">
            <v>2020420501000205E</v>
          </cell>
          <cell r="BF209">
            <v>10665400</v>
          </cell>
          <cell r="BH209" t="str">
            <v>https://www.secop.gov.co/CO1BusinessLine/Tendering/BuyerWorkArea/Index?docUniqueIdentifier=CO1.BDOS.1147811&amp;prevCtxUrl=https%3a%2f%2fwww.secop.gov.co%2fCO1BusinessLine%2fTendering%2fBuyerDossierWorkspace%2fIndex%3fallWords2Search%3d222-2020%26filteringState%3d0%26sortingState%3dLastModifiedDESC%26showAdvancedSearch%3dFalse%26showAdvancedSearchFields%3dFalse%26folderCode%3dALL%26selectedDossier%3dCO1.BDOS.1147811%26selectedRequest%3dCO1.REQ.1185106%26&amp;prevCtxLbl=Procesos+de+la+Entidad+Estatal</v>
          </cell>
          <cell r="BI209" t="str">
            <v>TERMINADO NORMALMENTE</v>
          </cell>
          <cell r="BK209" t="str">
            <v>https://community.secop.gov.co/Public/Tendering/OpportunityDetail/Index?noticeUID=CO1.NTC.1148056&amp;isFromPublicArea=True&amp;isModal=False</v>
          </cell>
        </row>
        <row r="210">
          <cell r="A210" t="str">
            <v>CPS-206-2020</v>
          </cell>
          <cell r="B210" t="str">
            <v>2 NACIONAL</v>
          </cell>
          <cell r="C210" t="str">
            <v>CD-NC-226-2020</v>
          </cell>
          <cell r="D210">
            <v>206</v>
          </cell>
          <cell r="E210" t="str">
            <v>LIZETH ALEXANDRA PRIETO GONZÁLEZ</v>
          </cell>
          <cell r="F210">
            <v>43895</v>
          </cell>
          <cell r="G210" t="str">
            <v>Prestación de servicios profesionales especializados para asistir y apoyar el proceso trasversal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Coordinación Financiera y la normatividad legal vigente.</v>
          </cell>
          <cell r="H210" t="str">
            <v>2 CONTRATACIÓN DIRECTA</v>
          </cell>
          <cell r="I210" t="str">
            <v>14 PRESTACIÓN DE SERVICIOS</v>
          </cell>
          <cell r="J210" t="str">
            <v>N/A</v>
          </cell>
          <cell r="K210">
            <v>27620</v>
          </cell>
          <cell r="L210">
            <v>48420</v>
          </cell>
          <cell r="M210">
            <v>43895</v>
          </cell>
          <cell r="N210">
            <v>43895</v>
          </cell>
          <cell r="P210">
            <v>5397388</v>
          </cell>
          <cell r="Q210">
            <v>21589552</v>
          </cell>
          <cell r="R210">
            <v>0</v>
          </cell>
          <cell r="S210" t="str">
            <v>1 PERSONA NATURAL</v>
          </cell>
          <cell r="T210" t="str">
            <v>3 CÉDULA DE CIUDADANÍA</v>
          </cell>
          <cell r="U210">
            <v>1072365766</v>
          </cell>
          <cell r="V210">
            <v>21589552</v>
          </cell>
          <cell r="W210" t="str">
            <v>11 NO SE DILIGENCIA INFORMACIÓN PARA ESTE FORMULARIO EN ESTE PERÍODO DE REPORTE</v>
          </cell>
          <cell r="X210" t="str">
            <v>N/A</v>
          </cell>
          <cell r="Y210" t="str">
            <v>LIZETH ALEXANDRA PRIETO GONZÁLEZ</v>
          </cell>
          <cell r="Z210" t="str">
            <v>1 PÓLIZA</v>
          </cell>
          <cell r="AA210" t="str">
            <v>13 SURAMERICANA</v>
          </cell>
          <cell r="AB210" t="str">
            <v>2 CUMPLIMIENTO</v>
          </cell>
          <cell r="AC210">
            <v>43895</v>
          </cell>
          <cell r="AD210" t="str">
            <v xml:space="preserve">	2584087–3</v>
          </cell>
          <cell r="AE210" t="str">
            <v>GRUPO DE GESTIÓN FINANCIERA</v>
          </cell>
          <cell r="AF210" t="str">
            <v>2 SUPERVISOR</v>
          </cell>
          <cell r="AG210" t="str">
            <v>3 CÉDULA DE CIUDADANÍA</v>
          </cell>
          <cell r="AH210">
            <v>52260278</v>
          </cell>
          <cell r="AI210" t="str">
            <v>LUZ MYRIAM ENRIQUEZ GUAVITA</v>
          </cell>
          <cell r="AJ210">
            <v>120</v>
          </cell>
          <cell r="AK210" t="str">
            <v>3 NO PACTADOS</v>
          </cell>
          <cell r="AL210">
            <v>43895</v>
          </cell>
          <cell r="AM210">
            <v>43895</v>
          </cell>
          <cell r="AN210" t="str">
            <v>4 NO SE HA ADICIONADO NI EN VALOR y EN TIEMPO</v>
          </cell>
          <cell r="AO210">
            <v>0</v>
          </cell>
          <cell r="AP210">
            <v>0</v>
          </cell>
          <cell r="AR210">
            <v>0</v>
          </cell>
          <cell r="AT210">
            <v>43895</v>
          </cell>
          <cell r="AU210">
            <v>44016</v>
          </cell>
          <cell r="AW210" t="str">
            <v>2. NO</v>
          </cell>
          <cell r="AZ210" t="str">
            <v>2. NO</v>
          </cell>
          <cell r="BA210">
            <v>0</v>
          </cell>
          <cell r="BE210" t="str">
            <v>2020420501000206E</v>
          </cell>
          <cell r="BF210">
            <v>21589552</v>
          </cell>
          <cell r="BH210" t="str">
            <v>https://www.secop.gov.co/CO1BusinessLine/Tendering/BuyerWorkArea/Index?docUniqueIdentifier=CO1.BDOS.1149583</v>
          </cell>
          <cell r="BI210" t="str">
            <v>TERMINADO NORMALMENTE</v>
          </cell>
          <cell r="BK210" t="str">
            <v>https://community.secop.gov.co/Public/Tendering/OpportunityDetail/Index?noticeUID=CO1.NTC.1148465&amp;isFromPublicArea=True&amp;isModal=False</v>
          </cell>
        </row>
        <row r="211">
          <cell r="A211" t="str">
            <v>CPS-207-2020</v>
          </cell>
          <cell r="B211" t="str">
            <v>2 NACIONAL</v>
          </cell>
          <cell r="C211" t="str">
            <v>CD-NC-225-2020</v>
          </cell>
          <cell r="D211">
            <v>207</v>
          </cell>
          <cell r="E211" t="str">
            <v>LESLIE JOHANNA MARTINEZ MARTINEZ</v>
          </cell>
          <cell r="F211">
            <v>43895</v>
          </cell>
          <cell r="G211" t="str">
            <v>Prestación de servicios profesionales en el Grupo Gestión Financiera, con el fin de manejar, controlar y revisar todo lo relacionado en materia de impuestos de Parques Nacionales Naturales de Colombia y de la Subcuenta Fonam - Parques, desarrollo de actividades de gestión contable y dar respuesta a requerimientos de índole tributario a entidades externas e internas, incluyendo las Direcciones Territoriales, garantizando el cumplimiento de obligaciones formales tributarias de la Entidad.</v>
          </cell>
          <cell r="H211" t="str">
            <v>2 CONTRATACIÓN DIRECTA</v>
          </cell>
          <cell r="I211" t="str">
            <v>14 PRESTACIÓN DE SERVICIOS</v>
          </cell>
          <cell r="J211" t="str">
            <v>N/A</v>
          </cell>
          <cell r="K211">
            <v>27320</v>
          </cell>
          <cell r="L211">
            <v>48620</v>
          </cell>
          <cell r="M211">
            <v>43895</v>
          </cell>
          <cell r="N211">
            <v>43896</v>
          </cell>
          <cell r="P211">
            <v>3852124</v>
          </cell>
          <cell r="Q211">
            <v>15408496</v>
          </cell>
          <cell r="R211">
            <v>0</v>
          </cell>
          <cell r="S211" t="str">
            <v>1 PERSONA NATURAL</v>
          </cell>
          <cell r="T211" t="str">
            <v>3 CÉDULA DE CIUDADANÍA</v>
          </cell>
          <cell r="U211">
            <v>1026576422</v>
          </cell>
          <cell r="V211">
            <v>15408496</v>
          </cell>
          <cell r="W211" t="str">
            <v>11 NO SE DILIGENCIA INFORMACIÓN PARA ESTE FORMULARIO EN ESTE PERÍODO DE REPORTE</v>
          </cell>
          <cell r="X211" t="str">
            <v>N/A</v>
          </cell>
          <cell r="Y211" t="str">
            <v>LESLIE JOHANNA MARTINEZ MARTINEZ</v>
          </cell>
          <cell r="Z211" t="str">
            <v>1 PÓLIZA</v>
          </cell>
          <cell r="AA211" t="str">
            <v>12 SEGUROS DEL ESTADO</v>
          </cell>
          <cell r="AB211" t="str">
            <v>2 CUMPLIMIENTO</v>
          </cell>
          <cell r="AC211">
            <v>43896</v>
          </cell>
          <cell r="AD211" t="str">
            <v>15-46-101015362</v>
          </cell>
          <cell r="AE211" t="str">
            <v>GRUPO DE GESTIÓN FINANCIERA</v>
          </cell>
          <cell r="AF211" t="str">
            <v>2 SUPERVISOR</v>
          </cell>
          <cell r="AG211" t="str">
            <v>3 CÉDULA DE CIUDADANÍA</v>
          </cell>
          <cell r="AH211">
            <v>52260278</v>
          </cell>
          <cell r="AI211" t="str">
            <v>LUZ MYRIAM ENRIQUEZ GUAVITA</v>
          </cell>
          <cell r="AJ211">
            <v>120</v>
          </cell>
          <cell r="AK211" t="str">
            <v>3 NO PACTADOS</v>
          </cell>
          <cell r="AL211">
            <v>43896</v>
          </cell>
          <cell r="AM211">
            <v>43896</v>
          </cell>
          <cell r="AN211" t="str">
            <v>4 NO SE HA ADICIONADO NI EN VALOR y EN TIEMPO</v>
          </cell>
          <cell r="AO211">
            <v>0</v>
          </cell>
          <cell r="AP211">
            <v>0</v>
          </cell>
          <cell r="AR211">
            <v>0</v>
          </cell>
          <cell r="AT211">
            <v>43896</v>
          </cell>
          <cell r="AU211">
            <v>44017</v>
          </cell>
          <cell r="AW211" t="str">
            <v>2. NO</v>
          </cell>
          <cell r="AZ211" t="str">
            <v>2. NO</v>
          </cell>
          <cell r="BA211">
            <v>0</v>
          </cell>
          <cell r="BE211" t="str">
            <v>2020420501000207E</v>
          </cell>
          <cell r="BF211">
            <v>15408496</v>
          </cell>
          <cell r="BH211" t="str">
            <v>https://www.secop.gov.co/CO1BusinessLine/Tendering/BuyerWorkArea/Index?docUniqueIdentifier=CO1.BDOS.1149594&amp;prevCtxUrl=https%3a%2f%2fwww.secop.gov.co%2fCO1BusinessLine%2fTendering%2fBuyerDossierWorkspace%2fIndex%3fallWords2Search%3d225-2020%26filteringState%3d0%26sortingState%3dLastModifiedDESC%26showAdvancedSearch%3dFalse%26showAdvancedSearchFields%3dFalse%26folderCode%3dALL%26selectedDossier%3dCO1.BDOS.1149594%26selectedRequest%3dCO1.REQ.1187297%26&amp;prevCtxLbl=Procesos+de+la+Entidad+Estatal</v>
          </cell>
          <cell r="BI211" t="str">
            <v>TERMINADO NORMALMENTE</v>
          </cell>
          <cell r="BK211" t="str">
            <v>https://community.secop.gov.co/Public/Tendering/OpportunityDetail/Index?noticeUID=CO1.NTC.1148748&amp;isFromPublicArea=True&amp;isModal=Fals</v>
          </cell>
        </row>
        <row r="212">
          <cell r="A212" t="str">
            <v>CPS-208-2020</v>
          </cell>
          <cell r="B212" t="str">
            <v>2 NACIONAL</v>
          </cell>
          <cell r="C212" t="str">
            <v>CD-NC-224-2020</v>
          </cell>
          <cell r="D212">
            <v>208</v>
          </cell>
          <cell r="E212" t="str">
            <v>ADRIANA MARIA CAMPO SANCHEZ</v>
          </cell>
          <cell r="F212">
            <v>43900</v>
          </cell>
          <cell r="G212" t="str">
            <v>Prestación de servicios profesionales en el Grupo Gestión Financiera, con el fin de realizar acompañamiento a las Direcciones Territoriales en el análisis de procesos de gestión financiera y liderar la gestión de cartera de Parques Nacionales Naturales de Colombia y la Subcuenta FONAM – PNN.</v>
          </cell>
          <cell r="H212" t="str">
            <v>2 CONTRATACIÓN DIRECTA</v>
          </cell>
          <cell r="I212" t="str">
            <v>14 PRESTACIÓN DE SERVICIOS</v>
          </cell>
          <cell r="J212" t="str">
            <v>N/A</v>
          </cell>
          <cell r="K212">
            <v>27420</v>
          </cell>
          <cell r="L212">
            <v>53720</v>
          </cell>
          <cell r="M212">
            <v>43900</v>
          </cell>
          <cell r="N212">
            <v>43900</v>
          </cell>
          <cell r="P212">
            <v>5397388</v>
          </cell>
          <cell r="Q212">
            <v>21589552</v>
          </cell>
          <cell r="R212">
            <v>0</v>
          </cell>
          <cell r="S212" t="str">
            <v>1 PERSONA NATURAL</v>
          </cell>
          <cell r="T212" t="str">
            <v>3 CÉDULA DE CIUDADANÍA</v>
          </cell>
          <cell r="U212">
            <v>52794362</v>
          </cell>
          <cell r="V212">
            <v>21589552</v>
          </cell>
          <cell r="W212" t="str">
            <v>11 NO SE DILIGENCIA INFORMACIÓN PARA ESTE FORMULARIO EN ESTE PERÍODO DE REPORTE</v>
          </cell>
          <cell r="X212" t="str">
            <v>N/A</v>
          </cell>
          <cell r="Y212" t="str">
            <v>ADRIANA MARIA CAMPO SANCHEZ</v>
          </cell>
          <cell r="Z212" t="str">
            <v>1 PÓLIZA</v>
          </cell>
          <cell r="AA212" t="str">
            <v xml:space="preserve">15 JMALUCELLI TRAVELERS SEGUROS S.A </v>
          </cell>
          <cell r="AB212" t="str">
            <v>2 CUMPLIMIENTO</v>
          </cell>
          <cell r="AC212">
            <v>43900</v>
          </cell>
          <cell r="AD212">
            <v>2016922</v>
          </cell>
          <cell r="AE212" t="str">
            <v>GRUPO DE GESTIÓN FINANCIERA</v>
          </cell>
          <cell r="AF212" t="str">
            <v>2 SUPERVISOR</v>
          </cell>
          <cell r="AG212" t="str">
            <v>3 CÉDULA DE CIUDADANÍA</v>
          </cell>
          <cell r="AH212">
            <v>52260278</v>
          </cell>
          <cell r="AI212" t="str">
            <v>LUZ MYRIAM ENRIQUEZ GUAVITA</v>
          </cell>
          <cell r="AJ212">
            <v>120</v>
          </cell>
          <cell r="AK212" t="str">
            <v>3 NO PACTADOS</v>
          </cell>
          <cell r="AL212">
            <v>43900</v>
          </cell>
          <cell r="AM212">
            <v>43900</v>
          </cell>
          <cell r="AN212" t="str">
            <v>3 ADICIÓN EN VALOR y EN TIEMPO</v>
          </cell>
          <cell r="AO212">
            <v>1</v>
          </cell>
          <cell r="AP212">
            <v>3778172</v>
          </cell>
          <cell r="AQ212">
            <v>44021</v>
          </cell>
          <cell r="AR212">
            <v>21</v>
          </cell>
          <cell r="AT212">
            <v>43900</v>
          </cell>
          <cell r="AU212">
            <v>44042</v>
          </cell>
          <cell r="AW212" t="str">
            <v>2. NO</v>
          </cell>
          <cell r="AZ212" t="str">
            <v>2. NO</v>
          </cell>
          <cell r="BA212">
            <v>0</v>
          </cell>
          <cell r="BE212" t="str">
            <v>2020420501000208E</v>
          </cell>
          <cell r="BF212">
            <v>25367724</v>
          </cell>
          <cell r="BH212" t="str">
            <v>https://www.secop.gov.co/CO1BusinessLine/Tendering/BuyerWorkArea/Index?docUniqueIdentifier=CO1.BDOS.1152108</v>
          </cell>
          <cell r="BI212" t="str">
            <v>VIGENTE</v>
          </cell>
          <cell r="BK212" t="str">
            <v>https://community.secop.gov.co/Public/Tendering/OpportunityDetail/Index?noticeUID=CO1.NTC.1153381&amp;isFromPublicArea=True&amp;isModal=False</v>
          </cell>
        </row>
        <row r="213">
          <cell r="A213" t="str">
            <v>CPS-209-2020</v>
          </cell>
          <cell r="B213" t="str">
            <v>2 NACIONAL</v>
          </cell>
          <cell r="C213" t="str">
            <v>CD-NC-228-2020</v>
          </cell>
          <cell r="D213">
            <v>209</v>
          </cell>
          <cell r="E213" t="str">
            <v>MARIA DEL CARMEN MONCADA ROSERO</v>
          </cell>
          <cell r="F213">
            <v>43901</v>
          </cell>
          <cell r="G213" t="str">
            <v>Prestación de servicios profesionales en el Grupo Gestión Financiera, con el fin de realizar las actividades de gestión y análisis contable de Parques Nacionales Naturales de Colombia y la Subcuenta Fonam – Parques, de conformidad con las normas emitidas por la Contaduría General de la Nación y demás normas relacionadas para el Sector Público, a fin de contribuir en la razonabilidad de los Estados Financieros y gestión eficiente y transparente en la rendición de cuentas a los entes de control.</v>
          </cell>
          <cell r="H213" t="str">
            <v>2 CONTRATACIÓN DIRECTA</v>
          </cell>
          <cell r="I213" t="str">
            <v>14 PRESTACIÓN DE SERVICIOS</v>
          </cell>
          <cell r="J213" t="str">
            <v>N/A</v>
          </cell>
          <cell r="K213">
            <v>27220</v>
          </cell>
          <cell r="L213">
            <v>53820</v>
          </cell>
          <cell r="M213">
            <v>43901</v>
          </cell>
          <cell r="N213">
            <v>43901</v>
          </cell>
          <cell r="P213">
            <v>3565146</v>
          </cell>
          <cell r="Q213">
            <v>16043157</v>
          </cell>
          <cell r="R213">
            <v>0</v>
          </cell>
          <cell r="S213" t="str">
            <v>1 PERSONA NATURAL</v>
          </cell>
          <cell r="T213" t="str">
            <v>3 CÉDULA DE CIUDADANÍA</v>
          </cell>
          <cell r="U213">
            <v>60385469</v>
          </cell>
          <cell r="V213">
            <v>16043157</v>
          </cell>
          <cell r="W213" t="str">
            <v>11 NO SE DILIGENCIA INFORMACIÓN PARA ESTE FORMULARIO EN ESTE PERÍODO DE REPORTE</v>
          </cell>
          <cell r="X213" t="str">
            <v>N/A</v>
          </cell>
          <cell r="Y213" t="str">
            <v>MARIA DEL CARMEN MONCADA ROSERO</v>
          </cell>
          <cell r="Z213" t="str">
            <v>1 PÓLIZA</v>
          </cell>
          <cell r="AA213" t="str">
            <v xml:space="preserve">15 JMALUCELLI TRAVELERS SEGUROS S.A </v>
          </cell>
          <cell r="AB213" t="str">
            <v>2 CUMPLIMIENTO</v>
          </cell>
          <cell r="AC213">
            <v>43901</v>
          </cell>
          <cell r="AD213">
            <v>2016983</v>
          </cell>
          <cell r="AE213" t="str">
            <v>GRUPO DE GESTIÓN FINANCIERA</v>
          </cell>
          <cell r="AF213" t="str">
            <v>2 SUPERVISOR</v>
          </cell>
          <cell r="AG213" t="str">
            <v>3 CÉDULA DE CIUDADANÍA</v>
          </cell>
          <cell r="AH213">
            <v>52260278</v>
          </cell>
          <cell r="AI213" t="str">
            <v>LUZ MYRIAM ENRIQUEZ GUAVITA</v>
          </cell>
          <cell r="AJ213">
            <v>135</v>
          </cell>
          <cell r="AK213" t="str">
            <v>3 NO PACTADOS</v>
          </cell>
          <cell r="AL213">
            <v>43901</v>
          </cell>
          <cell r="AM213">
            <v>43901</v>
          </cell>
          <cell r="AN213" t="str">
            <v>4 NO SE HA ADICIONADO NI EN VALOR y EN TIEMPO</v>
          </cell>
          <cell r="AO213">
            <v>0</v>
          </cell>
          <cell r="AP213">
            <v>0</v>
          </cell>
          <cell r="AR213">
            <v>0</v>
          </cell>
          <cell r="AT213">
            <v>43901</v>
          </cell>
          <cell r="AU213">
            <v>44037</v>
          </cell>
          <cell r="AW213" t="str">
            <v>2. NO</v>
          </cell>
          <cell r="AZ213" t="str">
            <v>2. NO</v>
          </cell>
          <cell r="BA213">
            <v>0</v>
          </cell>
          <cell r="BE213" t="str">
            <v>2020420501000209E</v>
          </cell>
          <cell r="BF213">
            <v>16043157</v>
          </cell>
          <cell r="BH213" t="str">
            <v>https://www.secop.gov.co/CO1BusinessLine/Tendering/BuyerWorkArea/Index?docUniqueIdentifier=CO1.BDOS.1157149</v>
          </cell>
          <cell r="BI213" t="str">
            <v>VIGENTE</v>
          </cell>
          <cell r="BK213" t="str">
            <v>https://community.secop.gov.co/Public/Tendering/OpportunityDetail/Index?noticeUID=CO1.NTC.1155870&amp;isFromPublicArea=True&amp;isModal=False</v>
          </cell>
        </row>
        <row r="214">
          <cell r="A214" t="str">
            <v>CPS-210-2020</v>
          </cell>
          <cell r="B214" t="str">
            <v>2 NACIONAL</v>
          </cell>
          <cell r="C214" t="str">
            <v>CD-NC-229-2020</v>
          </cell>
          <cell r="D214">
            <v>210</v>
          </cell>
          <cell r="E214" t="str">
            <v>DORIS JOHANNA GUZMAN PARRA</v>
          </cell>
          <cell r="F214">
            <v>43902</v>
          </cell>
          <cell r="G214" t="str">
            <v>Prestación de servicios profesionales para apoyar a la Subdirección Administrativa y Financiera en las actividades requeridas para la planeación y seguimiento a la ejecución presupuestal y eficiencia del gasto público, y al Grupo Gestión Financiera en la aplicación del Catálogo presupuestal vigente y a la gestión de calidad para el mantenimiento y mejora de los instrumentos de evaluación y control adoptados por la Entidad.</v>
          </cell>
          <cell r="H214" t="str">
            <v>2 CONTRATACIÓN DIRECTA</v>
          </cell>
          <cell r="I214" t="str">
            <v>14 PRESTACIÓN DE SERVICIOS</v>
          </cell>
          <cell r="J214" t="str">
            <v>N/A</v>
          </cell>
          <cell r="K214">
            <v>28520</v>
          </cell>
          <cell r="L214">
            <v>55320</v>
          </cell>
          <cell r="M214">
            <v>43902</v>
          </cell>
          <cell r="N214">
            <v>43902</v>
          </cell>
          <cell r="P214">
            <v>5971344</v>
          </cell>
          <cell r="Q214">
            <v>29856720</v>
          </cell>
          <cell r="R214">
            <v>0</v>
          </cell>
          <cell r="S214" t="str">
            <v>1 PERSONA NATURAL</v>
          </cell>
          <cell r="T214" t="str">
            <v>3 CÉDULA DE CIUDADANÍA</v>
          </cell>
          <cell r="U214">
            <v>52468918</v>
          </cell>
          <cell r="V214">
            <v>29856720</v>
          </cell>
          <cell r="W214" t="str">
            <v>11 NO SE DILIGENCIA INFORMACIÓN PARA ESTE FORMULARIO EN ESTE PERÍODO DE REPORTE</v>
          </cell>
          <cell r="X214" t="str">
            <v>N/A</v>
          </cell>
          <cell r="Y214" t="str">
            <v>DORIS JOHANNA GUZMAN PARRA</v>
          </cell>
          <cell r="Z214" t="str">
            <v>1 PÓLIZA</v>
          </cell>
          <cell r="AA214" t="str">
            <v>8 MUNDIAL SEGUROS</v>
          </cell>
          <cell r="AB214" t="str">
            <v>2 CUMPLIMIENTO</v>
          </cell>
          <cell r="AC214">
            <v>43902</v>
          </cell>
          <cell r="AD214" t="str">
            <v>NB-100128661</v>
          </cell>
          <cell r="AE214" t="str">
            <v>GRUPO DE GESTIÓN FINANCIERA</v>
          </cell>
          <cell r="AF214" t="str">
            <v>2 SUPERVISOR</v>
          </cell>
          <cell r="AG214" t="str">
            <v>3 CÉDULA DE CIUDADANÍA</v>
          </cell>
          <cell r="AH214">
            <v>52260278</v>
          </cell>
          <cell r="AI214" t="str">
            <v>LUZ MYRIAM ENRIQUEZ GUAVITA</v>
          </cell>
          <cell r="AJ214">
            <v>150</v>
          </cell>
          <cell r="AK214" t="str">
            <v>3 NO PACTADOS</v>
          </cell>
          <cell r="AL214">
            <v>43902</v>
          </cell>
          <cell r="AM214">
            <v>43902</v>
          </cell>
          <cell r="AN214" t="str">
            <v>4 NO SE HA ADICIONADO NI EN VALOR y EN TIEMPO</v>
          </cell>
          <cell r="AO214">
            <v>0</v>
          </cell>
          <cell r="AP214">
            <v>0</v>
          </cell>
          <cell r="AR214">
            <v>0</v>
          </cell>
          <cell r="AT214">
            <v>43902</v>
          </cell>
          <cell r="AU214">
            <v>44054</v>
          </cell>
          <cell r="AW214" t="str">
            <v>2. NO</v>
          </cell>
          <cell r="AZ214" t="str">
            <v>2. NO</v>
          </cell>
          <cell r="BA214">
            <v>0</v>
          </cell>
          <cell r="BE214" t="str">
            <v>2020420501000210E</v>
          </cell>
          <cell r="BF214">
            <v>29856720</v>
          </cell>
          <cell r="BH214" t="str">
            <v>https://www.secop.gov.co/CO1BusinessLine/Tendering/BuyerWorkArea/Index?docUniqueIdentifier=CO1.BDOS.1158399</v>
          </cell>
          <cell r="BI214" t="str">
            <v>VIGENTE</v>
          </cell>
          <cell r="BK214" t="str">
            <v>https://community.secop.gov.co/Public/Tendering/OpportunityDetail/Index?noticeUID=CO1.NTC.1157637&amp;isFromPublicArea=True&amp;isModal=False</v>
          </cell>
        </row>
        <row r="215">
          <cell r="A215" t="str">
            <v>CPS-211-2020</v>
          </cell>
          <cell r="B215" t="str">
            <v>2 NACIONAL</v>
          </cell>
          <cell r="C215" t="str">
            <v>CD-NC-227-2020</v>
          </cell>
          <cell r="D215">
            <v>211</v>
          </cell>
          <cell r="E215" t="str">
            <v>CESAR AUGUSTO GONZALEZ JIMENEZ</v>
          </cell>
          <cell r="F215">
            <v>43903</v>
          </cell>
          <cell r="G215" t="str">
            <v>Prestación de servicios profesionales para el ajuste, actualización, soporte y desarrollo de las aplicaciones Web para Orfeo y SULA.</v>
          </cell>
          <cell r="H215" t="str">
            <v>2 CONTRATACIÓN DIRECTA</v>
          </cell>
          <cell r="I215" t="str">
            <v>14 PRESTACIÓN DE SERVICIOS</v>
          </cell>
          <cell r="J215" t="str">
            <v>N/A</v>
          </cell>
          <cell r="K215">
            <v>27520</v>
          </cell>
          <cell r="L215">
            <v>57320</v>
          </cell>
          <cell r="M215">
            <v>43903</v>
          </cell>
          <cell r="N215">
            <v>43903</v>
          </cell>
          <cell r="P215">
            <v>4426079</v>
          </cell>
          <cell r="Q215">
            <v>39834711</v>
          </cell>
          <cell r="R215">
            <v>0</v>
          </cell>
          <cell r="S215" t="str">
            <v>1 PERSONA NATURAL</v>
          </cell>
          <cell r="T215" t="str">
            <v>3 CÉDULA DE CIUDADANÍA</v>
          </cell>
          <cell r="U215">
            <v>80100002</v>
          </cell>
          <cell r="V215">
            <v>39834711</v>
          </cell>
          <cell r="W215" t="str">
            <v>11 NO SE DILIGENCIA INFORMACIÓN PARA ESTE FORMULARIO EN ESTE PERÍODO DE REPORTE</v>
          </cell>
          <cell r="X215" t="str">
            <v>N/A</v>
          </cell>
          <cell r="Y215" t="str">
            <v>CESAR AUGUSTO GONZALEZ JIMENEZ</v>
          </cell>
          <cell r="Z215" t="str">
            <v>1 PÓLIZA</v>
          </cell>
          <cell r="AA215" t="str">
            <v>13 SURAMERICANA</v>
          </cell>
          <cell r="AB215" t="str">
            <v>2 CUMPLIMIENTO</v>
          </cell>
          <cell r="AC215">
            <v>43903</v>
          </cell>
          <cell r="AD215" t="str">
            <v>2590369-1</v>
          </cell>
          <cell r="AE215" t="str">
            <v>GRUPO SISTEMAS DE INFORMACIÓN Y RADIOCOMUNICACIONES</v>
          </cell>
          <cell r="AF215" t="str">
            <v>2 SUPERVISOR</v>
          </cell>
          <cell r="AG215" t="str">
            <v>3 CÉDULA DE CIUDADANÍA</v>
          </cell>
          <cell r="AH215">
            <v>51723033</v>
          </cell>
          <cell r="AI215" t="str">
            <v>LUZ MILA SOTELO DELGADILLO</v>
          </cell>
          <cell r="AJ215">
            <v>270</v>
          </cell>
          <cell r="AK215" t="str">
            <v>3 NO PACTADOS</v>
          </cell>
          <cell r="AL215">
            <v>43903</v>
          </cell>
          <cell r="AM215">
            <v>43903</v>
          </cell>
          <cell r="AN215" t="str">
            <v>4 NO SE HA ADICIONADO NI EN VALOR y EN TIEMPO</v>
          </cell>
          <cell r="AO215">
            <v>0</v>
          </cell>
          <cell r="AP215">
            <v>0</v>
          </cell>
          <cell r="AR215">
            <v>0</v>
          </cell>
          <cell r="AT215">
            <v>43903</v>
          </cell>
          <cell r="AU215">
            <v>44147</v>
          </cell>
          <cell r="AW215" t="str">
            <v>2. NO</v>
          </cell>
          <cell r="AZ215" t="str">
            <v>2. NO</v>
          </cell>
          <cell r="BA215">
            <v>0</v>
          </cell>
          <cell r="BE215" t="str">
            <v>2020420501000211E</v>
          </cell>
          <cell r="BF215">
            <v>39834711</v>
          </cell>
          <cell r="BG215" t="str">
            <v>aqui</v>
          </cell>
          <cell r="BH215" t="str">
            <v>https://www.secop.gov.co/CO1BusinessLine/Tendering/BuyerWorkArea/Index?docUniqueIdentifier=CO1.BDOS.1158842</v>
          </cell>
          <cell r="BI215" t="str">
            <v>VIGENTE</v>
          </cell>
          <cell r="BK215" t="str">
            <v>https://community.secop.gov.co/Public/Tendering/OpportunityDetail/Index?noticeUID=CO1.NTC.1159174&amp;isFromPublicArea=True&amp;isModal=False</v>
          </cell>
        </row>
        <row r="216">
          <cell r="A216" t="str">
            <v>CPS-212-2020</v>
          </cell>
          <cell r="B216" t="str">
            <v>2 NACIONAL</v>
          </cell>
          <cell r="C216" t="str">
            <v>CD-NC-221-2020</v>
          </cell>
          <cell r="D216">
            <v>212</v>
          </cell>
          <cell r="E216" t="str">
            <v>JUAN MANUEL GARCIA OCAMPO</v>
          </cell>
          <cell r="F216">
            <v>43908</v>
          </cell>
          <cell r="G216" t="str">
            <v>Prestación de servicios profesionales y de apoyo a la gestión para realizar orientación técnica en el manejo y aprovechamiento de residuos generados por las comunidades locales y grupos étnicos que habitan en las áreas protegidas en el marco de la implementación del Programa de Desarrollo Local Sostenible Financiado por la UE</v>
          </cell>
          <cell r="H216" t="str">
            <v>2 CONTRATACIÓN DIRECTA</v>
          </cell>
          <cell r="I216" t="str">
            <v>14 PRESTACIÓN DE SERVICIOS</v>
          </cell>
          <cell r="J216" t="str">
            <v>N/A</v>
          </cell>
          <cell r="K216">
            <v>26620</v>
          </cell>
          <cell r="L216">
            <v>57820</v>
          </cell>
          <cell r="M216">
            <v>43908</v>
          </cell>
          <cell r="N216">
            <v>43908</v>
          </cell>
          <cell r="P216">
            <v>4823432</v>
          </cell>
          <cell r="Q216">
            <v>45501042</v>
          </cell>
          <cell r="R216">
            <v>0.13333333283662796</v>
          </cell>
          <cell r="S216" t="str">
            <v>1 PERSONA NATURAL</v>
          </cell>
          <cell r="T216" t="str">
            <v>3 CÉDULA DE CIUDADANÍA</v>
          </cell>
          <cell r="U216">
            <v>10004569</v>
          </cell>
          <cell r="V216">
            <v>45501042</v>
          </cell>
          <cell r="W216" t="str">
            <v>11 NO SE DILIGENCIA INFORMACIÓN PARA ESTE FORMULARIO EN ESTE PERÍODO DE REPORTE</v>
          </cell>
          <cell r="X216" t="str">
            <v>N/A</v>
          </cell>
          <cell r="Y216" t="str">
            <v>JUAN MANUEL GARCIA OCAMPO</v>
          </cell>
          <cell r="Z216" t="str">
            <v>1 PÓLIZA</v>
          </cell>
          <cell r="AA216" t="str">
            <v>12 SEGUROS DEL ESTADO</v>
          </cell>
          <cell r="AB216" t="str">
            <v>2 CUMPLIMIENTO</v>
          </cell>
          <cell r="AC216">
            <v>43908</v>
          </cell>
          <cell r="AD216" t="str">
            <v>55-44-101060097</v>
          </cell>
          <cell r="AE216" t="str">
            <v>SUBDIRECCIÓN DE GESTIÓN Y MANEJO DE AREAS PROTEGIDAS</v>
          </cell>
          <cell r="AF216" t="str">
            <v>2 SUPERVISOR</v>
          </cell>
          <cell r="AG216" t="str">
            <v>3 CÉDULA DE CIUDADANÍA</v>
          </cell>
          <cell r="AH216">
            <v>52197050</v>
          </cell>
          <cell r="AI216" t="str">
            <v>EDNA MARIA CAROLINA JARRO FAJARDO</v>
          </cell>
          <cell r="AJ216">
            <v>283</v>
          </cell>
          <cell r="AK216" t="str">
            <v>3 NO PACTADOS</v>
          </cell>
          <cell r="AL216">
            <v>43908</v>
          </cell>
          <cell r="AM216">
            <v>43908</v>
          </cell>
          <cell r="AN216" t="str">
            <v>4 NO SE HA ADICIONADO NI EN VALOR y EN TIEMPO</v>
          </cell>
          <cell r="AO216">
            <v>0</v>
          </cell>
          <cell r="AP216">
            <v>0</v>
          </cell>
          <cell r="AR216">
            <v>0</v>
          </cell>
          <cell r="AT216">
            <v>43908</v>
          </cell>
          <cell r="AU216">
            <v>44195</v>
          </cell>
          <cell r="AW216" t="str">
            <v>2. NO</v>
          </cell>
          <cell r="AZ216" t="str">
            <v>2. NO</v>
          </cell>
          <cell r="BA216">
            <v>0</v>
          </cell>
          <cell r="BE216" t="str">
            <v>2020420501000212E</v>
          </cell>
          <cell r="BF216">
            <v>45501042</v>
          </cell>
          <cell r="BH216" t="str">
            <v>https://www.secop.gov.co/CO1BusinessLine/Tendering/BuyerWorkArea/Index?docUniqueIdentifier=CO1.BDOS.1148315</v>
          </cell>
          <cell r="BI216" t="str">
            <v>VIGENTE</v>
          </cell>
          <cell r="BK216" t="str">
            <v xml:space="preserve">https://community.secop.gov.co/Public/Tendering/OpportunityDetail/Index?noticeUID=CO1.NTC.1164716&amp;isFromPublicArea=True&amp;isModal=False
</v>
          </cell>
        </row>
        <row r="217">
          <cell r="A217" t="str">
            <v>CPS-213-2020</v>
          </cell>
          <cell r="B217" t="str">
            <v>2 NACIONAL</v>
          </cell>
          <cell r="C217" t="str">
            <v>CD-NC-231-2020</v>
          </cell>
          <cell r="D217">
            <v>213</v>
          </cell>
          <cell r="E217" t="str">
            <v>HOOVER EDISON RAMOS CUELLAR</v>
          </cell>
          <cell r="F217">
            <v>43922</v>
          </cell>
          <cell r="G217" t="str">
            <v>Prestación de servicios profesionales relacionados con la orientación jurídica a los diferentes temas que se desarrollan al interior del Grupo de Gestión Humana conforme a la implementación del Plan Estratégico de Talento Humano, las directrices impartidas por el Modelo Integrado de Planeación y Gestión (MIPG) y el cumplimiento de la normatividad legal vigente para la gestión y tramite de las diferentes situaciones administrativas, contractuales y jurídicas laborales que se presenten.</v>
          </cell>
          <cell r="H217" t="str">
            <v>2 CONTRATACIÓN DIRECTA</v>
          </cell>
          <cell r="I217" t="str">
            <v>14 PRESTACIÓN DE SERVICIOS</v>
          </cell>
          <cell r="J217" t="str">
            <v>N/A</v>
          </cell>
          <cell r="K217">
            <v>29620</v>
          </cell>
          <cell r="L217">
            <v>60420</v>
          </cell>
          <cell r="M217">
            <v>43922</v>
          </cell>
          <cell r="N217">
            <v>43922</v>
          </cell>
          <cell r="P217">
            <v>7174442</v>
          </cell>
          <cell r="Q217">
            <v>51177686</v>
          </cell>
          <cell r="R217">
            <v>-0.26666667312383652</v>
          </cell>
          <cell r="S217" t="str">
            <v>1 PERSONA NATURAL</v>
          </cell>
          <cell r="T217" t="str">
            <v>3 CÉDULA DE CIUDADANÍA</v>
          </cell>
          <cell r="U217">
            <v>80192354</v>
          </cell>
          <cell r="V217">
            <v>51177686</v>
          </cell>
          <cell r="W217" t="str">
            <v>11 NO SE DILIGENCIA INFORMACIÓN PARA ESTE FORMULARIO EN ESTE PERÍODO DE REPORTE</v>
          </cell>
          <cell r="X217" t="str">
            <v>N/A</v>
          </cell>
          <cell r="Y217" t="str">
            <v>HOOVER EDISON RAMOS CUELLAR</v>
          </cell>
          <cell r="Z217" t="str">
            <v>1 PÓLIZA</v>
          </cell>
          <cell r="AA217" t="str">
            <v xml:space="preserve">15 JMALUCELLI TRAVELERS SEGUROS S.A </v>
          </cell>
          <cell r="AB217" t="str">
            <v>2 CUMPLIMIENTO</v>
          </cell>
          <cell r="AC217">
            <v>43922</v>
          </cell>
          <cell r="AD217">
            <v>2017592</v>
          </cell>
          <cell r="AE217" t="str">
            <v>GRUPO DE GESTIÓN HUMANA</v>
          </cell>
          <cell r="AF217" t="str">
            <v>2 SUPERVISOR</v>
          </cell>
          <cell r="AG217" t="str">
            <v>3 CÉDULA DE CIUDADANÍA</v>
          </cell>
          <cell r="AH217">
            <v>52767503</v>
          </cell>
          <cell r="AI217" t="str">
            <v>SANDRA VIVIANA PEÑA ARIAS</v>
          </cell>
          <cell r="AJ217">
            <v>214</v>
          </cell>
          <cell r="AK217" t="str">
            <v>3 NO PACTADOS</v>
          </cell>
          <cell r="AL217">
            <v>43922</v>
          </cell>
          <cell r="AM217">
            <v>43922</v>
          </cell>
          <cell r="AN217" t="str">
            <v>4 NO SE HA ADICIONADO NI EN VALOR y EN TIEMPO</v>
          </cell>
          <cell r="AO217">
            <v>0</v>
          </cell>
          <cell r="AP217">
            <v>0</v>
          </cell>
          <cell r="AR217">
            <v>0</v>
          </cell>
          <cell r="AT217">
            <v>43922</v>
          </cell>
          <cell r="AU217">
            <v>44139</v>
          </cell>
          <cell r="AW217" t="str">
            <v>2. NO</v>
          </cell>
          <cell r="AZ217" t="str">
            <v>2. NO</v>
          </cell>
          <cell r="BA217">
            <v>0</v>
          </cell>
          <cell r="BE217" t="str">
            <v>2020420501000213E</v>
          </cell>
          <cell r="BF217">
            <v>51177686</v>
          </cell>
          <cell r="BH217" t="str">
            <v>https://www.secop.gov.co/CO1BusinessLine/Tendering/BuyerWorkArea/Index?docUniqueIdentifier=CO1.BDOS.1179903</v>
          </cell>
          <cell r="BI217" t="str">
            <v>VIGENTE</v>
          </cell>
          <cell r="BK217" t="str">
            <v>https://community.secop.gov.co/Public/Tendering/OpportunityDetail/Index?noticeUID=CO1.NTC.1178318&amp;isFromPublicArea=True&amp;isModal=False</v>
          </cell>
        </row>
        <row r="218">
          <cell r="A218" t="str">
            <v>CPS-214-2020</v>
          </cell>
          <cell r="B218" t="str">
            <v>2 NACIONAL</v>
          </cell>
          <cell r="C218" t="str">
            <v>CD-NC-234-2020</v>
          </cell>
          <cell r="D218">
            <v>214</v>
          </cell>
          <cell r="E218" t="str">
            <v>JUAN PABLO BARRANTES ARDILA</v>
          </cell>
          <cell r="F218">
            <v>43922</v>
          </cell>
          <cell r="G218" t="str">
            <v>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las cuentas de pasivos y propiedad planta y equipos reflejadas en los Estados Financieros del Nivel Central</v>
          </cell>
          <cell r="H218" t="str">
            <v>2 CONTRATACIÓN DIRECTA</v>
          </cell>
          <cell r="I218" t="str">
            <v>14 PRESTACIÓN DE SERVICIOS</v>
          </cell>
          <cell r="J218" t="str">
            <v>N/A</v>
          </cell>
          <cell r="K218">
            <v>27820</v>
          </cell>
          <cell r="L218">
            <v>60520</v>
          </cell>
          <cell r="M218">
            <v>43922</v>
          </cell>
          <cell r="N218">
            <v>43922</v>
          </cell>
          <cell r="P218">
            <v>3565146</v>
          </cell>
          <cell r="Q218">
            <v>14260584</v>
          </cell>
          <cell r="R218">
            <v>0</v>
          </cell>
          <cell r="S218" t="str">
            <v>1 PERSONA NATURAL</v>
          </cell>
          <cell r="T218" t="str">
            <v>3 CÉDULA DE CIUDADANÍA</v>
          </cell>
          <cell r="U218">
            <v>1014281357</v>
          </cell>
          <cell r="V218">
            <v>14260584</v>
          </cell>
          <cell r="W218" t="str">
            <v>11 NO SE DILIGENCIA INFORMACIÓN PARA ESTE FORMULARIO EN ESTE PERÍODO DE REPORTE</v>
          </cell>
          <cell r="X218" t="str">
            <v>N/A</v>
          </cell>
          <cell r="Y218" t="str">
            <v>JUAN PABLO BARRANTES ARDILA</v>
          </cell>
          <cell r="Z218" t="str">
            <v>1 PÓLIZA</v>
          </cell>
          <cell r="AA218" t="str">
            <v>12 SEGUROS DEL ESTADO</v>
          </cell>
          <cell r="AB218" t="str">
            <v>2 CUMPLIMIENTO</v>
          </cell>
          <cell r="AC218">
            <v>43922</v>
          </cell>
          <cell r="AD218" t="str">
            <v>15-46-101015670</v>
          </cell>
          <cell r="AE218" t="str">
            <v>GRUPO DE GESTIÓN FINANCIERA</v>
          </cell>
          <cell r="AF218" t="str">
            <v>2 SUPERVISOR</v>
          </cell>
          <cell r="AG218" t="str">
            <v>3 CÉDULA DE CIUDADANÍA</v>
          </cell>
          <cell r="AH218">
            <v>52260278</v>
          </cell>
          <cell r="AI218" t="str">
            <v>LUZ MYRIAM ENRIQUEZ GUAVITA</v>
          </cell>
          <cell r="AJ218">
            <v>120</v>
          </cell>
          <cell r="AK218" t="str">
            <v>3 NO PACTADOS</v>
          </cell>
          <cell r="AL218">
            <v>43922</v>
          </cell>
          <cell r="AM218">
            <v>43922</v>
          </cell>
          <cell r="AN218" t="str">
            <v>4 NO SE HA ADICIONADO NI EN VALOR y EN TIEMPO</v>
          </cell>
          <cell r="AO218">
            <v>0</v>
          </cell>
          <cell r="AP218">
            <v>0</v>
          </cell>
          <cell r="AR218">
            <v>0</v>
          </cell>
          <cell r="AT218">
            <v>43922</v>
          </cell>
          <cell r="AU218">
            <v>44043</v>
          </cell>
          <cell r="AW218" t="str">
            <v>2. NO</v>
          </cell>
          <cell r="AZ218" t="str">
            <v>2. NO</v>
          </cell>
          <cell r="BA218">
            <v>0</v>
          </cell>
          <cell r="BE218" t="str">
            <v>2020420501000214E</v>
          </cell>
          <cell r="BF218">
            <v>14260584</v>
          </cell>
          <cell r="BH218" t="str">
            <v>https://www.secop.gov.co/CO1BusinessLine/Tendering/BuyerWorkArea/Index?docUniqueIdentifier=CO1.BDOS.1184834</v>
          </cell>
          <cell r="BI218" t="str">
            <v>VIGENTE</v>
          </cell>
          <cell r="BK218" t="str">
            <v xml:space="preserve">https://community.secop.gov.co/Public/Tendering/OpportunityDetail/Index?noticeUID=CO1.NTC.1183983&amp;isFromPublicArea=True&amp;isModal=False
</v>
          </cell>
        </row>
        <row r="219">
          <cell r="A219" t="str">
            <v>CPS-215-2020</v>
          </cell>
          <cell r="B219" t="str">
            <v>2 NACIONAL</v>
          </cell>
          <cell r="C219" t="str">
            <v>CD-NC-235-2020</v>
          </cell>
          <cell r="D219">
            <v>215</v>
          </cell>
          <cell r="E219" t="str">
            <v>HERLY GARCIA DUARTE</v>
          </cell>
          <cell r="F219">
            <v>43922</v>
          </cell>
          <cell r="G219" t="str">
            <v>Prestación de servicios profesionales especializados en el Grupo Gestión Financiera, con el fin de ejercer como Contador General de Parques Nacionales Naturales de Colombia y de la Subcuenta Fondo Nacional Ambiental –Parques Nacionales, de conformidad con las normas emitidas por la Contaduría General de la Nación y demás normas relacionadas para el Sector Público, a fin de garantizar la razonabilidad de los Estados Financieros de la Entidad y la rendición de cuentas a los entes de control</v>
          </cell>
          <cell r="H219" t="str">
            <v>2 CONTRATACIÓN DIRECTA</v>
          </cell>
          <cell r="I219" t="str">
            <v>14 PRESTACIÓN DE SERVICIOS</v>
          </cell>
          <cell r="J219" t="str">
            <v>N/A</v>
          </cell>
          <cell r="K219">
            <v>28120</v>
          </cell>
          <cell r="L219">
            <v>60620</v>
          </cell>
          <cell r="M219">
            <v>43922</v>
          </cell>
          <cell r="N219">
            <v>43922</v>
          </cell>
          <cell r="P219">
            <v>7174442</v>
          </cell>
          <cell r="Q219">
            <v>28697768</v>
          </cell>
          <cell r="R219">
            <v>0</v>
          </cell>
          <cell r="S219" t="str">
            <v>1 PERSONA NATURAL</v>
          </cell>
          <cell r="T219" t="str">
            <v>3 CÉDULA DE CIUDADANÍA</v>
          </cell>
          <cell r="U219">
            <v>52764997</v>
          </cell>
          <cell r="V219">
            <v>28697768</v>
          </cell>
          <cell r="W219" t="str">
            <v>11 NO SE DILIGENCIA INFORMACIÓN PARA ESTE FORMULARIO EN ESTE PERÍODO DE REPORTE</v>
          </cell>
          <cell r="X219" t="str">
            <v>N/A</v>
          </cell>
          <cell r="Y219" t="str">
            <v>HERLY GARCIA DUARTE</v>
          </cell>
          <cell r="Z219" t="str">
            <v>1 PÓLIZA</v>
          </cell>
          <cell r="AA219" t="str">
            <v>12 SEGUROS DEL ESTADO</v>
          </cell>
          <cell r="AB219" t="str">
            <v>2 CUMPLIMIENTO</v>
          </cell>
          <cell r="AC219">
            <v>43922</v>
          </cell>
          <cell r="AD219" t="str">
            <v>15-46-101015673</v>
          </cell>
          <cell r="AE219" t="str">
            <v>GRUPO DE GESTIÓN FINANCIERA</v>
          </cell>
          <cell r="AF219" t="str">
            <v>2 SUPERVISOR</v>
          </cell>
          <cell r="AG219" t="str">
            <v>3 CÉDULA DE CIUDADANÍA</v>
          </cell>
          <cell r="AH219">
            <v>52260278</v>
          </cell>
          <cell r="AI219" t="str">
            <v>LUZ MYRIAM ENRIQUEZ GUAVITA</v>
          </cell>
          <cell r="AJ219">
            <v>120</v>
          </cell>
          <cell r="AK219" t="str">
            <v>3 NO PACTADOS</v>
          </cell>
          <cell r="AL219">
            <v>43922</v>
          </cell>
          <cell r="AM219">
            <v>43922</v>
          </cell>
          <cell r="AN219" t="str">
            <v>4 NO SE HA ADICIONADO NI EN VALOR y EN TIEMPO</v>
          </cell>
          <cell r="AO219">
            <v>0</v>
          </cell>
          <cell r="AP219">
            <v>0</v>
          </cell>
          <cell r="AR219">
            <v>0</v>
          </cell>
          <cell r="AT219">
            <v>43922</v>
          </cell>
          <cell r="AU219">
            <v>44043</v>
          </cell>
          <cell r="AW219" t="str">
            <v>2. NO</v>
          </cell>
          <cell r="AZ219" t="str">
            <v>2. NO</v>
          </cell>
          <cell r="BA219">
            <v>0</v>
          </cell>
          <cell r="BE219" t="str">
            <v>2020420501000215E</v>
          </cell>
          <cell r="BF219">
            <v>28697768</v>
          </cell>
          <cell r="BH219" t="str">
            <v>https://www.secop.gov.co/CO1BusinessLine/Tendering/BuyerWorkArea/Index?docUniqueIdentifier=CO1.BDOS.1183274</v>
          </cell>
          <cell r="BI219" t="str">
            <v>VIGENTE</v>
          </cell>
          <cell r="BK219" t="str">
            <v>https://community.secop.gov.co/Public/Tendering/OpportunityDetail/Index?noticeUID=CO1.NTC.1183812&amp;isFromPublicArea=True&amp;isModal=False</v>
          </cell>
        </row>
        <row r="220">
          <cell r="A220" t="str">
            <v>CPS-216-2020</v>
          </cell>
          <cell r="B220" t="str">
            <v>2 NACIONAL</v>
          </cell>
          <cell r="C220" t="str">
            <v>CD-NC-233-2020</v>
          </cell>
          <cell r="D220">
            <v>216</v>
          </cell>
          <cell r="E220" t="str">
            <v>CLAUDIA MARCELA TORRES TORRES</v>
          </cell>
          <cell r="F220">
            <v>43922</v>
          </cell>
          <cell r="G220" t="str">
            <v>Prestación de servicios Profesionales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v>
          </cell>
          <cell r="H220" t="str">
            <v>2 CONTRATACIÓN DIRECTA</v>
          </cell>
          <cell r="I220" t="str">
            <v>14 PRESTACIÓN DE SERVICIOS</v>
          </cell>
          <cell r="J220" t="str">
            <v>N/A</v>
          </cell>
          <cell r="K220">
            <v>27920</v>
          </cell>
          <cell r="L220">
            <v>60320</v>
          </cell>
          <cell r="M220">
            <v>43922</v>
          </cell>
          <cell r="N220">
            <v>43922</v>
          </cell>
          <cell r="P220">
            <v>4426079</v>
          </cell>
          <cell r="Q220">
            <v>17704316</v>
          </cell>
          <cell r="R220">
            <v>0</v>
          </cell>
          <cell r="S220" t="str">
            <v>1 PERSONA NATURAL</v>
          </cell>
          <cell r="T220" t="str">
            <v>3 CÉDULA DE CIUDADANÍA</v>
          </cell>
          <cell r="U220">
            <v>35420696</v>
          </cell>
          <cell r="V220">
            <v>17704316</v>
          </cell>
          <cell r="W220" t="str">
            <v>11 NO SE DILIGENCIA INFORMACIÓN PARA ESTE FORMULARIO EN ESTE PERÍODO DE REPORTE</v>
          </cell>
          <cell r="X220" t="str">
            <v>N/A</v>
          </cell>
          <cell r="Y220" t="str">
            <v>CLAUDIA MARCELA TORRES TORRES</v>
          </cell>
          <cell r="Z220" t="str">
            <v>1 PÓLIZA</v>
          </cell>
          <cell r="AA220" t="str">
            <v xml:space="preserve">15 JMALUCELLI TRAVELERS SEGUROS S.A </v>
          </cell>
          <cell r="AB220" t="str">
            <v>2 CUMPLIMIENTO</v>
          </cell>
          <cell r="AC220">
            <v>43922</v>
          </cell>
          <cell r="AD220">
            <v>2017590</v>
          </cell>
          <cell r="AE220" t="str">
            <v>GRUPO DE GESTIÓN FINANCIERA</v>
          </cell>
          <cell r="AF220" t="str">
            <v>2 SUPERVISOR</v>
          </cell>
          <cell r="AG220" t="str">
            <v>3 CÉDULA DE CIUDADANÍA</v>
          </cell>
          <cell r="AH220">
            <v>52260278</v>
          </cell>
          <cell r="AI220" t="str">
            <v>LUZ MYRIAM ENRIQUEZ GUAVITA</v>
          </cell>
          <cell r="AJ220">
            <v>120</v>
          </cell>
          <cell r="AK220" t="str">
            <v>3 NO PACTADOS</v>
          </cell>
          <cell r="AL220">
            <v>43922</v>
          </cell>
          <cell r="AM220">
            <v>43922</v>
          </cell>
          <cell r="AN220" t="str">
            <v>4 NO SE HA ADICIONADO NI EN VALOR y EN TIEMPO</v>
          </cell>
          <cell r="AO220">
            <v>0</v>
          </cell>
          <cell r="AP220">
            <v>0</v>
          </cell>
          <cell r="AR220">
            <v>0</v>
          </cell>
          <cell r="AT220">
            <v>43922</v>
          </cell>
          <cell r="AU220">
            <v>44043</v>
          </cell>
          <cell r="AW220" t="str">
            <v>2. NO</v>
          </cell>
          <cell r="AZ220" t="str">
            <v>2. NO</v>
          </cell>
          <cell r="BA220">
            <v>0</v>
          </cell>
          <cell r="BE220" t="str">
            <v>2020420501000216E</v>
          </cell>
          <cell r="BF220">
            <v>17704316</v>
          </cell>
          <cell r="BH220" t="str">
            <v>https://www.secop.gov.co/CO1BusinessLine/Tendering/BuyerWorkArea/Index?docUniqueIdentifier=CO1.BDOS.1185236</v>
          </cell>
          <cell r="BI220" t="str">
            <v>VIGENTE</v>
          </cell>
          <cell r="BK220" t="str">
            <v>https://community.secop.gov.co/Public/Tendering/OpportunityDetail/Index?noticeUID=CO1.NTC.1185407&amp;isFromPublicArea=True&amp;isModal=False</v>
          </cell>
        </row>
        <row r="221">
          <cell r="A221" t="str">
            <v>CPS-217-2020</v>
          </cell>
          <cell r="B221" t="str">
            <v>2 NACIONAL</v>
          </cell>
          <cell r="C221" t="str">
            <v>CD-NC-238-2020</v>
          </cell>
          <cell r="D221">
            <v>217</v>
          </cell>
          <cell r="E221" t="str">
            <v>JOSE DEL CARMEN HERRERA TOVAR</v>
          </cell>
          <cell r="F221">
            <v>43922</v>
          </cell>
          <cell r="G221" t="str">
            <v>Prestación de servicios profesionales especializados en el área de presupuesto del Grupo Gestión Financiera, para realizar las actividades relacionadas con la modificación, seguimiento y análisis del presupuesto anual de Parques Nacionales y de la Subcuenta de FONAM Parques orientando la gestión financiera y la ejecución de los recursos</v>
          </cell>
          <cell r="H221" t="str">
            <v>2 CONTRATACIÓN DIRECTA</v>
          </cell>
          <cell r="I221" t="str">
            <v>14 PRESTACIÓN DE SERVICIOS</v>
          </cell>
          <cell r="J221" t="str">
            <v>N/A</v>
          </cell>
          <cell r="K221">
            <v>28320</v>
          </cell>
          <cell r="L221">
            <v>60720</v>
          </cell>
          <cell r="M221">
            <v>43922</v>
          </cell>
          <cell r="N221">
            <v>43922</v>
          </cell>
          <cell r="P221">
            <v>7174442</v>
          </cell>
          <cell r="Q221">
            <v>28697768</v>
          </cell>
          <cell r="R221">
            <v>0</v>
          </cell>
          <cell r="S221" t="str">
            <v>1 PERSONA NATURAL</v>
          </cell>
          <cell r="T221" t="str">
            <v>3 CÉDULA DE CIUDADANÍA</v>
          </cell>
          <cell r="U221">
            <v>10177526</v>
          </cell>
          <cell r="V221">
            <v>28697768</v>
          </cell>
          <cell r="W221" t="str">
            <v>11 NO SE DILIGENCIA INFORMACIÓN PARA ESTE FORMULARIO EN ESTE PERÍODO DE REPORTE</v>
          </cell>
          <cell r="X221" t="str">
            <v>N/A</v>
          </cell>
          <cell r="Y221" t="str">
            <v>JOSE DEL CARMEN HERRERA TOVAR</v>
          </cell>
          <cell r="Z221" t="str">
            <v>1 PÓLIZA</v>
          </cell>
          <cell r="AA221" t="str">
            <v>14 ASEGURADORA SOLIDARIA</v>
          </cell>
          <cell r="AB221" t="str">
            <v>2 CUMPLIMIENTO</v>
          </cell>
          <cell r="AC221">
            <v>43922</v>
          </cell>
          <cell r="AD221" t="str">
            <v>380-47-994000104765</v>
          </cell>
          <cell r="AE221" t="str">
            <v>GRUPO DE GESTIÓN FINANCIERA</v>
          </cell>
          <cell r="AF221" t="str">
            <v>2 SUPERVISOR</v>
          </cell>
          <cell r="AG221" t="str">
            <v>3 CÉDULA DE CIUDADANÍA</v>
          </cell>
          <cell r="AH221">
            <v>52260278</v>
          </cell>
          <cell r="AI221" t="str">
            <v>LUZ MYRIAM ENRIQUEZ GUAVITA</v>
          </cell>
          <cell r="AJ221">
            <v>120</v>
          </cell>
          <cell r="AK221" t="str">
            <v>3 NO PACTADOS</v>
          </cell>
          <cell r="AL221">
            <v>43922</v>
          </cell>
          <cell r="AM221">
            <v>43922</v>
          </cell>
          <cell r="AN221" t="str">
            <v>4 NO SE HA ADICIONADO NI EN VALOR y EN TIEMPO</v>
          </cell>
          <cell r="AO221">
            <v>0</v>
          </cell>
          <cell r="AP221">
            <v>0</v>
          </cell>
          <cell r="AR221">
            <v>0</v>
          </cell>
          <cell r="AT221">
            <v>43922</v>
          </cell>
          <cell r="AU221">
            <v>44043</v>
          </cell>
          <cell r="AW221" t="str">
            <v>2. NO</v>
          </cell>
          <cell r="AZ221" t="str">
            <v>2. NO</v>
          </cell>
          <cell r="BA221">
            <v>0</v>
          </cell>
          <cell r="BE221" t="str">
            <v>2020420501000217E</v>
          </cell>
          <cell r="BF221">
            <v>28697768</v>
          </cell>
          <cell r="BH221" t="str">
            <v>https://www.secop.gov.co/CO1BusinessLine/Tendering/BuyerWorkArea/Index?docUniqueIdentifier=CO1.BDOS.1186685</v>
          </cell>
          <cell r="BI221" t="str">
            <v>VIGENTE</v>
          </cell>
          <cell r="BK221" t="str">
            <v xml:space="preserve">https://community.secop.gov.co/Public/Tendering/OpportunityDetail/Index?noticeUID=CO1.NTC.1185385&amp;isFromPublicArea=True&amp;isModal=False
</v>
          </cell>
        </row>
        <row r="222">
          <cell r="A222" t="str">
            <v>CPS-218-2020</v>
          </cell>
          <cell r="B222" t="str">
            <v>2 NACIONAL</v>
          </cell>
          <cell r="C222" t="str">
            <v>CD-NC-232-2020</v>
          </cell>
          <cell r="D222">
            <v>218</v>
          </cell>
          <cell r="E222" t="str">
            <v>YULI ANDREA BECERRA CASTIBLANCO</v>
          </cell>
          <cell r="F222">
            <v>43922</v>
          </cell>
          <cell r="G222" t="str">
            <v>Prestación de servicios profesionales para realizar Gestión Presupuestal de Ingresos de la Subcuenta FONAM – PARQUES y el análisis de la información financiera de Concesiones y Empresas Comunitarias en el Grupo de Gestión Financiera.</v>
          </cell>
          <cell r="H222" t="str">
            <v>2 CONTRATACIÓN DIRECTA</v>
          </cell>
          <cell r="I222" t="str">
            <v>14 PRESTACIÓN DE SERVICIOS</v>
          </cell>
          <cell r="J222" t="str">
            <v>N/A</v>
          </cell>
          <cell r="K222">
            <v>28020</v>
          </cell>
          <cell r="L222">
            <v>60920</v>
          </cell>
          <cell r="M222">
            <v>43922</v>
          </cell>
          <cell r="N222">
            <v>43922</v>
          </cell>
          <cell r="P222">
            <v>4426079</v>
          </cell>
          <cell r="Q222">
            <v>17704316</v>
          </cell>
          <cell r="R222">
            <v>0</v>
          </cell>
          <cell r="S222" t="str">
            <v>1 PERSONA NATURAL</v>
          </cell>
          <cell r="T222" t="str">
            <v>3 CÉDULA DE CIUDADANÍA</v>
          </cell>
          <cell r="U222">
            <v>1076653130</v>
          </cell>
          <cell r="V222">
            <v>17704316</v>
          </cell>
          <cell r="W222" t="str">
            <v>11 NO SE DILIGENCIA INFORMACIÓN PARA ESTE FORMULARIO EN ESTE PERÍODO DE REPORTE</v>
          </cell>
          <cell r="X222" t="str">
            <v>N/A</v>
          </cell>
          <cell r="Y222" t="str">
            <v>YULI ANDREA BECERRA CASTIBLANCO</v>
          </cell>
          <cell r="Z222" t="str">
            <v>1 PÓLIZA</v>
          </cell>
          <cell r="AA222" t="str">
            <v xml:space="preserve">15 JMALUCELLI TRAVELERS SEGUROS S.A </v>
          </cell>
          <cell r="AB222" t="str">
            <v>2 CUMPLIMIENTO</v>
          </cell>
          <cell r="AC222">
            <v>43922</v>
          </cell>
          <cell r="AD222">
            <v>2017593</v>
          </cell>
          <cell r="AE222" t="str">
            <v>GRUPO DE GESTIÓN FINANCIERA</v>
          </cell>
          <cell r="AF222" t="str">
            <v>2 SUPERVISOR</v>
          </cell>
          <cell r="AG222" t="str">
            <v>3 CÉDULA DE CIUDADANÍA</v>
          </cell>
          <cell r="AH222">
            <v>52260278</v>
          </cell>
          <cell r="AI222" t="str">
            <v>LUZ MYRIAM ENRIQUEZ GUAVITA</v>
          </cell>
          <cell r="AJ222">
            <v>120</v>
          </cell>
          <cell r="AK222" t="str">
            <v>3 NO PACTADOS</v>
          </cell>
          <cell r="AL222">
            <v>43922</v>
          </cell>
          <cell r="AM222">
            <v>43922</v>
          </cell>
          <cell r="AN222" t="str">
            <v>4 NO SE HA ADICIONADO NI EN VALOR y EN TIEMPO</v>
          </cell>
          <cell r="AO222">
            <v>0</v>
          </cell>
          <cell r="AP222">
            <v>0</v>
          </cell>
          <cell r="AR222">
            <v>0</v>
          </cell>
          <cell r="AT222">
            <v>43922</v>
          </cell>
          <cell r="AU222">
            <v>44043</v>
          </cell>
          <cell r="AW222" t="str">
            <v>2. NO</v>
          </cell>
          <cell r="AZ222" t="str">
            <v>2. NO</v>
          </cell>
          <cell r="BA222">
            <v>0</v>
          </cell>
          <cell r="BE222" t="str">
            <v>2020420501000218E</v>
          </cell>
          <cell r="BF222">
            <v>17704316</v>
          </cell>
          <cell r="BH222" t="str">
            <v>https://www.secop.gov.co/CO1BusinessLine/Tendering/BuyerWorkArea/Index?docUniqueIdentifier=CO1.BDOS.1185195</v>
          </cell>
          <cell r="BI222" t="str">
            <v>VIGENTE</v>
          </cell>
          <cell r="BK222" t="str">
            <v xml:space="preserve">https://community.secop.gov.co/Public/Tendering/OpportunityDetail/Index?noticeUID=CO1.NTC.1185125&amp;isFromPublicArea=True&amp;isModal=False
</v>
          </cell>
        </row>
        <row r="223">
          <cell r="A223" t="str">
            <v>CPS-219-2020</v>
          </cell>
          <cell r="B223" t="str">
            <v>2 NACIONAL</v>
          </cell>
          <cell r="C223" t="str">
            <v>CD-NC-237-2020</v>
          </cell>
          <cell r="D223">
            <v>219</v>
          </cell>
          <cell r="E223" t="str">
            <v>KATHERINNE JULIETH ANGULO ALONSO</v>
          </cell>
          <cell r="F223">
            <v>43922</v>
          </cell>
          <cell r="G223" t="str">
            <v>Prestación de servicios profesionales en el Grupo de Gestión Financiera, para el desarrollo de la Gestión de Tesorería y Central de Cuentas de Parques Nacionales y Subcuenta – FONAM Parques, con el fin de contribuir con las metas establecidas por la entidad</v>
          </cell>
          <cell r="H223" t="str">
            <v>2 CONTRATACIÓN DIRECTA</v>
          </cell>
          <cell r="I223" t="str">
            <v>14 PRESTACIÓN DE SERVICIOS</v>
          </cell>
          <cell r="J223" t="str">
            <v>N/A</v>
          </cell>
          <cell r="K223">
            <v>28220</v>
          </cell>
          <cell r="L223">
            <v>60820</v>
          </cell>
          <cell r="M223">
            <v>43922</v>
          </cell>
          <cell r="N223">
            <v>43922</v>
          </cell>
          <cell r="P223">
            <v>3156754</v>
          </cell>
          <cell r="Q223">
            <v>12627016</v>
          </cell>
          <cell r="R223">
            <v>0</v>
          </cell>
          <cell r="S223" t="str">
            <v>1 PERSONA NATURAL</v>
          </cell>
          <cell r="T223" t="str">
            <v>3 CÉDULA DE CIUDADANÍA</v>
          </cell>
          <cell r="U223">
            <v>1019075630</v>
          </cell>
          <cell r="V223">
            <v>12627016</v>
          </cell>
          <cell r="W223" t="str">
            <v>11 NO SE DILIGENCIA INFORMACIÓN PARA ESTE FORMULARIO EN ESTE PERÍODO DE REPORTE</v>
          </cell>
          <cell r="X223" t="str">
            <v>N/A</v>
          </cell>
          <cell r="Y223" t="str">
            <v>KATHERINNE JULIETH ANGULO ALONSO</v>
          </cell>
          <cell r="Z223" t="str">
            <v>1 PÓLIZA</v>
          </cell>
          <cell r="AA223" t="str">
            <v>14 ASEGURADORA SOLIDARIA</v>
          </cell>
          <cell r="AB223" t="str">
            <v>2 CUMPLIMIENTO</v>
          </cell>
          <cell r="AC223">
            <v>43922</v>
          </cell>
          <cell r="AD223" t="str">
            <v>380-47-994000104762</v>
          </cell>
          <cell r="AE223" t="str">
            <v>GRUPO DE GESTIÓN FINANCIERA</v>
          </cell>
          <cell r="AF223" t="str">
            <v>2 SUPERVISOR</v>
          </cell>
          <cell r="AG223" t="str">
            <v>3 CÉDULA DE CIUDADANÍA</v>
          </cell>
          <cell r="AH223">
            <v>52260278</v>
          </cell>
          <cell r="AI223" t="str">
            <v>LUZ MYRIAM ENRIQUEZ GUAVITA</v>
          </cell>
          <cell r="AJ223">
            <v>120</v>
          </cell>
          <cell r="AK223" t="str">
            <v>3 NO PACTADOS</v>
          </cell>
          <cell r="AL223">
            <v>43922</v>
          </cell>
          <cell r="AM223">
            <v>43922</v>
          </cell>
          <cell r="AN223" t="str">
            <v>4 NO SE HA ADICIONADO NI EN VALOR y EN TIEMPO</v>
          </cell>
          <cell r="AO223">
            <v>0</v>
          </cell>
          <cell r="AP223">
            <v>0</v>
          </cell>
          <cell r="AR223">
            <v>0</v>
          </cell>
          <cell r="AT223">
            <v>43922</v>
          </cell>
          <cell r="AU223">
            <v>44043</v>
          </cell>
          <cell r="AW223" t="str">
            <v>2. NO</v>
          </cell>
          <cell r="AZ223" t="str">
            <v>2. NO</v>
          </cell>
          <cell r="BA223">
            <v>0</v>
          </cell>
          <cell r="BE223" t="str">
            <v>2020420501000219E</v>
          </cell>
          <cell r="BF223">
            <v>12627016</v>
          </cell>
          <cell r="BH223" t="str">
            <v>https://www.secop.gov.co/CO1BusinessLine/Tendering/BuyerWorkArea/Index?docUniqueIdentifier=CO1.BDOS.1187277</v>
          </cell>
          <cell r="BI223" t="str">
            <v>VIGENTE</v>
          </cell>
          <cell r="BK223" t="str">
            <v xml:space="preserve">https://community.secop.gov.co/Public/Tendering/OpportunityDetail/Index?noticeUID=CO1.NTC.1186337&amp;isFromPublicArea=True&amp;isModal=False
</v>
          </cell>
        </row>
        <row r="224">
          <cell r="A224" t="str">
            <v>CPS-220-2020</v>
          </cell>
          <cell r="B224" t="str">
            <v>2 NACIONAL</v>
          </cell>
          <cell r="C224" t="str">
            <v>CD-NC-236-2020</v>
          </cell>
          <cell r="D224">
            <v>220</v>
          </cell>
          <cell r="E224" t="str">
            <v>NURY MAYERLIN QUIÑONEZ ALVAREZ</v>
          </cell>
          <cell r="F224">
            <v>43922</v>
          </cell>
          <cell r="G224" t="str">
            <v>Prestación de servicios profesionales en el Grupo de Gestión Financiera para el desarrollo de la gestión del área de tesorería de Parques Nacionales y Subcuenta – FONAM Parques, con el fin de contribuir con las metas establecidas por la entidad</v>
          </cell>
          <cell r="H224" t="str">
            <v>2 CONTRATACIÓN DIRECTA</v>
          </cell>
          <cell r="I224" t="str">
            <v>14 PRESTACIÓN DE SERVICIOS</v>
          </cell>
          <cell r="J224" t="str">
            <v>N/A</v>
          </cell>
          <cell r="K224">
            <v>27120</v>
          </cell>
          <cell r="L224">
            <v>61020</v>
          </cell>
          <cell r="M224">
            <v>43922</v>
          </cell>
          <cell r="N224">
            <v>43922</v>
          </cell>
          <cell r="P224">
            <v>4823432</v>
          </cell>
          <cell r="Q224">
            <v>19293728</v>
          </cell>
          <cell r="R224">
            <v>0</v>
          </cell>
          <cell r="S224" t="str">
            <v>1 PERSONA NATURAL</v>
          </cell>
          <cell r="T224" t="str">
            <v>3 CÉDULA DE CIUDADANÍA</v>
          </cell>
          <cell r="U224">
            <v>1012353910</v>
          </cell>
          <cell r="V224">
            <v>19293728</v>
          </cell>
          <cell r="W224" t="str">
            <v>11 NO SE DILIGENCIA INFORMACIÓN PARA ESTE FORMULARIO EN ESTE PERÍODO DE REPORTE</v>
          </cell>
          <cell r="X224" t="str">
            <v>N/A</v>
          </cell>
          <cell r="Y224" t="str">
            <v>MURY MAYERLIN QUIÑONEZ ALVAREZ</v>
          </cell>
          <cell r="Z224" t="str">
            <v>1 PÓLIZA</v>
          </cell>
          <cell r="AA224" t="str">
            <v>14 ASEGURADORA SOLIDARIA</v>
          </cell>
          <cell r="AB224" t="str">
            <v>2 CUMPLIMIENTO</v>
          </cell>
          <cell r="AC224">
            <v>43922</v>
          </cell>
          <cell r="AD224" t="str">
            <v>380-47-994000104766</v>
          </cell>
          <cell r="AE224" t="str">
            <v>GRUPO DE GESTIÓN FINANCIERA</v>
          </cell>
          <cell r="AF224" t="str">
            <v>2 SUPERVISOR</v>
          </cell>
          <cell r="AG224" t="str">
            <v>3 CÉDULA DE CIUDADANÍA</v>
          </cell>
          <cell r="AH224">
            <v>52076213</v>
          </cell>
          <cell r="AI224" t="str">
            <v>DORA LUCIA BASTIDAS CAMARGO</v>
          </cell>
          <cell r="AJ224">
            <v>120</v>
          </cell>
          <cell r="AK224" t="str">
            <v>3 NO PACTADOS</v>
          </cell>
          <cell r="AL224">
            <v>43922</v>
          </cell>
          <cell r="AM224">
            <v>43922</v>
          </cell>
          <cell r="AN224" t="str">
            <v>4 NO SE HA ADICIONADO NI EN VALOR y EN TIEMPO</v>
          </cell>
          <cell r="AO224">
            <v>0</v>
          </cell>
          <cell r="AP224">
            <v>0</v>
          </cell>
          <cell r="AR224">
            <v>0</v>
          </cell>
          <cell r="AT224">
            <v>43922</v>
          </cell>
          <cell r="AU224">
            <v>44043</v>
          </cell>
          <cell r="AW224" t="str">
            <v>2. NO</v>
          </cell>
          <cell r="AZ224" t="str">
            <v>2. NO</v>
          </cell>
          <cell r="BA224">
            <v>0</v>
          </cell>
          <cell r="BE224" t="str">
            <v>2020420501000220E</v>
          </cell>
          <cell r="BF224">
            <v>19293728</v>
          </cell>
          <cell r="BH224" t="str">
            <v>https://www.secop.gov.co/CO1BusinessLine/Tendering/BuyerWorkArea/Index?docUniqueIdentifier=CO1.BDOS.1185870</v>
          </cell>
          <cell r="BI224" t="str">
            <v>VIGENTE</v>
          </cell>
          <cell r="BK224" t="str">
            <v xml:space="preserve">https://community.secop.gov.co/Public/Tendering/OpportunityDetail/Index?noticeUID=CO1.NTC.1186935&amp;isFromPublicArea=True&amp;isModal=False
</v>
          </cell>
        </row>
        <row r="225">
          <cell r="A225" t="str">
            <v>CPS-221-2020</v>
          </cell>
          <cell r="B225" t="str">
            <v>2 NACIONAL</v>
          </cell>
          <cell r="C225" t="str">
            <v>CD-NC-239-2020</v>
          </cell>
          <cell r="D225">
            <v>221</v>
          </cell>
          <cell r="E225" t="str">
            <v>DANIEL HUMBERTO RODRIGUEZ CARDENAS</v>
          </cell>
          <cell r="F225">
            <v>43928</v>
          </cell>
          <cell r="G225" t="str">
            <v>Prestación de servicios profesionales para realizar el diseño y desarrollo del componente geográfico del sistema de información de restauración, la administración del sistema de información geográfica, actualización de las aplicaciones y apoyo a los SIG en el marco de la implementación del programa de apoyo local sostenible de la Unión Europea.</v>
          </cell>
          <cell r="H225" t="str">
            <v>2 CONTRATACIÓN DIRECTA</v>
          </cell>
          <cell r="I225" t="str">
            <v>14 PRESTACIÓN DE SERVICIOS</v>
          </cell>
          <cell r="J225" t="str">
            <v>N/A</v>
          </cell>
          <cell r="K225">
            <v>31620</v>
          </cell>
          <cell r="L225">
            <v>61320</v>
          </cell>
          <cell r="M225">
            <v>43928</v>
          </cell>
          <cell r="N225">
            <v>43928</v>
          </cell>
          <cell r="P225">
            <v>4823432</v>
          </cell>
          <cell r="Q225">
            <v>36014959</v>
          </cell>
          <cell r="R225">
            <v>6.6666662693023682E-2</v>
          </cell>
          <cell r="S225" t="str">
            <v>1 PERSONA NATURAL</v>
          </cell>
          <cell r="T225" t="str">
            <v>3 CÉDULA DE CIUDADANÍA</v>
          </cell>
          <cell r="U225">
            <v>80904052</v>
          </cell>
          <cell r="V225">
            <v>36014959</v>
          </cell>
          <cell r="W225" t="str">
            <v>11 NO SE DILIGENCIA INFORMACIÓN PARA ESTE FORMULARIO EN ESTE PERÍODO DE REPORTE</v>
          </cell>
          <cell r="X225" t="str">
            <v>N/A</v>
          </cell>
          <cell r="Y225" t="str">
            <v>DANIEL HUMBERTO RODRIGUEZ CARDENAS</v>
          </cell>
          <cell r="Z225" t="str">
            <v>1 PÓLIZA</v>
          </cell>
          <cell r="AA225" t="str">
            <v xml:space="preserve">15 JMALUCELLI TRAVELERS SEGUROS S.A </v>
          </cell>
          <cell r="AB225" t="str">
            <v>2 CUMPLIMIENTO</v>
          </cell>
          <cell r="AC225">
            <v>43928</v>
          </cell>
          <cell r="AD225">
            <v>2017722</v>
          </cell>
          <cell r="AE225" t="str">
            <v>GRUPO SISTEMAS DE INFORMACIÓN Y RADIOCOMUNICACIONES</v>
          </cell>
          <cell r="AF225" t="str">
            <v>2 SUPERVISOR</v>
          </cell>
          <cell r="AG225" t="str">
            <v>3 CÉDULA DE CIUDADANÍA</v>
          </cell>
          <cell r="AH225">
            <v>51723033</v>
          </cell>
          <cell r="AI225" t="str">
            <v>LUZ MILA SOTELO DELGADILLO</v>
          </cell>
          <cell r="AJ225">
            <v>224</v>
          </cell>
          <cell r="AK225" t="str">
            <v>3 NO PACTADOS</v>
          </cell>
          <cell r="AL225">
            <v>43928</v>
          </cell>
          <cell r="AM225">
            <v>43928</v>
          </cell>
          <cell r="AN225" t="str">
            <v>4 NO SE HA ADICIONADO NI EN VALOR y EN TIEMPO</v>
          </cell>
          <cell r="AO225">
            <v>0</v>
          </cell>
          <cell r="AP225">
            <v>0</v>
          </cell>
          <cell r="AR225">
            <v>0</v>
          </cell>
          <cell r="AT225">
            <v>43928</v>
          </cell>
          <cell r="AU225">
            <v>44155</v>
          </cell>
          <cell r="AW225" t="str">
            <v>2. NO</v>
          </cell>
          <cell r="AZ225" t="str">
            <v>2. NO</v>
          </cell>
          <cell r="BA225">
            <v>0</v>
          </cell>
          <cell r="BE225" t="str">
            <v>2020420501000221E</v>
          </cell>
          <cell r="BF225">
            <v>36014959</v>
          </cell>
          <cell r="BH225" t="str">
            <v>https://www.secop.gov.co/CO1BusinessLine/Tendering/BuyerWorkArea/Index?docUniqueIdentifier=CO1.BDOS.1191102</v>
          </cell>
          <cell r="BI225" t="str">
            <v>VIGENTE</v>
          </cell>
          <cell r="BK225" t="str">
            <v>https://community.secop.gov.co/Public/Tendering/OpportunityDetail/Index?noticeUID=CO1.NTC.1191408&amp;isFromPublicArea=True&amp;isModal=False</v>
          </cell>
        </row>
        <row r="226">
          <cell r="A226" t="str">
            <v>CPS-222-2020</v>
          </cell>
          <cell r="B226" t="str">
            <v>2 NACIONAL</v>
          </cell>
          <cell r="C226" t="str">
            <v>CD-NC-240-2020</v>
          </cell>
          <cell r="D226">
            <v>222</v>
          </cell>
          <cell r="E226" t="str">
            <v>JEYSSON ARMANDO SUAREZ QUIJANO</v>
          </cell>
          <cell r="F226">
            <v>43929</v>
          </cell>
          <cell r="G226" t="str">
            <v>Prestación de servicios profesionales para el apoyo y seguimiento a la suscripción e implementación de acuerdos en el marco del Programa Desarrollo Local Sostenible y en general de la SGM en temas de conservación con población campesina en su componente ambiental y sanitario, así como en la orientación a las áreas protegidas bajo administración de Parques Nacionales Naturales en el manejo de residuos sólidos y vertimientos.</v>
          </cell>
          <cell r="H226" t="str">
            <v>2 CONTRATACIÓN DIRECTA</v>
          </cell>
          <cell r="I226" t="str">
            <v>14 PRESTACIÓN DE SERVICIOS</v>
          </cell>
          <cell r="J226" t="str">
            <v>N/A</v>
          </cell>
          <cell r="K226">
            <v>31520</v>
          </cell>
          <cell r="L226">
            <v>61420</v>
          </cell>
          <cell r="M226">
            <v>43929</v>
          </cell>
          <cell r="N226">
            <v>43929</v>
          </cell>
          <cell r="P226">
            <v>4426079</v>
          </cell>
          <cell r="Q226">
            <v>30982553</v>
          </cell>
          <cell r="R226">
            <v>0</v>
          </cell>
          <cell r="S226" t="str">
            <v>1 PERSONA NATURAL</v>
          </cell>
          <cell r="T226" t="str">
            <v>3 CÉDULA DE CIUDADANÍA</v>
          </cell>
          <cell r="U226">
            <v>1052397347</v>
          </cell>
          <cell r="V226">
            <v>30982553</v>
          </cell>
          <cell r="W226" t="str">
            <v>11 NO SE DILIGENCIA INFORMACIÓN PARA ESTE FORMULARIO EN ESTE PERÍODO DE REPORTE</v>
          </cell>
          <cell r="X226" t="str">
            <v>N/A</v>
          </cell>
          <cell r="Y226" t="str">
            <v>JEYSSON ARMANDO SUAREZ QUIJANO</v>
          </cell>
          <cell r="Z226" t="str">
            <v>1 PÓLIZA</v>
          </cell>
          <cell r="AA226" t="str">
            <v>12 SEGUROS DEL ESTADO</v>
          </cell>
          <cell r="AB226" t="str">
            <v>2 CUMPLIMIENTO</v>
          </cell>
          <cell r="AC226">
            <v>43929</v>
          </cell>
          <cell r="AD226" t="str">
            <v>14-44-101117244</v>
          </cell>
          <cell r="AE226" t="str">
            <v>GRUPO DE TRÁMITES Y EVALUACIÓN AMBIENTAL</v>
          </cell>
          <cell r="AF226" t="str">
            <v>2 SUPERVISOR</v>
          </cell>
          <cell r="AG226" t="str">
            <v>3 CÉDULA DE CIUDADANÍA</v>
          </cell>
          <cell r="AH226">
            <v>79690000</v>
          </cell>
          <cell r="AI226" t="str">
            <v>GUILLERMO ALBERTO SANTOS CEBALLOS</v>
          </cell>
          <cell r="AJ226">
            <v>210</v>
          </cell>
          <cell r="AK226" t="str">
            <v>3 NO PACTADOS</v>
          </cell>
          <cell r="AL226">
            <v>43929</v>
          </cell>
          <cell r="AM226">
            <v>43929</v>
          </cell>
          <cell r="AN226" t="str">
            <v>4 NO SE HA ADICIONADO NI EN VALOR y EN TIEMPO</v>
          </cell>
          <cell r="AO226">
            <v>0</v>
          </cell>
          <cell r="AP226">
            <v>0</v>
          </cell>
          <cell r="AR226">
            <v>0</v>
          </cell>
          <cell r="AT226">
            <v>43929</v>
          </cell>
          <cell r="AU226">
            <v>44142</v>
          </cell>
          <cell r="AW226" t="str">
            <v>2. NO</v>
          </cell>
          <cell r="AZ226" t="str">
            <v>2. NO</v>
          </cell>
          <cell r="BA226">
            <v>0</v>
          </cell>
          <cell r="BE226" t="str">
            <v>2020420501000222E</v>
          </cell>
          <cell r="BF226">
            <v>30982553</v>
          </cell>
          <cell r="BH226" t="str">
            <v>https://www.secop.gov.co/CO1BusinessLine/Tendering/BuyerWorkArea/Index?docUniqueIdentifier=CO1.BDOS.1191661</v>
          </cell>
          <cell r="BI226" t="str">
            <v>VIGENTE</v>
          </cell>
          <cell r="BK226" t="str">
            <v>https://community.secop.gov.co/Public/Tendering/OpportunityDetail/Index?noticeUID=CO1.NTC.1194035&amp;isFromPublicArea=True&amp;isModal=False</v>
          </cell>
        </row>
        <row r="227">
          <cell r="A227" t="str">
            <v>CPS-223-2020</v>
          </cell>
          <cell r="B227" t="str">
            <v>2 NACIONAL</v>
          </cell>
          <cell r="C227" t="str">
            <v>CD-NC-241-2020</v>
          </cell>
          <cell r="D227">
            <v>223</v>
          </cell>
          <cell r="E227" t="str">
            <v>DIEGO FERNANDO LOMBANA JEREZ</v>
          </cell>
          <cell r="F227">
            <v>43944</v>
          </cell>
          <cell r="G227" t="str">
            <v>Prestación de servicios profesionales para la consolidación de la información predial del Sistema de Parques Nacionales Naturales de Colombia, la generación de análisis espaciales y la revisión de la calidad de los datos geográficos para la toma de decisiones de la entidad.</v>
          </cell>
          <cell r="H227" t="str">
            <v>2 CONTRATACIÓN DIRECTA</v>
          </cell>
          <cell r="I227" t="str">
            <v>14 PRESTACIÓN DE SERVICIOS</v>
          </cell>
          <cell r="J227" t="str">
            <v>N/A</v>
          </cell>
          <cell r="K227">
            <v>32420</v>
          </cell>
          <cell r="L227">
            <v>63320</v>
          </cell>
          <cell r="M227">
            <v>43944</v>
          </cell>
          <cell r="N227">
            <v>43944</v>
          </cell>
          <cell r="P227">
            <v>5397388</v>
          </cell>
          <cell r="Q227">
            <v>43179104</v>
          </cell>
          <cell r="R227">
            <v>0</v>
          </cell>
          <cell r="S227" t="str">
            <v>1 PERSONA NATURAL</v>
          </cell>
          <cell r="T227" t="str">
            <v>3 CÉDULA DE CIUDADANÍA</v>
          </cell>
          <cell r="U227">
            <v>79726173</v>
          </cell>
          <cell r="V227">
            <v>43179104</v>
          </cell>
          <cell r="W227" t="str">
            <v>11 NO SE DILIGENCIA INFORMACIÓN PARA ESTE FORMULARIO EN ESTE PERÍODO DE REPORTE</v>
          </cell>
          <cell r="X227" t="str">
            <v>N/A</v>
          </cell>
          <cell r="Y227" t="str">
            <v>DIEGO FERNANDO LOMBANA JEREZ</v>
          </cell>
          <cell r="Z227" t="str">
            <v>1 PÓLIZA</v>
          </cell>
          <cell r="AA227" t="str">
            <v>8 MUNDIAL SEGUROS</v>
          </cell>
          <cell r="AB227" t="str">
            <v>2 CUMPLIMIENTO</v>
          </cell>
          <cell r="AC227">
            <v>43944</v>
          </cell>
          <cell r="AD227" t="str">
            <v xml:space="preserve">	NB-100128513</v>
          </cell>
          <cell r="AE227" t="str">
            <v>GRUPO SISTEMAS DE INFORMACIÓN Y RADIOCOMUNICACIONES</v>
          </cell>
          <cell r="AF227" t="str">
            <v>2 SUPERVISOR</v>
          </cell>
          <cell r="AG227" t="str">
            <v>3 CÉDULA DE CIUDADANÍA</v>
          </cell>
          <cell r="AH227">
            <v>51723033</v>
          </cell>
          <cell r="AI227" t="str">
            <v>LUZ MILA SOTELO DELGADILLO</v>
          </cell>
          <cell r="AJ227">
            <v>240</v>
          </cell>
          <cell r="AK227" t="str">
            <v>3 NO PACTADOS</v>
          </cell>
          <cell r="AL227">
            <v>43944</v>
          </cell>
          <cell r="AM227">
            <v>43944</v>
          </cell>
          <cell r="AN227" t="str">
            <v>4 NO SE HA ADICIONADO NI EN VALOR y EN TIEMPO</v>
          </cell>
          <cell r="AO227">
            <v>0</v>
          </cell>
          <cell r="AP227">
            <v>0</v>
          </cell>
          <cell r="AR227">
            <v>0</v>
          </cell>
          <cell r="AT227">
            <v>43944</v>
          </cell>
          <cell r="AU227">
            <v>44187</v>
          </cell>
          <cell r="AW227" t="str">
            <v>2. NO</v>
          </cell>
          <cell r="AZ227" t="str">
            <v>2. NO</v>
          </cell>
          <cell r="BA227">
            <v>0</v>
          </cell>
          <cell r="BE227" t="str">
            <v>2020420501000223E</v>
          </cell>
          <cell r="BF227">
            <v>43179104</v>
          </cell>
          <cell r="BH227" t="str">
            <v>https://www.secop.gov.co/CO1BusinessLine/Tendering/BuyerWorkArea/Index?docUniqueIdentifier=CO1.BDOS.1216219</v>
          </cell>
          <cell r="BI227" t="str">
            <v>VIGENTE</v>
          </cell>
          <cell r="BK227" t="str">
            <v>https://community.secop.gov.co/Public/Tendering/OpportunityDetail/Index?noticeUID=CO1.NTC.1215233&amp;isFromPublicArea=True&amp;isModal=False</v>
          </cell>
        </row>
        <row r="228">
          <cell r="A228" t="str">
            <v>CPS-224-2020</v>
          </cell>
          <cell r="B228" t="str">
            <v>2 NACIONAL</v>
          </cell>
          <cell r="C228" t="str">
            <v>CD-NC-243-2020</v>
          </cell>
          <cell r="D228">
            <v>224</v>
          </cell>
          <cell r="E228" t="str">
            <v>IVAN JAVIER MONROY JINETE</v>
          </cell>
          <cell r="F228">
            <v>43966</v>
          </cell>
          <cell r="G228" t="str">
            <v>Prestación de servicios profesionales para el ajuste, actualización, soporte y desarrollo de las aplicaciones Web de la entidad que permitan avanzar en la consolidación de la estrategia de gobierno digital de cara a la ciudadanía, fortaleciendo la herramienta de Ventanilla Única para realizar los trámites y servicios dispuestos en línea por la entidad</v>
          </cell>
          <cell r="H228" t="str">
            <v>2 CONTRATACIÓN DIRECTA</v>
          </cell>
          <cell r="I228" t="str">
            <v>14 PRESTACIÓN DE SERVICIOS</v>
          </cell>
          <cell r="J228" t="str">
            <v>N/A</v>
          </cell>
          <cell r="K228">
            <v>32520</v>
          </cell>
          <cell r="L228">
            <v>65920</v>
          </cell>
          <cell r="M228">
            <v>43966</v>
          </cell>
          <cell r="N228">
            <v>43966</v>
          </cell>
          <cell r="P228">
            <v>5971344</v>
          </cell>
          <cell r="Q228">
            <v>41799408</v>
          </cell>
          <cell r="R228">
            <v>0</v>
          </cell>
          <cell r="S228" t="str">
            <v>1 PERSONA NATURAL</v>
          </cell>
          <cell r="T228" t="str">
            <v>3 CÉDULA DE CIUDADANÍA</v>
          </cell>
          <cell r="U228">
            <v>79938170</v>
          </cell>
          <cell r="V228">
            <v>41799408</v>
          </cell>
          <cell r="W228" t="str">
            <v>11 NO SE DILIGENCIA INFORMACIÓN PARA ESTE FORMULARIO EN ESTE PERÍODO DE REPORTE</v>
          </cell>
          <cell r="X228" t="str">
            <v>N/A</v>
          </cell>
          <cell r="Y228" t="str">
            <v>IVAN JAVIER MONROY JINETE</v>
          </cell>
          <cell r="Z228" t="str">
            <v>1 PÓLIZA</v>
          </cell>
          <cell r="AA228" t="str">
            <v>13 SURAMERICANA</v>
          </cell>
          <cell r="AB228" t="str">
            <v>2 CUMPLIMIENTO</v>
          </cell>
          <cell r="AC228">
            <v>43966</v>
          </cell>
          <cell r="AD228" t="str">
            <v>2617697–1</v>
          </cell>
          <cell r="AE228" t="str">
            <v>GRUPO SISTEMAS DE INFORMACIÓN Y RADIOCOMUNICACIONES</v>
          </cell>
          <cell r="AF228" t="str">
            <v>2 SUPERVISOR</v>
          </cell>
          <cell r="AG228" t="str">
            <v>3 CÉDULA DE CIUDADANÍA</v>
          </cell>
          <cell r="AH228">
            <v>51723033</v>
          </cell>
          <cell r="AI228" t="str">
            <v>LUZ MILA SOTELO DELGADILLO</v>
          </cell>
          <cell r="AJ228">
            <v>210</v>
          </cell>
          <cell r="AK228" t="str">
            <v>3 NO PACTADOS</v>
          </cell>
          <cell r="AL228">
            <v>43969</v>
          </cell>
          <cell r="AM228">
            <v>43966</v>
          </cell>
          <cell r="AN228" t="str">
            <v>4 NO SE HA ADICIONADO NI EN VALOR y EN TIEMPO</v>
          </cell>
          <cell r="AO228">
            <v>0</v>
          </cell>
          <cell r="AP228">
            <v>0</v>
          </cell>
          <cell r="AR228">
            <v>0</v>
          </cell>
          <cell r="AT228">
            <v>43969</v>
          </cell>
          <cell r="AU228">
            <v>44182</v>
          </cell>
          <cell r="AW228" t="str">
            <v>2. NO</v>
          </cell>
          <cell r="AZ228" t="str">
            <v>2. NO</v>
          </cell>
          <cell r="BA228">
            <v>0</v>
          </cell>
          <cell r="BE228" t="str">
            <v>2020420501000224E</v>
          </cell>
          <cell r="BF228">
            <v>41799408</v>
          </cell>
          <cell r="BH228" t="str">
            <v>https://www.secop.gov.co/CO1BusinessLine/Tendering/BuyerWorkArea/Index?docUniqueIdentifier=CO1.BDOS.1247122</v>
          </cell>
          <cell r="BI228" t="str">
            <v>VIGENTE</v>
          </cell>
          <cell r="BK228" t="str">
            <v xml:space="preserve">https://community.secop.gov.co/Public/Tendering/OpportunityDetail/Index?noticeUID=CO1.NTC.1243842&amp;isFromPublicArea=True&amp;isModal=False
</v>
          </cell>
        </row>
        <row r="229">
          <cell r="A229" t="str">
            <v>CPS-225-2020</v>
          </cell>
          <cell r="B229" t="str">
            <v>2 NACIONAL</v>
          </cell>
          <cell r="C229" t="str">
            <v>CD-NC-242-2020</v>
          </cell>
          <cell r="D229">
            <v>225</v>
          </cell>
          <cell r="E229" t="str">
            <v>NATHALI CEDEÑO GRACIA</v>
          </cell>
          <cell r="F229">
            <v>43971</v>
          </cell>
          <cell r="G229" t="str">
            <v>Prestación de servicios profesionales para el diseño y desarrollo de productos gráficos de ilustración, diagramación y finalización de archivos de la herramienta “CNC”, para el diseño de vallas de señalización que contribuya en el fortalecimiento de la estrategia de comunicaciones y visibilidad del Apoyo Presupuestario para el Desarrollo Local Sostenible de Parques Nacionales financiado por la Unión Europea.</v>
          </cell>
          <cell r="H229" t="str">
            <v>2 CONTRATACIÓN DIRECTA</v>
          </cell>
          <cell r="I229" t="str">
            <v>14 PRESTACIÓN DE SERVICIOS</v>
          </cell>
          <cell r="J229" t="str">
            <v>N/A</v>
          </cell>
          <cell r="K229">
            <v>30420</v>
          </cell>
          <cell r="L229">
            <v>66120</v>
          </cell>
          <cell r="M229">
            <v>43971</v>
          </cell>
          <cell r="N229">
            <v>43971</v>
          </cell>
          <cell r="P229">
            <v>4823432</v>
          </cell>
          <cell r="Q229">
            <v>35532616</v>
          </cell>
          <cell r="R229">
            <v>0.26666666567325592</v>
          </cell>
          <cell r="S229" t="str">
            <v>1 PERSONA NATURAL</v>
          </cell>
          <cell r="T229" t="str">
            <v>3 CÉDULA DE CIUDADANÍA</v>
          </cell>
          <cell r="U229">
            <v>1020733112</v>
          </cell>
          <cell r="V229">
            <v>35532616</v>
          </cell>
          <cell r="W229" t="str">
            <v>11 NO SE DILIGENCIA INFORMACIÓN PARA ESTE FORMULARIO EN ESTE PERÍODO DE REPORTE</v>
          </cell>
          <cell r="X229" t="str">
            <v>N/A</v>
          </cell>
          <cell r="Y229" t="str">
            <v>NATHALI CEDEÑO GRACIA</v>
          </cell>
          <cell r="Z229" t="str">
            <v>1 PÓLIZA</v>
          </cell>
          <cell r="AA229" t="str">
            <v>12 SEGUROS DEL ESTADO</v>
          </cell>
          <cell r="AB229" t="str">
            <v>2 CUMPLIMIENTO</v>
          </cell>
          <cell r="AC229">
            <v>43971</v>
          </cell>
          <cell r="AD229" t="str">
            <v>11-46-101013636</v>
          </cell>
          <cell r="AE229" t="str">
            <v>GRUPO DE COMUNICACIONES Y EDUCACION AMBIENTAL</v>
          </cell>
          <cell r="AF229" t="str">
            <v>2 SUPERVISOR</v>
          </cell>
          <cell r="AG229" t="str">
            <v>3 CÉDULA DE CIUDADANÍA</v>
          </cell>
          <cell r="AH229">
            <v>11342150</v>
          </cell>
          <cell r="AI229" t="str">
            <v>LUIS ALFONSO CANO RAMIREZ</v>
          </cell>
          <cell r="AJ229">
            <v>221</v>
          </cell>
          <cell r="AK229" t="str">
            <v>3 NO PACTADOS</v>
          </cell>
          <cell r="AL229">
            <v>43971</v>
          </cell>
          <cell r="AM229">
            <v>43971</v>
          </cell>
          <cell r="AN229" t="str">
            <v>4 NO SE HA ADICIONADO NI EN VALOR y EN TIEMPO</v>
          </cell>
          <cell r="AO229">
            <v>0</v>
          </cell>
          <cell r="AP229">
            <v>0</v>
          </cell>
          <cell r="AR229">
            <v>0</v>
          </cell>
          <cell r="AT229">
            <v>43971</v>
          </cell>
          <cell r="AU229">
            <v>44196</v>
          </cell>
          <cell r="AW229" t="str">
            <v>2. NO</v>
          </cell>
          <cell r="AZ229" t="str">
            <v>2. NO</v>
          </cell>
          <cell r="BA229">
            <v>0</v>
          </cell>
          <cell r="BE229" t="str">
            <v>2020420501000225E</v>
          </cell>
          <cell r="BF229">
            <v>35532616</v>
          </cell>
          <cell r="BH229" t="str">
            <v>https://www.secop.gov.co/CO1BusinessLine/Tendering/BuyerWorkArea/Index?docUniqueIdentifier=CO1.BDOS.1254723</v>
          </cell>
          <cell r="BI229" t="str">
            <v>VIGENTE</v>
          </cell>
          <cell r="BK229" t="str">
            <v>https://community.secop.gov.co/Public/Tendering/OpportunityDetail/Index?noticeUID=CO1.NTC.1251960&amp;isFromPublicArea=True&amp;isModal=False</v>
          </cell>
        </row>
        <row r="230">
          <cell r="A230" t="str">
            <v>CPS-226-2020</v>
          </cell>
          <cell r="B230" t="str">
            <v>2 NACIONAL</v>
          </cell>
          <cell r="C230" t="str">
            <v>CD-NC-244-2020</v>
          </cell>
          <cell r="D230">
            <v>226</v>
          </cell>
          <cell r="E230" t="str">
            <v>RAFAEL ANTONIO NEGRETE CASANOVA</v>
          </cell>
          <cell r="F230">
            <v>43987</v>
          </cell>
          <cell r="G230" t="str">
            <v>Prestación de servicios profesionales y de apoyo a la gestión para adelantar los asuntos relacionados con gestión predial, estudio de títulos y saneamiento predial en las áreas protegidas, hacer seguimiento a procesos administrativos y agrarios en los que tenga interés la entidad, ingresar información y actualizar las bases de datos del sistema de información predial, en el marco del Programa Desarrollo Local Sostenible financiado por la Unión Europea.</v>
          </cell>
          <cell r="H230" t="str">
            <v>2 CONTRATACIÓN DIRECTA</v>
          </cell>
          <cell r="I230" t="str">
            <v>14 PRESTACIÓN DE SERVICIOS</v>
          </cell>
          <cell r="J230" t="str">
            <v>N/A</v>
          </cell>
          <cell r="K230">
            <v>30620</v>
          </cell>
          <cell r="L230">
            <v>69020</v>
          </cell>
          <cell r="M230">
            <v>43987</v>
          </cell>
          <cell r="N230">
            <v>43987</v>
          </cell>
          <cell r="P230">
            <v>3156754</v>
          </cell>
          <cell r="Q230">
            <v>15783770</v>
          </cell>
          <cell r="R230">
            <v>0</v>
          </cell>
          <cell r="S230" t="str">
            <v>1 PERSONA NATURAL</v>
          </cell>
          <cell r="T230" t="str">
            <v>3 CÉDULA DE CIUDADANÍA</v>
          </cell>
          <cell r="U230">
            <v>1026294138</v>
          </cell>
          <cell r="V230">
            <v>15783770</v>
          </cell>
          <cell r="W230" t="str">
            <v>11 NO SE DILIGENCIA INFORMACIÓN PARA ESTE FORMULARIO EN ESTE PERÍODO DE REPORTE</v>
          </cell>
          <cell r="X230" t="str">
            <v>N/A</v>
          </cell>
          <cell r="Y230" t="str">
            <v>RAFAEL ANTONIO NEGRETE CASANOVA</v>
          </cell>
          <cell r="Z230" t="str">
            <v>1 PÓLIZA</v>
          </cell>
          <cell r="AA230" t="str">
            <v>8 MUNDIAL SEGUROS</v>
          </cell>
          <cell r="AB230" t="str">
            <v>2 CUMPLIMIENTO</v>
          </cell>
          <cell r="AC230">
            <v>43987</v>
          </cell>
          <cell r="AD230" t="str">
            <v>NB-100130968</v>
          </cell>
          <cell r="AE230" t="str">
            <v>OFICINA ASESORA JURIDICA</v>
          </cell>
          <cell r="AF230" t="str">
            <v>2 SUPERVISOR</v>
          </cell>
          <cell r="AG230" t="str">
            <v>3 CÉDULA DE CIUDADANÍA</v>
          </cell>
          <cell r="AH230">
            <v>13861878</v>
          </cell>
          <cell r="AI230" t="str">
            <v>JAIME ANDRES ECHEVERRIA RODRIGUEZ</v>
          </cell>
          <cell r="AJ230">
            <v>150</v>
          </cell>
          <cell r="AK230" t="str">
            <v>3 NO PACTADOS</v>
          </cell>
          <cell r="AL230">
            <v>43990</v>
          </cell>
          <cell r="AM230">
            <v>43990</v>
          </cell>
          <cell r="AN230" t="str">
            <v>4 NO SE HA ADICIONADO NI EN VALOR y EN TIEMPO</v>
          </cell>
          <cell r="AO230">
            <v>0</v>
          </cell>
          <cell r="AP230">
            <v>0</v>
          </cell>
          <cell r="AR230">
            <v>0</v>
          </cell>
          <cell r="AT230">
            <v>43990</v>
          </cell>
          <cell r="AU230">
            <v>44172</v>
          </cell>
          <cell r="AW230" t="str">
            <v>2. NO</v>
          </cell>
          <cell r="AZ230" t="str">
            <v>2. NO</v>
          </cell>
          <cell r="BA230">
            <v>0</v>
          </cell>
          <cell r="BE230" t="str">
            <v>2020420501000226E</v>
          </cell>
          <cell r="BF230">
            <v>15783770</v>
          </cell>
          <cell r="BH230" t="str">
            <v>https://www.secop.gov.co/CO1BusinessLine/Tendering/BuyerWorkArea/Index?docUniqueIdentifier=CO1.BDOS.1281134</v>
          </cell>
          <cell r="BI230" t="str">
            <v>VIGENTE</v>
          </cell>
          <cell r="BK230" t="str">
            <v>https://community.secop.gov.co/Public/Tendering/OpportunityDetail/Index?noticeUID=CO1.NTC.1279009&amp;isFromPublicArea=True&amp;isModal=False</v>
          </cell>
        </row>
        <row r="231">
          <cell r="A231" t="str">
            <v>CPS-227-2020</v>
          </cell>
          <cell r="B231" t="str">
            <v>2 NACIONAL</v>
          </cell>
          <cell r="C231" t="str">
            <v>CD-NC-249-2020</v>
          </cell>
          <cell r="D231">
            <v>227</v>
          </cell>
          <cell r="E231" t="str">
            <v>SANDRA MILENA GOMEZ</v>
          </cell>
          <cell r="F231">
            <v>43999</v>
          </cell>
          <cell r="G231" t="str">
            <v>Prestación de servicios profesionales para la documentación y revisión del funcionamiento de las herramientas Web de la Entidad.</v>
          </cell>
          <cell r="H231" t="str">
            <v>2 CONTRATACIÓN DIRECTA</v>
          </cell>
          <cell r="I231" t="str">
            <v>14 PRESTACIÓN DE SERVICIOS</v>
          </cell>
          <cell r="J231" t="str">
            <v>N/A</v>
          </cell>
          <cell r="K231">
            <v>35720</v>
          </cell>
          <cell r="L231">
            <v>69620</v>
          </cell>
          <cell r="M231">
            <v>43999</v>
          </cell>
          <cell r="N231">
            <v>43999</v>
          </cell>
          <cell r="P231">
            <v>3156754</v>
          </cell>
          <cell r="Q231">
            <v>18940524</v>
          </cell>
          <cell r="R231">
            <v>0</v>
          </cell>
          <cell r="S231" t="str">
            <v>1 PERSONA NATURAL</v>
          </cell>
          <cell r="T231" t="str">
            <v>3 CÉDULA DE CIUDADANÍA</v>
          </cell>
          <cell r="U231">
            <v>52158357</v>
          </cell>
          <cell r="V231">
            <v>18940524</v>
          </cell>
          <cell r="W231" t="str">
            <v>11 NO SE DILIGENCIA INFORMACIÓN PARA ESTE FORMULARIO EN ESTE PERÍODO DE REPORTE</v>
          </cell>
          <cell r="X231" t="str">
            <v>N/A</v>
          </cell>
          <cell r="Y231" t="str">
            <v>SANDRA MILENA GOMEZ</v>
          </cell>
          <cell r="Z231" t="str">
            <v>1 PÓLIZA</v>
          </cell>
          <cell r="AA231" t="str">
            <v>12 SEGUROS DEL ESTADO</v>
          </cell>
          <cell r="AB231" t="str">
            <v>2 CUMPLIMIENTO</v>
          </cell>
          <cell r="AC231">
            <v>43999</v>
          </cell>
          <cell r="AD231" t="str">
            <v>15-46-101016360</v>
          </cell>
          <cell r="AE231" t="str">
            <v>GRUPO SISTEMAS DE INFORMACIÓN Y RADIOCOMUNICACIONES</v>
          </cell>
          <cell r="AF231" t="str">
            <v>2 SUPERVISOR</v>
          </cell>
          <cell r="AG231" t="str">
            <v>3 CÉDULA DE CIUDADANÍA</v>
          </cell>
          <cell r="AH231">
            <v>51723033</v>
          </cell>
          <cell r="AI231" t="str">
            <v>LUZ MILA SOTELO DELGADILLO</v>
          </cell>
          <cell r="AJ231">
            <v>180</v>
          </cell>
          <cell r="AK231" t="str">
            <v>3 NO PACTADOS</v>
          </cell>
          <cell r="AL231">
            <v>43999</v>
          </cell>
          <cell r="AM231">
            <v>43999</v>
          </cell>
          <cell r="AN231" t="str">
            <v>4 NO SE HA ADICIONADO NI EN VALOR y EN TIEMPO</v>
          </cell>
          <cell r="AO231">
            <v>0</v>
          </cell>
          <cell r="AP231">
            <v>0</v>
          </cell>
          <cell r="AR231">
            <v>0</v>
          </cell>
          <cell r="AT231">
            <v>43999</v>
          </cell>
          <cell r="AU231">
            <v>44181</v>
          </cell>
          <cell r="AW231" t="str">
            <v>2. NO</v>
          </cell>
          <cell r="AZ231" t="str">
            <v>2. NO</v>
          </cell>
          <cell r="BA231">
            <v>0</v>
          </cell>
          <cell r="BE231" t="str">
            <v>2020420501000227E</v>
          </cell>
          <cell r="BF231">
            <v>18940524</v>
          </cell>
          <cell r="BH231" t="str">
            <v>https://www.secop.gov.co/CO1BusinessLine/Tendering/BuyerWorkArea/Index?docUniqueIdentifier=CO1.BDOS.1297146</v>
          </cell>
          <cell r="BI231" t="str">
            <v>VIGENTE</v>
          </cell>
          <cell r="BK231" t="str">
            <v>https://community.secop.gov.co/Public/Tendering/OpportunityDetail/Index?noticeUID=CO1.NTC.1294145&amp;isFromPublicArea=True&amp;isModal=False</v>
          </cell>
        </row>
        <row r="232">
          <cell r="A232" t="str">
            <v>AMP-001-2020 OC:46435</v>
          </cell>
          <cell r="B232" t="str">
            <v>2 NACIONAL</v>
          </cell>
          <cell r="C232" t="str">
            <v>OC</v>
          </cell>
          <cell r="D232">
            <v>46435</v>
          </cell>
          <cell r="E232" t="str">
            <v>Coltech S.A.S</v>
          </cell>
          <cell r="F232">
            <v>43910</v>
          </cell>
          <cell r="G232" t="str">
            <v>Contratar el servicio de mantenimiento, recarga y adquisición de extintores con sus bases para los vehículos y nivel central de Parques Nacionales Naturales de Colombia</v>
          </cell>
          <cell r="H232" t="str">
            <v>6 ACUERDO MARCO DE PRECIO</v>
          </cell>
          <cell r="I232" t="str">
            <v>21 ORDEN DE COMPRA</v>
          </cell>
          <cell r="J232" t="str">
            <v>N/A</v>
          </cell>
          <cell r="P232">
            <v>0</v>
          </cell>
          <cell r="Q232">
            <v>3921119.2</v>
          </cell>
          <cell r="R232">
            <v>3921119.2</v>
          </cell>
          <cell r="S232" t="str">
            <v>2 PERSONA JURIDICA</v>
          </cell>
          <cell r="T232" t="str">
            <v>1 NIT</v>
          </cell>
          <cell r="U232" t="str">
            <v>N/A</v>
          </cell>
          <cell r="V232">
            <v>3921119.2</v>
          </cell>
          <cell r="W232" t="str">
            <v>9 DV 8</v>
          </cell>
          <cell r="X232" t="str">
            <v>N/A</v>
          </cell>
          <cell r="Y232" t="str">
            <v>COLTECH S.A.S /Ever Armando Muñoz Cendales</v>
          </cell>
          <cell r="Z232" t="str">
            <v>6 NO CONSTITUYÓ GARANTÍAS</v>
          </cell>
          <cell r="AE232" t="str">
            <v>GRUPO DE PROCESOS CORPORATIVOS</v>
          </cell>
          <cell r="AF232" t="str">
            <v>2 SUPERVISOR</v>
          </cell>
          <cell r="AG232" t="str">
            <v>3 CÉDULA DE CIUDADANÍA</v>
          </cell>
          <cell r="AH232">
            <v>16356940</v>
          </cell>
          <cell r="AI232" t="str">
            <v>LUIS ALBERTO ORTIZ MORALES</v>
          </cell>
          <cell r="AJ232">
            <v>72</v>
          </cell>
          <cell r="AK232" t="str">
            <v>3 NO PACTADOS</v>
          </cell>
          <cell r="AL232" t="str">
            <v>N-A</v>
          </cell>
          <cell r="AM232" t="str">
            <v>N-A</v>
          </cell>
          <cell r="AN232" t="str">
            <v>4 NO SE HA ADICIONADO NI EN VALOR y EN TIEMPO</v>
          </cell>
          <cell r="AO232">
            <v>0</v>
          </cell>
          <cell r="AP232">
            <v>0</v>
          </cell>
          <cell r="AR232">
            <v>0</v>
          </cell>
          <cell r="AT232">
            <v>43910</v>
          </cell>
          <cell r="AU232">
            <v>43982</v>
          </cell>
          <cell r="AW232" t="str">
            <v>2. NO</v>
          </cell>
          <cell r="AZ232" t="str">
            <v>2. NO</v>
          </cell>
          <cell r="BA232">
            <v>0</v>
          </cell>
          <cell r="BE232" t="str">
            <v>2020420502200001E</v>
          </cell>
          <cell r="BF232">
            <v>3921119.2</v>
          </cell>
          <cell r="BH232" t="str">
            <v>N-A</v>
          </cell>
          <cell r="BI232" t="str">
            <v>TERMINADO NORMALMENTE</v>
          </cell>
          <cell r="BK232" t="str">
            <v>https://www.colombiacompra.gov.co/tienda-virtual-del-estado-colombiano/ordenes-compra/46435</v>
          </cell>
        </row>
        <row r="233">
          <cell r="A233" t="str">
            <v>AMP-002-2020 OC:46786</v>
          </cell>
          <cell r="B233" t="str">
            <v>2 NACIONAL</v>
          </cell>
          <cell r="C233" t="str">
            <v>OC</v>
          </cell>
          <cell r="D233">
            <v>46786</v>
          </cell>
          <cell r="E233" t="str">
            <v>Union Temporal Novatours - Vision Tours 05 - 2018</v>
          </cell>
          <cell r="F233">
            <v>43922</v>
          </cell>
          <cell r="G233" t="str">
            <v>Cubrir los tiquetes de las comisiones que salen por presupuesto de Nivel Central.</v>
          </cell>
          <cell r="H233" t="str">
            <v>6 ACUERDO MARCO DE PRECIO</v>
          </cell>
          <cell r="I233" t="str">
            <v>21 ORDEN DE COMPRA</v>
          </cell>
          <cell r="J233" t="str">
            <v>N/A</v>
          </cell>
          <cell r="P233">
            <v>0</v>
          </cell>
          <cell r="Q233">
            <v>889559446</v>
          </cell>
          <cell r="R233">
            <v>889559446</v>
          </cell>
          <cell r="S233" t="str">
            <v>2 PERSONA JURIDICA</v>
          </cell>
          <cell r="T233" t="str">
            <v>1 NIT</v>
          </cell>
          <cell r="U233" t="str">
            <v>N/A</v>
          </cell>
          <cell r="V233">
            <v>889559446</v>
          </cell>
          <cell r="W233" t="str">
            <v>2 DV 1</v>
          </cell>
          <cell r="X233" t="str">
            <v>N/A</v>
          </cell>
          <cell r="Y233" t="str">
            <v>UNION TEMPORAL NOVATOURS - VISION TOURS 05 - 2018</v>
          </cell>
          <cell r="Z233" t="str">
            <v>6 NO CONSTITUYÓ GARANTÍAS</v>
          </cell>
          <cell r="AE233" t="str">
            <v>GRUPO DE PROCESOS CORPORATIVOS</v>
          </cell>
          <cell r="AF233" t="str">
            <v>2 SUPERVISOR</v>
          </cell>
          <cell r="AG233" t="str">
            <v>3 CÉDULA DE CIUDADANÍA</v>
          </cell>
          <cell r="AH233">
            <v>16356940</v>
          </cell>
          <cell r="AI233" t="str">
            <v>LUIS ALBERTO ORTIZ MORALES</v>
          </cell>
          <cell r="AJ233">
            <v>270</v>
          </cell>
          <cell r="AK233" t="str">
            <v>3 NO PACTADOS</v>
          </cell>
          <cell r="AL233" t="str">
            <v>N-A</v>
          </cell>
          <cell r="AM233" t="str">
            <v>N-A</v>
          </cell>
          <cell r="AN233" t="str">
            <v>4 NO SE HA ADICIONADO NI EN VALOR y EN TIEMPO</v>
          </cell>
          <cell r="AO233">
            <v>0</v>
          </cell>
          <cell r="AP233">
            <v>0</v>
          </cell>
          <cell r="AR233">
            <v>0</v>
          </cell>
          <cell r="AT233">
            <v>43922</v>
          </cell>
          <cell r="AU233">
            <v>44006</v>
          </cell>
          <cell r="AW233" t="str">
            <v>2. NO</v>
          </cell>
          <cell r="AZ233" t="str">
            <v>2. NO</v>
          </cell>
          <cell r="BA233">
            <v>0</v>
          </cell>
          <cell r="BD233" t="str">
            <v>TERMINACIÓN ANTICIPADA PLAZO INICIAL 270 FECHA TER MINACION INICIAL 31/12/2020</v>
          </cell>
          <cell r="BE233" t="str">
            <v>2020420502200002E</v>
          </cell>
          <cell r="BF233">
            <v>889559446</v>
          </cell>
          <cell r="BH233" t="str">
            <v>N-A</v>
          </cell>
          <cell r="BI233" t="str">
            <v>TERMINADO ANTICIPADAMENTE</v>
          </cell>
          <cell r="BK233" t="str">
            <v>https://www.colombiacompra.gov.co/tienda-virtual-del-estado-colombiano/ordenes-compra/46786</v>
          </cell>
        </row>
        <row r="234">
          <cell r="A234" t="str">
            <v>AMP-003-2020 OC:49827</v>
          </cell>
          <cell r="B234" t="str">
            <v>2 NACIONAL</v>
          </cell>
          <cell r="C234" t="str">
            <v>OC</v>
          </cell>
          <cell r="D234">
            <v>49827</v>
          </cell>
          <cell r="E234" t="str">
            <v>HB INTERNATIONAL CORP SOCIEDAD POR ACCIONES SIMPLIFICADA SAS</v>
          </cell>
          <cell r="F234">
            <v>43985</v>
          </cell>
          <cell r="G234" t="str">
            <v>Teniendo en cuenta la emergencia generada por el COVID-19 se requiere adquirir elementos de protección, para el presente caso termómetros infrarrojos, con el fin de mitigar y prevenir la propagación del virus.</v>
          </cell>
          <cell r="H234" t="str">
            <v>6 ACUERDO MARCO DE PRECIO</v>
          </cell>
          <cell r="I234" t="str">
            <v>21 ORDEN DE COMPRA</v>
          </cell>
          <cell r="J234" t="str">
            <v>N/A</v>
          </cell>
          <cell r="K234">
            <v>36720</v>
          </cell>
          <cell r="L234">
            <v>68220</v>
          </cell>
          <cell r="M234">
            <v>43985</v>
          </cell>
          <cell r="N234">
            <v>43985</v>
          </cell>
          <cell r="P234">
            <v>0</v>
          </cell>
          <cell r="Q234">
            <v>69700000</v>
          </cell>
          <cell r="R234">
            <v>69700000</v>
          </cell>
          <cell r="S234" t="str">
            <v>2 PERSONA JURIDICA</v>
          </cell>
          <cell r="T234" t="str">
            <v>1 NIT</v>
          </cell>
          <cell r="U234" t="str">
            <v>N/A</v>
          </cell>
          <cell r="V234">
            <v>69700000</v>
          </cell>
          <cell r="W234" t="str">
            <v>5 DV 4</v>
          </cell>
          <cell r="X234" t="str">
            <v>N/A</v>
          </cell>
          <cell r="Y234" t="str">
            <v>HB INTERNATIONAL CORP SOCIEDAD POR ACCIONES SIMPLIFICADA SAS / LUIS ROBERTO ANDRADE MATILLA</v>
          </cell>
          <cell r="Z234" t="str">
            <v>6 NO CONSTITUYÓ GARANTÍAS</v>
          </cell>
          <cell r="AE234" t="str">
            <v>GRUPO DE PROCESOS CORPORATIVOS</v>
          </cell>
          <cell r="AF234" t="str">
            <v>2 SUPERVISOR</v>
          </cell>
          <cell r="AG234" t="str">
            <v>3 CÉDULA DE CIUDADANÍA</v>
          </cell>
          <cell r="AH234">
            <v>16356940</v>
          </cell>
          <cell r="AI234" t="str">
            <v>LUIS ALBERTO ORTIZ MORALES</v>
          </cell>
          <cell r="AJ234">
            <v>46</v>
          </cell>
          <cell r="AK234" t="str">
            <v>3 NO PACTADOS</v>
          </cell>
          <cell r="AL234" t="str">
            <v>N-A</v>
          </cell>
          <cell r="AM234" t="str">
            <v>N-A</v>
          </cell>
          <cell r="AN234" t="str">
            <v>4 NO SE HA ADICIONADO NI EN VALOR y EN TIEMPO</v>
          </cell>
          <cell r="AO234">
            <v>0</v>
          </cell>
          <cell r="AP234">
            <v>0</v>
          </cell>
          <cell r="AR234">
            <v>0</v>
          </cell>
          <cell r="AT234">
            <v>43985</v>
          </cell>
          <cell r="AU234">
            <v>44030</v>
          </cell>
          <cell r="AW234" t="str">
            <v>2. NO</v>
          </cell>
          <cell r="AZ234" t="str">
            <v>2. NO</v>
          </cell>
          <cell r="BA234">
            <v>0</v>
          </cell>
          <cell r="BE234" t="str">
            <v>2020420502200003E</v>
          </cell>
          <cell r="BF234">
            <v>69700000</v>
          </cell>
          <cell r="BH234" t="str">
            <v>N-A</v>
          </cell>
          <cell r="BI234" t="str">
            <v>TERMINADO NORMALMENTE</v>
          </cell>
          <cell r="BK234" t="str">
            <v>https://www.colombiacompra.gov.co/tienda-virtual-del-estado-colombiano/ordenes-compra/49827</v>
          </cell>
        </row>
        <row r="235">
          <cell r="A235" t="str">
            <v>AMP-004-2020 OC:49828</v>
          </cell>
          <cell r="B235" t="str">
            <v>2 NACIONAL</v>
          </cell>
          <cell r="C235" t="str">
            <v>OC</v>
          </cell>
          <cell r="D235">
            <v>49828</v>
          </cell>
          <cell r="E235" t="str">
            <v>PMI PROYECTOS MONTAJES E INGENIERIA</v>
          </cell>
          <cell r="F235">
            <v>43985</v>
          </cell>
          <cell r="G235" t="str">
            <v>Teniendo en cuenta la emergencia generada por el COVID-19 se requiere adquirir elementos de protección, para el presente caso alcohol isopropílico, con el fin de mitigar y prevenir la propagación del virus</v>
          </cell>
          <cell r="H235" t="str">
            <v>6 ACUERDO MARCO DE PRECIO</v>
          </cell>
          <cell r="I235" t="str">
            <v>21 ORDEN DE COMPRA</v>
          </cell>
          <cell r="J235" t="str">
            <v>N/A</v>
          </cell>
          <cell r="K235">
            <v>36620</v>
          </cell>
          <cell r="L235">
            <v>68420</v>
          </cell>
          <cell r="M235">
            <v>43985</v>
          </cell>
          <cell r="N235">
            <v>43985</v>
          </cell>
          <cell r="P235">
            <v>0</v>
          </cell>
          <cell r="Q235">
            <v>111510000</v>
          </cell>
          <cell r="R235">
            <v>111510000</v>
          </cell>
          <cell r="S235" t="str">
            <v>2 PERSONA JURIDICA</v>
          </cell>
          <cell r="T235" t="str">
            <v>1 NIT</v>
          </cell>
          <cell r="U235" t="str">
            <v>N/A</v>
          </cell>
          <cell r="V235">
            <v>111510000</v>
          </cell>
          <cell r="X235" t="str">
            <v>N/A</v>
          </cell>
          <cell r="Y235" t="str">
            <v xml:space="preserve">PMI PROYECTOS MONTAJES E INGENIERIA / Luis Fernando Morales </v>
          </cell>
          <cell r="Z235" t="str">
            <v>6 NO CONSTITUYÓ GARANTÍAS</v>
          </cell>
          <cell r="AE235" t="str">
            <v>GRUPO DE PROCESOS CORPORATIVOS</v>
          </cell>
          <cell r="AF235" t="str">
            <v>2 SUPERVISOR</v>
          </cell>
          <cell r="AG235" t="str">
            <v>3 CÉDULA DE CIUDADANÍA</v>
          </cell>
          <cell r="AH235">
            <v>16356940</v>
          </cell>
          <cell r="AI235" t="str">
            <v>LUIS ALBERTO ORTIZ MORALES</v>
          </cell>
          <cell r="AJ235">
            <v>46</v>
          </cell>
          <cell r="AK235" t="str">
            <v>3 NO PACTADOS</v>
          </cell>
          <cell r="AL235" t="str">
            <v>N-A</v>
          </cell>
          <cell r="AM235" t="str">
            <v>N-A</v>
          </cell>
          <cell r="AN235" t="str">
            <v>4 NO SE HA ADICIONADO NI EN VALOR y EN TIEMPO</v>
          </cell>
          <cell r="AO235">
            <v>0</v>
          </cell>
          <cell r="AP235">
            <v>0</v>
          </cell>
          <cell r="AR235">
            <v>0</v>
          </cell>
          <cell r="AT235">
            <v>43985</v>
          </cell>
          <cell r="AU235">
            <v>44030</v>
          </cell>
          <cell r="AW235" t="str">
            <v>2. NO</v>
          </cell>
          <cell r="AZ235" t="str">
            <v>2. NO</v>
          </cell>
          <cell r="BA235">
            <v>0</v>
          </cell>
          <cell r="BE235" t="str">
            <v>2020420502200004E</v>
          </cell>
          <cell r="BF235">
            <v>111510000</v>
          </cell>
          <cell r="BH235" t="str">
            <v>N-A</v>
          </cell>
          <cell r="BI235" t="str">
            <v>TERMINADO NORMALMENTE</v>
          </cell>
          <cell r="BK235" t="str">
            <v>https://www.colombiacompra.gov.co/tienda-virtual-del-estado-colombiano/ordenes-compra/49828</v>
          </cell>
        </row>
        <row r="236">
          <cell r="A236" t="str">
            <v>AMP-005-2020 OC:49829</v>
          </cell>
          <cell r="B236" t="str">
            <v>2 NACIONAL</v>
          </cell>
          <cell r="C236" t="str">
            <v>OC</v>
          </cell>
          <cell r="D236">
            <v>49829</v>
          </cell>
          <cell r="E236" t="str">
            <v>COMERCIALIZADORA ARTURO CALLE</v>
          </cell>
          <cell r="F236">
            <v>43985</v>
          </cell>
          <cell r="G236" t="str">
            <v xml:space="preserve">Teniendo en cuenta la emergencia generada por el COVID-19 se requiere adquirir elementos de protección, para el presente caso tapabocas de tela, con el fin de mitigar y prevenir la propagación del virus </v>
          </cell>
          <cell r="H236" t="str">
            <v>6 ACUERDO MARCO DE PRECIO</v>
          </cell>
          <cell r="I236" t="str">
            <v>21 ORDEN DE COMPRA</v>
          </cell>
          <cell r="J236" t="str">
            <v>N/A</v>
          </cell>
          <cell r="K236">
            <v>36620</v>
          </cell>
          <cell r="L236">
            <v>68320</v>
          </cell>
          <cell r="M236">
            <v>43985</v>
          </cell>
          <cell r="N236">
            <v>43985</v>
          </cell>
          <cell r="P236">
            <v>0</v>
          </cell>
          <cell r="Q236">
            <v>10932020</v>
          </cell>
          <cell r="R236">
            <v>10932020</v>
          </cell>
          <cell r="S236" t="str">
            <v>2 PERSONA JURIDICA</v>
          </cell>
          <cell r="T236" t="str">
            <v>1 NIT</v>
          </cell>
          <cell r="U236" t="str">
            <v>N/A</v>
          </cell>
          <cell r="V236">
            <v>10932020</v>
          </cell>
          <cell r="W236" t="str">
            <v>3 DV 2</v>
          </cell>
          <cell r="X236" t="str">
            <v>N/A</v>
          </cell>
          <cell r="Y236" t="str">
            <v>COMERCIALIZADORA ARTURO CALLE</v>
          </cell>
          <cell r="Z236" t="str">
            <v>6 NO CONSTITUYÓ GARANTÍAS</v>
          </cell>
          <cell r="AE236" t="str">
            <v>GRUPO DE PROCESOS CORPORATIVOS</v>
          </cell>
          <cell r="AF236" t="str">
            <v>2 SUPERVISOR</v>
          </cell>
          <cell r="AG236" t="str">
            <v>3 CÉDULA DE CIUDADANÍA</v>
          </cell>
          <cell r="AH236">
            <v>16356940</v>
          </cell>
          <cell r="AI236" t="str">
            <v>LUIS ALBERTO ORTIZ MORALES</v>
          </cell>
          <cell r="AJ236">
            <v>46</v>
          </cell>
          <cell r="AK236" t="str">
            <v>3 NO PACTADOS</v>
          </cell>
          <cell r="AL236" t="str">
            <v>N-A</v>
          </cell>
          <cell r="AM236" t="str">
            <v>N-A</v>
          </cell>
          <cell r="AN236" t="str">
            <v>4 NO SE HA ADICIONADO NI EN VALOR y EN TIEMPO</v>
          </cell>
          <cell r="AO236">
            <v>0</v>
          </cell>
          <cell r="AP236">
            <v>0</v>
          </cell>
          <cell r="AR236">
            <v>0</v>
          </cell>
          <cell r="AT236">
            <v>43985</v>
          </cell>
          <cell r="AU236">
            <v>44030</v>
          </cell>
          <cell r="AW236" t="str">
            <v>2. NO</v>
          </cell>
          <cell r="AZ236" t="str">
            <v>1. SI</v>
          </cell>
          <cell r="BA236">
            <v>1</v>
          </cell>
          <cell r="BB236" t="str">
            <v>MODIFICACION DEL VALOR MENOS EL IVA</v>
          </cell>
          <cell r="BC236">
            <v>44014</v>
          </cell>
          <cell r="BD236" t="str">
            <v>MODIFICACION DEL VALOR (MENOS IVA) VALOR INICIAL 13009103,8</v>
          </cell>
          <cell r="BE236" t="str">
            <v>2020420502200005E</v>
          </cell>
          <cell r="BF236">
            <v>10932020</v>
          </cell>
          <cell r="BH236" t="str">
            <v>N-A</v>
          </cell>
          <cell r="BI236" t="str">
            <v>TERMINADO NORMALMENTE</v>
          </cell>
          <cell r="BK236" t="str">
            <v>https://www.colombiacompra.gov.co/tienda-virtual-del-estado-colombiano/ordenes-compra/49829</v>
          </cell>
        </row>
        <row r="237">
          <cell r="A237" t="str">
            <v>AMP-006-2020 OC:49907</v>
          </cell>
          <cell r="B237" t="str">
            <v>2 NACIONAL</v>
          </cell>
          <cell r="C237" t="str">
            <v>OC</v>
          </cell>
          <cell r="D237">
            <v>49907</v>
          </cell>
          <cell r="E237" t="str">
            <v>ABBAPLX SAS</v>
          </cell>
          <cell r="F237">
            <v>43986</v>
          </cell>
          <cell r="G237" t="str">
            <v>Teniendo en cuenta la emergencia generada por el COVID-19 se requiere adquirir elementos de protección, para el presente caso caretas anti fluidos, con el fin de mitigar y prevenir la propagación del virus.</v>
          </cell>
          <cell r="H237" t="str">
            <v>6 ACUERDO MARCO DE PRECIO</v>
          </cell>
          <cell r="I237" t="str">
            <v>21 ORDEN DE COMPRA</v>
          </cell>
          <cell r="J237" t="str">
            <v>N/A</v>
          </cell>
          <cell r="K237">
            <v>36620</v>
          </cell>
          <cell r="L237">
            <v>68620</v>
          </cell>
          <cell r="M237">
            <v>43986</v>
          </cell>
          <cell r="N237">
            <v>43986</v>
          </cell>
          <cell r="P237">
            <v>0</v>
          </cell>
          <cell r="Q237">
            <v>10322000</v>
          </cell>
          <cell r="R237">
            <v>10322000</v>
          </cell>
          <cell r="S237" t="str">
            <v>2 PERSONA JURIDICA</v>
          </cell>
          <cell r="T237" t="str">
            <v>1 NIT</v>
          </cell>
          <cell r="U237" t="str">
            <v>N/A</v>
          </cell>
          <cell r="V237">
            <v>10322000</v>
          </cell>
          <cell r="W237" t="str">
            <v>2 DV 1</v>
          </cell>
          <cell r="X237" t="str">
            <v>N/A</v>
          </cell>
          <cell r="Y237" t="str">
            <v>ABBAPLAX S.A.S. / LUIS PINZON</v>
          </cell>
          <cell r="Z237" t="str">
            <v>6 NO CONSTITUYÓ GARANTÍAS</v>
          </cell>
          <cell r="AE237" t="str">
            <v>GRUPO DE PROCESOS CORPORATIVOS</v>
          </cell>
          <cell r="AF237" t="str">
            <v>2 SUPERVISOR</v>
          </cell>
          <cell r="AG237" t="str">
            <v>3 CÉDULA DE CIUDADANÍA</v>
          </cell>
          <cell r="AH237">
            <v>16356940</v>
          </cell>
          <cell r="AI237" t="str">
            <v>LUIS ALBERTO ORTIZ MORALES</v>
          </cell>
          <cell r="AJ237">
            <v>45</v>
          </cell>
          <cell r="AK237" t="str">
            <v>3 NO PACTADOS</v>
          </cell>
          <cell r="AL237" t="str">
            <v>N-A</v>
          </cell>
          <cell r="AM237" t="str">
            <v>N-A</v>
          </cell>
          <cell r="AN237" t="str">
            <v>4 NO SE HA ADICIONADO NI EN VALOR y EN TIEMPO</v>
          </cell>
          <cell r="AO237">
            <v>0</v>
          </cell>
          <cell r="AP237">
            <v>0</v>
          </cell>
          <cell r="AR237">
            <v>0</v>
          </cell>
          <cell r="AT237">
            <v>43986</v>
          </cell>
          <cell r="AU237">
            <v>44030</v>
          </cell>
          <cell r="AW237" t="str">
            <v>2. NO</v>
          </cell>
          <cell r="AZ237" t="str">
            <v>2. NO</v>
          </cell>
          <cell r="BA237">
            <v>0</v>
          </cell>
          <cell r="BE237" t="str">
            <v>2020420502200006E</v>
          </cell>
          <cell r="BF237">
            <v>10322000</v>
          </cell>
          <cell r="BH237" t="str">
            <v>N-A</v>
          </cell>
          <cell r="BI237" t="str">
            <v>TERMINADO NORMALMENTE</v>
          </cell>
          <cell r="BK237" t="str">
            <v>https://www.colombiacompra.gov.co/tienda-virtual-del-estado-colombiano/ordenes-compra/49907</v>
          </cell>
        </row>
        <row r="238">
          <cell r="A238" t="str">
            <v>AMP-007-2020 OC:50598</v>
          </cell>
          <cell r="B238" t="str">
            <v>2 NACIONAL</v>
          </cell>
          <cell r="C238" t="str">
            <v>OC</v>
          </cell>
          <cell r="D238">
            <v>50598</v>
          </cell>
          <cell r="E238" t="str">
            <v>COSMETICOS SAMY S.A.</v>
          </cell>
          <cell r="F238">
            <v>43999</v>
          </cell>
          <cell r="G238" t="str">
            <v>Teniendo en cuenta la emergencia generada por el COVID-19 se requiere adquirir elementos de protección, para el presente caso alcohol etílico, con el fin de mitigar y prevenir la propagación del virus</v>
          </cell>
          <cell r="H238" t="str">
            <v>6 ACUERDO MARCO DE PRECIO</v>
          </cell>
          <cell r="I238" t="str">
            <v>21 ORDEN DE COMPRA</v>
          </cell>
          <cell r="J238" t="str">
            <v>N/A</v>
          </cell>
          <cell r="K238">
            <v>37420</v>
          </cell>
          <cell r="L238">
            <v>69220</v>
          </cell>
          <cell r="M238">
            <v>43999</v>
          </cell>
          <cell r="N238">
            <v>43999</v>
          </cell>
          <cell r="P238">
            <v>0</v>
          </cell>
          <cell r="Q238">
            <v>63488880</v>
          </cell>
          <cell r="R238">
            <v>63488880</v>
          </cell>
          <cell r="S238" t="str">
            <v>2 PERSONA JURIDICA</v>
          </cell>
          <cell r="T238" t="str">
            <v>1 NIT</v>
          </cell>
          <cell r="U238" t="str">
            <v>N/A</v>
          </cell>
          <cell r="V238">
            <v>63488880</v>
          </cell>
          <cell r="W238" t="str">
            <v>5 DV 4</v>
          </cell>
          <cell r="X238" t="str">
            <v>N/A</v>
          </cell>
          <cell r="Y238" t="str">
            <v>COSMETICOS SAMY S.A.</v>
          </cell>
          <cell r="Z238" t="str">
            <v>6 NO CONSTITUYÓ GARANTÍAS</v>
          </cell>
          <cell r="AE238" t="str">
            <v>GRUPO DE PROCESOS CORPORATIVOS</v>
          </cell>
          <cell r="AF238" t="str">
            <v>2 SUPERVISOR</v>
          </cell>
          <cell r="AG238" t="str">
            <v>3 CÉDULA DE CIUDADANÍA</v>
          </cell>
          <cell r="AH238">
            <v>16356940</v>
          </cell>
          <cell r="AI238" t="str">
            <v>LUIS ALBERTO ORTIZ MORALES</v>
          </cell>
          <cell r="AJ238">
            <v>15</v>
          </cell>
          <cell r="AK238" t="str">
            <v>3 NO PACTADOS</v>
          </cell>
          <cell r="AL238" t="str">
            <v>N-A</v>
          </cell>
          <cell r="AM238" t="str">
            <v>N-A</v>
          </cell>
          <cell r="AN238" t="str">
            <v>4 NO SE HA ADICIONADO NI EN VALOR y EN TIEMPO</v>
          </cell>
          <cell r="AO238">
            <v>0</v>
          </cell>
          <cell r="AP238">
            <v>0</v>
          </cell>
          <cell r="AR238">
            <v>0</v>
          </cell>
          <cell r="AT238">
            <v>43999</v>
          </cell>
          <cell r="AU238">
            <v>44013</v>
          </cell>
          <cell r="AW238" t="str">
            <v>2. NO</v>
          </cell>
          <cell r="AZ238" t="str">
            <v>2. NO</v>
          </cell>
          <cell r="BA238">
            <v>0</v>
          </cell>
          <cell r="BE238" t="str">
            <v>2020420502200007E</v>
          </cell>
          <cell r="BF238">
            <v>63488880</v>
          </cell>
          <cell r="BH238" t="str">
            <v>N-A</v>
          </cell>
          <cell r="BI238" t="str">
            <v>TERMINADO NORMALMENTE</v>
          </cell>
          <cell r="BK238" t="str">
            <v>https://www.colombiacompra.gov.co/tienda-virtual-del-estado-colombiano/ordenes-compra/50598</v>
          </cell>
        </row>
        <row r="239">
          <cell r="A239" t="str">
            <v>AMP-008-2020 OC:50596</v>
          </cell>
          <cell r="B239" t="str">
            <v>2 NACIONAL</v>
          </cell>
          <cell r="C239" t="str">
            <v>OC</v>
          </cell>
          <cell r="D239">
            <v>50596</v>
          </cell>
          <cell r="E239" t="str">
            <v>GRUPO EMPRESARIAL DE ASESORIAS Y SERVICIOS DE COLOMBIA S.A.S.</v>
          </cell>
          <cell r="F239">
            <v>43999</v>
          </cell>
          <cell r="G239" t="str">
            <v>Teniendo en cuenta la emergencia generada por el COVID-19 se requiere adquirir elementos de protección, para el presente caso toallas de papel para manos, con el fin de mitigar y prevenir la propagación del virus</v>
          </cell>
          <cell r="H239" t="str">
            <v>6 ACUERDO MARCO DE PRECIO</v>
          </cell>
          <cell r="I239" t="str">
            <v>21 ORDEN DE COMPRA</v>
          </cell>
          <cell r="J239" t="str">
            <v>N/A</v>
          </cell>
          <cell r="K239">
            <v>37720</v>
          </cell>
          <cell r="L239">
            <v>69420</v>
          </cell>
          <cell r="M239">
            <v>43999</v>
          </cell>
          <cell r="N239">
            <v>43999</v>
          </cell>
          <cell r="P239">
            <v>0</v>
          </cell>
          <cell r="Q239">
            <v>17992800</v>
          </cell>
          <cell r="R239">
            <v>17992800</v>
          </cell>
          <cell r="S239" t="str">
            <v>2 PERSONA JURIDICA</v>
          </cell>
          <cell r="T239" t="str">
            <v>1 NIT</v>
          </cell>
          <cell r="U239" t="str">
            <v>N/A</v>
          </cell>
          <cell r="V239">
            <v>17992800</v>
          </cell>
          <cell r="W239" t="str">
            <v>4 DV 3</v>
          </cell>
          <cell r="X239" t="str">
            <v>N/A</v>
          </cell>
          <cell r="Y239" t="str">
            <v>GRUPO EMPRESARIAL DE ASESORIAS Y SERVICIOS DE COLOMBIA S.A.S.</v>
          </cell>
          <cell r="Z239" t="str">
            <v>6 NO CONSTITUYÓ GARANTÍAS</v>
          </cell>
          <cell r="AE239" t="str">
            <v>GRUPO DE PROCESOS CORPORATIVOS</v>
          </cell>
          <cell r="AF239" t="str">
            <v>2 SUPERVISOR</v>
          </cell>
          <cell r="AG239" t="str">
            <v>3 CÉDULA DE CIUDADANÍA</v>
          </cell>
          <cell r="AH239">
            <v>16356940</v>
          </cell>
          <cell r="AI239" t="str">
            <v>LUIS ALBERTO ORTIZ MORALES</v>
          </cell>
          <cell r="AJ239">
            <v>15</v>
          </cell>
          <cell r="AK239" t="str">
            <v>3 NO PACTADOS</v>
          </cell>
          <cell r="AL239" t="str">
            <v>N-A</v>
          </cell>
          <cell r="AM239" t="str">
            <v>N-A</v>
          </cell>
          <cell r="AN239" t="str">
            <v>4 NO SE HA ADICIONADO NI EN VALOR y EN TIEMPO</v>
          </cell>
          <cell r="AO239">
            <v>0</v>
          </cell>
          <cell r="AP239">
            <v>0</v>
          </cell>
          <cell r="AR239">
            <v>0</v>
          </cell>
          <cell r="AT239">
            <v>43999</v>
          </cell>
          <cell r="AU239">
            <v>44013</v>
          </cell>
          <cell r="AW239" t="str">
            <v>2. NO</v>
          </cell>
          <cell r="AZ239" t="str">
            <v>2. NO</v>
          </cell>
          <cell r="BA239">
            <v>0</v>
          </cell>
          <cell r="BE239" t="str">
            <v>2020420502200008E</v>
          </cell>
          <cell r="BF239">
            <v>17992800</v>
          </cell>
          <cell r="BH239" t="str">
            <v>N-A</v>
          </cell>
          <cell r="BI239" t="str">
            <v>TERMINADO NORMALMENTE</v>
          </cell>
          <cell r="BK239" t="str">
            <v>https://www.colombiacompra.gov.co/tienda-virtual-del-estado-colombiano/ordenes-compra/50596</v>
          </cell>
        </row>
        <row r="240">
          <cell r="A240" t="str">
            <v>AMP-009-2020 OC:50595</v>
          </cell>
          <cell r="B240" t="str">
            <v>2 NACIONAL</v>
          </cell>
          <cell r="C240" t="str">
            <v>AECovid19-525</v>
          </cell>
          <cell r="D240">
            <v>50595</v>
          </cell>
          <cell r="E240" t="str">
            <v>COLCREATIVA S.A.S.</v>
          </cell>
          <cell r="F240">
            <v>43999</v>
          </cell>
          <cell r="G240" t="str">
            <v>Teniendo en cuenta la emergencia generada por el COVID-19 se requiere adquirir elementos de protección, para el presente caso guantes de nitrilo, con el fin de mitigar y prevenir la propagación del virus</v>
          </cell>
          <cell r="H240" t="str">
            <v>6 ACUERDO MARCO DE PRECIO</v>
          </cell>
          <cell r="I240" t="str">
            <v>21 ORDEN DE COMPRA</v>
          </cell>
          <cell r="J240" t="str">
            <v>N/A</v>
          </cell>
          <cell r="K240">
            <v>37520</v>
          </cell>
          <cell r="L240">
            <v>69320</v>
          </cell>
          <cell r="M240">
            <v>43999</v>
          </cell>
          <cell r="N240">
            <v>43999</v>
          </cell>
          <cell r="P240">
            <v>0</v>
          </cell>
          <cell r="Q240">
            <v>29442000</v>
          </cell>
          <cell r="R240">
            <v>29442000</v>
          </cell>
          <cell r="S240" t="str">
            <v>2 PERSONA JURIDICA</v>
          </cell>
          <cell r="T240" t="str">
            <v>1 NIT</v>
          </cell>
          <cell r="U240" t="str">
            <v>N/A</v>
          </cell>
          <cell r="V240">
            <v>29442000</v>
          </cell>
          <cell r="W240" t="str">
            <v>1 DV 0</v>
          </cell>
          <cell r="X240" t="str">
            <v>N/A</v>
          </cell>
          <cell r="Y240" t="str">
            <v>COLCREATIV AS.A.S. /JUAN BECERRA</v>
          </cell>
          <cell r="Z240" t="str">
            <v>6 NO CONSTITUYÓ GARANTÍAS</v>
          </cell>
          <cell r="AE240" t="str">
            <v>GRUPO DE GESTIÓN HUMANA</v>
          </cell>
          <cell r="AF240" t="str">
            <v>2 SUPERVISOR</v>
          </cell>
          <cell r="AG240" t="str">
            <v>3 CÉDULA DE CIUDADANÍA</v>
          </cell>
          <cell r="AH240">
            <v>52767503</v>
          </cell>
          <cell r="AI240" t="str">
            <v>SANDRA VIVIANA PEÑA ARIAS</v>
          </cell>
          <cell r="AJ240">
            <v>15</v>
          </cell>
          <cell r="AK240" t="str">
            <v>3 NO PACTADOS</v>
          </cell>
          <cell r="AL240" t="str">
            <v>N-A</v>
          </cell>
          <cell r="AM240" t="str">
            <v>N-A</v>
          </cell>
          <cell r="AN240" t="str">
            <v>2 ADICIÓN EN TIEMPO (PRÓRROGAS)</v>
          </cell>
          <cell r="AO240">
            <v>1</v>
          </cell>
          <cell r="AP240">
            <v>0</v>
          </cell>
          <cell r="AR240">
            <v>21</v>
          </cell>
          <cell r="AS240" t="str">
            <v>30/6/2020 - 13/07/2020</v>
          </cell>
          <cell r="AT240">
            <v>43999</v>
          </cell>
          <cell r="AU240">
            <v>44033</v>
          </cell>
          <cell r="AW240" t="str">
            <v>2. NO</v>
          </cell>
          <cell r="AZ240" t="str">
            <v>1. SI</v>
          </cell>
          <cell r="BA240">
            <v>1</v>
          </cell>
          <cell r="BB240" t="str">
            <v>VALOR TOTAL / REDUCCIÓN</v>
          </cell>
          <cell r="BC240">
            <v>44025</v>
          </cell>
          <cell r="BD240" t="str">
            <v>VALOR INICIAL 40.320.000</v>
          </cell>
          <cell r="BE240" t="str">
            <v>2020420502200009E</v>
          </cell>
          <cell r="BF240">
            <v>29442000</v>
          </cell>
          <cell r="BH240" t="str">
            <v>N-A</v>
          </cell>
          <cell r="BI240" t="str">
            <v>TERMINADO NORMALMENTE</v>
          </cell>
          <cell r="BK240" t="str">
            <v>https://www.colombiacompra.gov.co/tienda-virtual-del-estado-colombiano/ordenes-compra/50595</v>
          </cell>
        </row>
        <row r="241">
          <cell r="A241" t="str">
            <v>AMP-010-2020 OC:50940</v>
          </cell>
          <cell r="B241" t="str">
            <v>2 NACIONAL</v>
          </cell>
          <cell r="C241" t="str">
            <v>AECovid19-33</v>
          </cell>
          <cell r="D241">
            <v>50940</v>
          </cell>
          <cell r="E241" t="str">
            <v>INDUHOTEL SAS</v>
          </cell>
          <cell r="F241">
            <v>44006</v>
          </cell>
          <cell r="G241" t="str">
            <v>Teniendo en cuenta la emergencia generada por el COVID-19 se requiere adquirir elementos de protección, para el presente caso kits de protección, con el fin de mitigar y prevenir la propagación del virus</v>
          </cell>
          <cell r="H241" t="str">
            <v>6 ACUERDO MARCO DE PRECIO</v>
          </cell>
          <cell r="I241" t="str">
            <v>21 ORDEN DE COMPRA</v>
          </cell>
          <cell r="J241" t="str">
            <v>N/A</v>
          </cell>
          <cell r="K241">
            <v>37620</v>
          </cell>
          <cell r="L241">
            <v>70820</v>
          </cell>
          <cell r="M241">
            <v>44007</v>
          </cell>
          <cell r="N241">
            <v>44007</v>
          </cell>
          <cell r="P241">
            <v>0</v>
          </cell>
          <cell r="Q241">
            <v>21870000</v>
          </cell>
          <cell r="R241">
            <v>21870000</v>
          </cell>
          <cell r="S241" t="str">
            <v>2 PERSONA JURIDICA</v>
          </cell>
          <cell r="T241" t="str">
            <v>1 NIT</v>
          </cell>
          <cell r="U241" t="str">
            <v>N/A</v>
          </cell>
          <cell r="V241">
            <v>21870000</v>
          </cell>
          <cell r="W241" t="str">
            <v>2 DV 1</v>
          </cell>
          <cell r="X241" t="str">
            <v>N/A</v>
          </cell>
          <cell r="Y241" t="str">
            <v>INDUHOTEL S.A.S. / CARLOS ANDRES SIERRA PAZ</v>
          </cell>
          <cell r="Z241" t="str">
            <v>6 NO CONSTITUYÓ GARANTÍAS</v>
          </cell>
          <cell r="AE241" t="str">
            <v>GRUPO DE GESTIÓN HUMANA</v>
          </cell>
          <cell r="AF241" t="str">
            <v>2 SUPERVISOR</v>
          </cell>
          <cell r="AG241" t="str">
            <v>3 CÉDULA DE CIUDADANÍA</v>
          </cell>
          <cell r="AH241">
            <v>52767503</v>
          </cell>
          <cell r="AI241" t="str">
            <v>SANDRA VIVIANA PEÑA ARIAS</v>
          </cell>
          <cell r="AJ241">
            <v>15</v>
          </cell>
          <cell r="AK241" t="str">
            <v>3 NO PACTADOS</v>
          </cell>
          <cell r="AL241" t="str">
            <v>N-A</v>
          </cell>
          <cell r="AM241" t="str">
            <v>N-A</v>
          </cell>
          <cell r="AN241" t="str">
            <v>4 NO SE HA ADICIONADO NI EN VALOR y EN TIEMPO</v>
          </cell>
          <cell r="AO241">
            <v>0</v>
          </cell>
          <cell r="AP241">
            <v>0</v>
          </cell>
          <cell r="AR241">
            <v>0</v>
          </cell>
          <cell r="AT241">
            <v>44006</v>
          </cell>
          <cell r="AU241">
            <v>44020</v>
          </cell>
          <cell r="AW241" t="str">
            <v>2. NO</v>
          </cell>
          <cell r="AZ241" t="str">
            <v>2. NO</v>
          </cell>
          <cell r="BA241">
            <v>0</v>
          </cell>
          <cell r="BE241" t="str">
            <v>2020420502200010E</v>
          </cell>
          <cell r="BF241">
            <v>21870000</v>
          </cell>
          <cell r="BH241" t="str">
            <v>N-A</v>
          </cell>
          <cell r="BI241" t="str">
            <v>TERMINADO NORMALMENTE</v>
          </cell>
          <cell r="BK241" t="str">
            <v>https://www.colombiacompra.gov.co/tienda-virtual-del-estado-colombiano/ordenes-compra/50940</v>
          </cell>
        </row>
        <row r="242">
          <cell r="A242" t="str">
            <v>AMP-011-2020 OC:52138</v>
          </cell>
          <cell r="B242" t="str">
            <v>2 NACIONAL</v>
          </cell>
          <cell r="C242" t="str">
            <v>OC</v>
          </cell>
          <cell r="D242">
            <v>52138</v>
          </cell>
          <cell r="E242" t="str">
            <v>DELL EMC</v>
          </cell>
          <cell r="F242">
            <v>44028</v>
          </cell>
          <cell r="G242" t="str">
            <v xml:space="preserve">Actualmente se cuentan con licencias Windows 7 Profesional y Licencias Office de las cuales ya cuentan con obsolescencia o en su defecto ya no tienen soporte técnico, por lo tanto se hace necesario realizar la adquisición en la actualizaciones de licencias Windows y Microsoft Office para ser instaladas y configurada en equipos de propiedad de Parques Nacionales tanto en nivel central como en la direcciones territoriales. </v>
          </cell>
          <cell r="H242" t="str">
            <v>6 ACUERDO MARCO DE PRECIO</v>
          </cell>
          <cell r="I242" t="str">
            <v>21 ORDEN DE COMPRA</v>
          </cell>
          <cell r="J242" t="str">
            <v>N/A</v>
          </cell>
          <cell r="K242">
            <v>37320</v>
          </cell>
          <cell r="L242">
            <v>71320</v>
          </cell>
          <cell r="M242">
            <v>44029</v>
          </cell>
          <cell r="N242">
            <v>44029</v>
          </cell>
          <cell r="P242">
            <v>0</v>
          </cell>
          <cell r="Q242">
            <v>112814608.53</v>
          </cell>
          <cell r="R242">
            <v>112814608.53</v>
          </cell>
          <cell r="S242" t="str">
            <v>2 PERSONA JURIDICA</v>
          </cell>
          <cell r="T242" t="str">
            <v>1 NIT</v>
          </cell>
          <cell r="U242" t="str">
            <v>N/A</v>
          </cell>
          <cell r="V242">
            <v>112814608.53</v>
          </cell>
          <cell r="W242" t="str">
            <v>8 DV 7</v>
          </cell>
          <cell r="X242" t="str">
            <v>N/A</v>
          </cell>
          <cell r="Y242" t="str">
            <v>DELL EMC / ANGELA CHAPARRO</v>
          </cell>
          <cell r="Z242" t="str">
            <v>6 NO CONSTITUYÓ GARANTÍAS</v>
          </cell>
          <cell r="AE242" t="str">
            <v>GRUPO SISTEMAS DE INFORMACIÓN Y RADIOCOMUNICACIONES</v>
          </cell>
          <cell r="AF242" t="str">
            <v>2 SUPERVISOR</v>
          </cell>
          <cell r="AG242" t="str">
            <v>3 CÉDULA DE CIUDADANÍA</v>
          </cell>
          <cell r="AH242">
            <v>51723033</v>
          </cell>
          <cell r="AI242" t="str">
            <v>LUZ MILA SOTELO DELGADILLO</v>
          </cell>
          <cell r="AJ242">
            <v>45</v>
          </cell>
          <cell r="AK242" t="str">
            <v>3 NO PACTADOS</v>
          </cell>
          <cell r="AL242" t="str">
            <v>N-A</v>
          </cell>
          <cell r="AM242" t="str">
            <v>N-A</v>
          </cell>
          <cell r="AN242" t="str">
            <v>4 NO SE HA ADICIONADO NI EN VALOR y EN TIEMPO</v>
          </cell>
          <cell r="AO242">
            <v>0</v>
          </cell>
          <cell r="AP242">
            <v>0</v>
          </cell>
          <cell r="AR242">
            <v>0</v>
          </cell>
          <cell r="AT242">
            <v>44028</v>
          </cell>
          <cell r="AU242">
            <v>44073</v>
          </cell>
          <cell r="AW242" t="str">
            <v>2. NO</v>
          </cell>
          <cell r="AZ242" t="str">
            <v>2. NO</v>
          </cell>
          <cell r="BA242">
            <v>0</v>
          </cell>
          <cell r="BE242" t="str">
            <v>2020420502200011E</v>
          </cell>
          <cell r="BF242">
            <v>112814608.53</v>
          </cell>
          <cell r="BH242" t="str">
            <v>N-A</v>
          </cell>
          <cell r="BI242" t="str">
            <v>VIGENTE</v>
          </cell>
          <cell r="BK242" t="str">
            <v>https://www.colombiacompra.gov.co/tienda-virtual-del-estado-colombiano/ordenes-compra/52138</v>
          </cell>
        </row>
        <row r="243">
          <cell r="A243" t="str">
            <v>CCV-001-2020</v>
          </cell>
          <cell r="B243" t="str">
            <v>2 NACIONAL</v>
          </cell>
          <cell r="C243" t="str">
            <v>IPMC-001-2020</v>
          </cell>
          <cell r="D243">
            <v>1</v>
          </cell>
          <cell r="E243" t="str">
            <v>GRUPO JENISA S.A.S.</v>
          </cell>
          <cell r="F243">
            <v>43901</v>
          </cell>
          <cell r="G243" t="str">
            <v>Adquisición de elementos de red para Parques Nacionales Naturales de Colombia</v>
          </cell>
          <cell r="H243" t="str">
            <v>5 MÍNIMA CUANTÍA</v>
          </cell>
          <cell r="I243" t="str">
            <v>3 COMPRAVENTA y/o SUMINISTRO</v>
          </cell>
          <cell r="J243" t="str">
            <v>COMPRAVENTA</v>
          </cell>
          <cell r="K243">
            <v>25920</v>
          </cell>
          <cell r="L243">
            <v>53920</v>
          </cell>
          <cell r="M243">
            <v>43901</v>
          </cell>
          <cell r="N243">
            <v>43901</v>
          </cell>
          <cell r="P243">
            <v>0</v>
          </cell>
          <cell r="Q243">
            <v>2394042</v>
          </cell>
          <cell r="R243">
            <v>2394042</v>
          </cell>
          <cell r="S243" t="str">
            <v>2 PERSONA JURIDICA</v>
          </cell>
          <cell r="T243" t="str">
            <v>1 NIT</v>
          </cell>
          <cell r="U243" t="str">
            <v>N/A</v>
          </cell>
          <cell r="V243">
            <v>2394042</v>
          </cell>
          <cell r="W243" t="str">
            <v>10 DV 9</v>
          </cell>
          <cell r="X243" t="str">
            <v>N/A</v>
          </cell>
          <cell r="Y243" t="str">
            <v>GRUPO JENISA S.A.S.</v>
          </cell>
          <cell r="Z243" t="str">
            <v>1 PÓLIZA</v>
          </cell>
          <cell r="AA243" t="str">
            <v>12 SEGUROS DEL ESTADO</v>
          </cell>
          <cell r="AB243" t="str">
            <v>45 CUMPLIM+ CALIDAD DL SERVICIO</v>
          </cell>
          <cell r="AC243">
            <v>43902</v>
          </cell>
          <cell r="AD243" t="str">
            <v>12-44-101193532</v>
          </cell>
          <cell r="AE243" t="str">
            <v>GRUPO SISTEMAS DE INFORMACIÓN Y RADIOCOMUNICACIONES</v>
          </cell>
          <cell r="AF243" t="str">
            <v>2 SUPERVISOR</v>
          </cell>
          <cell r="AG243" t="str">
            <v>3 CÉDULA DE CIUDADANÍA</v>
          </cell>
          <cell r="AH243">
            <v>51723033</v>
          </cell>
          <cell r="AI243" t="str">
            <v>LUZ MILA SOTELO DELGADILLO</v>
          </cell>
          <cell r="AJ243">
            <v>30</v>
          </cell>
          <cell r="AK243" t="str">
            <v>3 NO PACTADOS</v>
          </cell>
          <cell r="AL243">
            <v>43903</v>
          </cell>
          <cell r="AM243" t="str">
            <v>N-A</v>
          </cell>
          <cell r="AN243" t="str">
            <v>4 NO SE HA ADICIONADO NI EN VALOR y EN TIEMPO</v>
          </cell>
          <cell r="AO243">
            <v>0</v>
          </cell>
          <cell r="AP243">
            <v>0</v>
          </cell>
          <cell r="AR243">
            <v>0</v>
          </cell>
          <cell r="AT243">
            <v>43903</v>
          </cell>
          <cell r="AU243">
            <v>43933</v>
          </cell>
          <cell r="AW243" t="str">
            <v>2. NO</v>
          </cell>
          <cell r="AZ243" t="str">
            <v>2. NO</v>
          </cell>
          <cell r="BA243">
            <v>0</v>
          </cell>
          <cell r="BE243" t="str">
            <v>2020420500300001E</v>
          </cell>
          <cell r="BF243">
            <v>2394042</v>
          </cell>
          <cell r="BH243" t="str">
            <v>https://www.secop.gov.co/CO1BusinessLine/Tendering/BuyerWorkArea/Index?docUniqueIdentifier=CO1.BDOS.1135236&amp;prevCtxUrl=https%3a%2f%2fwww.secop.gov.co%2fCO1BusinessLine%2fTendering%2fBuyerDossierWorkspace%2fIndex%3fallWords2Search%3dIPMC%26filteringState%3d0%26sortingState%3dLastModifiedDESC%26showAdvancedSearch%3dFalse%26showAdvancedSearchFields%3dFalse%26folderCode%3dALL%26selectedDossier%3dCO1.BDOS.1135236%26selectedRequest%3dCO1.REQ.1171975%26&amp;prevCtxLbl=Procesos+de+la+Entidad+Estatal</v>
          </cell>
          <cell r="BI243" t="str">
            <v>TERMINADO NORMALMENTE</v>
          </cell>
          <cell r="BK243" t="str">
            <v xml:space="preserve">https://community.secop.gov.co/Public/Tendering/OpportunityDetail/Index?noticeUID=CO1.NTC.1136187&amp;isFromPublicArea=True&amp;isModal=False
</v>
          </cell>
        </row>
        <row r="244">
          <cell r="A244" t="str">
            <v>CCV-002-2020</v>
          </cell>
          <cell r="B244" t="str">
            <v>2 NACIONAL</v>
          </cell>
          <cell r="C244" t="str">
            <v>IPMC-NC-008-2020</v>
          </cell>
          <cell r="D244">
            <v>2</v>
          </cell>
          <cell r="E244" t="str">
            <v>CLEAN SPECIAL SERVICES PLUS S.A.S</v>
          </cell>
          <cell r="F244">
            <v>44029</v>
          </cell>
          <cell r="G244" t="str">
            <v>Compra de insumos para fortalecer las medidas de prevención de la propagación del Covid 19 en Parques Nacionales Naturales De Colombia</v>
          </cell>
          <cell r="H244" t="str">
            <v>5 MÍNIMA CUANTÍA</v>
          </cell>
          <cell r="I244" t="str">
            <v>3 COMPRAVENTA y/o SUMINISTRO</v>
          </cell>
          <cell r="J244" t="str">
            <v>COMPRAVENTA</v>
          </cell>
          <cell r="K244">
            <v>38620</v>
          </cell>
          <cell r="L244">
            <v>71620</v>
          </cell>
          <cell r="M244">
            <v>44033</v>
          </cell>
          <cell r="N244">
            <v>44033</v>
          </cell>
          <cell r="P244">
            <v>0</v>
          </cell>
          <cell r="Q244">
            <v>19988115.84</v>
          </cell>
          <cell r="R244">
            <v>19988115.84</v>
          </cell>
          <cell r="S244" t="str">
            <v>2 PERSONA JURIDICA</v>
          </cell>
          <cell r="T244" t="str">
            <v>1 NIT</v>
          </cell>
          <cell r="U244" t="str">
            <v>N/A</v>
          </cell>
          <cell r="V244">
            <v>19988115.84</v>
          </cell>
          <cell r="X244" t="str">
            <v>N/A</v>
          </cell>
          <cell r="Y244" t="str">
            <v>CLEAN SPECIAL SERVICES PLUS S.A.S</v>
          </cell>
          <cell r="Z244" t="str">
            <v>1 PÓLIZA</v>
          </cell>
          <cell r="AA244" t="str">
            <v>8 MUNDIAL SEGUROS</v>
          </cell>
          <cell r="AB244" t="str">
            <v>45 CUMPLIM+ CALIDAD DL SERVICIO</v>
          </cell>
          <cell r="AC244">
            <v>44033</v>
          </cell>
          <cell r="AD244" t="str">
            <v>CSC-100005443</v>
          </cell>
          <cell r="AE244" t="str">
            <v>GRUPO DE GESTIÓN HUMANA</v>
          </cell>
          <cell r="AF244" t="str">
            <v>2 SUPERVISOR</v>
          </cell>
          <cell r="AG244" t="str">
            <v>3 CÉDULA DE CIUDADANÍA</v>
          </cell>
          <cell r="AH244">
            <v>52767503</v>
          </cell>
          <cell r="AI244" t="str">
            <v>SANDRA VIVIANA PEÑA ARIAS</v>
          </cell>
          <cell r="AJ244">
            <v>10</v>
          </cell>
          <cell r="AK244" t="str">
            <v>3 NO PACTADOS</v>
          </cell>
          <cell r="AL244">
            <v>44033</v>
          </cell>
          <cell r="AM244" t="str">
            <v>N-A</v>
          </cell>
          <cell r="AN244" t="str">
            <v>4 NO SE HA ADICIONADO NI EN VALOR y EN TIEMPO</v>
          </cell>
          <cell r="AO244">
            <v>0</v>
          </cell>
          <cell r="AP244">
            <v>0</v>
          </cell>
          <cell r="AR244">
            <v>0</v>
          </cell>
          <cell r="AT244">
            <v>44033</v>
          </cell>
          <cell r="AU244">
            <v>44042</v>
          </cell>
          <cell r="AW244" t="str">
            <v>2. NO</v>
          </cell>
          <cell r="AZ244" t="str">
            <v>2. NO</v>
          </cell>
          <cell r="BA244">
            <v>0</v>
          </cell>
          <cell r="BE244" t="str">
            <v>2020420500300002E</v>
          </cell>
          <cell r="BF244">
            <v>19988115.84</v>
          </cell>
          <cell r="BH244" t="str">
            <v>https://www.secop.gov.co/CO1BusinessLine/Tendering/BuyerWorkArea/Index?docUniqueIdentifier=CO1.BDOS.1325241</v>
          </cell>
          <cell r="BI244" t="str">
            <v>VIGENTE</v>
          </cell>
          <cell r="BK244" t="str">
            <v xml:space="preserve">https://community.secop.gov.co/Public/Tendering/OpportunityDetail/Index?noticeUID=CO1.NTC.1323185&amp;isFromPublicArea=True&amp;isModal=False
</v>
          </cell>
        </row>
        <row r="245">
          <cell r="A245" t="str">
            <v>CS-001-2020</v>
          </cell>
          <cell r="B245" t="str">
            <v>2 NACIONAL</v>
          </cell>
          <cell r="C245" t="str">
            <v>CD-NC-230-2020</v>
          </cell>
          <cell r="D245">
            <v>1</v>
          </cell>
          <cell r="E245" t="str">
            <v>SOPORTE LÓGICO</v>
          </cell>
          <cell r="F245">
            <v>43907</v>
          </cell>
          <cell r="G245" t="str">
            <v>Contratar el mantenimiento del Sistema de Información HUMANO WEB de Parques Nacionales, incluyendo soporte telefónico y plataforma, así como mesa de ayuda, cumpliendo los requisitos mínimos exigidos.</v>
          </cell>
          <cell r="H245" t="str">
            <v>2 CONTRATACIÓN DIRECTA</v>
          </cell>
          <cell r="I245" t="str">
            <v>20 OTROS</v>
          </cell>
          <cell r="J245" t="str">
            <v>SERVICIOS</v>
          </cell>
          <cell r="K245">
            <v>27720</v>
          </cell>
          <cell r="L245">
            <v>57720</v>
          </cell>
          <cell r="M245">
            <v>43907</v>
          </cell>
          <cell r="N245">
            <v>43907</v>
          </cell>
          <cell r="P245">
            <v>0</v>
          </cell>
          <cell r="Q245">
            <v>48000000</v>
          </cell>
          <cell r="R245">
            <v>48000000</v>
          </cell>
          <cell r="S245" t="str">
            <v>2 PERSONA JURIDICA</v>
          </cell>
          <cell r="T245" t="str">
            <v>1 NIT</v>
          </cell>
          <cell r="U245" t="str">
            <v>N/A</v>
          </cell>
          <cell r="V245">
            <v>48000000</v>
          </cell>
          <cell r="W245" t="str">
            <v>5 DV 4</v>
          </cell>
          <cell r="X245" t="str">
            <v>N/A</v>
          </cell>
          <cell r="Y245" t="str">
            <v>SOPORTE LÓGICO LTDA / DIEGO ARMANDO SANTACRUZ BENAVIDES</v>
          </cell>
          <cell r="Z245" t="str">
            <v>1 PÓLIZA</v>
          </cell>
          <cell r="AA245" t="str">
            <v>8 MUNDIAL SEGUROS</v>
          </cell>
          <cell r="AB245" t="str">
            <v>45 CUMPLIM+ CALIDAD DL SERVICIO</v>
          </cell>
          <cell r="AC245">
            <v>43908</v>
          </cell>
          <cell r="AD245" t="str">
            <v xml:space="preserve">	NB-100127111</v>
          </cell>
          <cell r="AE245" t="str">
            <v>GRUPO DE GESTIÓN HUMANA</v>
          </cell>
          <cell r="AF245" t="str">
            <v>2 SUPERVISOR</v>
          </cell>
          <cell r="AG245" t="str">
            <v>3 CÉDULA DE CIUDADANÍA</v>
          </cell>
          <cell r="AH245">
            <v>52767503</v>
          </cell>
          <cell r="AI245" t="str">
            <v>SANDRA VIVIANA PEÑA ARIAS</v>
          </cell>
          <cell r="AJ245">
            <v>283</v>
          </cell>
          <cell r="AK245" t="str">
            <v>3 NO PACTADOS</v>
          </cell>
          <cell r="AL245">
            <v>43908</v>
          </cell>
          <cell r="AM245" t="str">
            <v>N-A</v>
          </cell>
          <cell r="AN245" t="str">
            <v>4 NO SE HA ADICIONADO NI EN VALOR y EN TIEMPO</v>
          </cell>
          <cell r="AO245">
            <v>0</v>
          </cell>
          <cell r="AP245">
            <v>0</v>
          </cell>
          <cell r="AR245">
            <v>0</v>
          </cell>
          <cell r="AT245">
            <v>43908</v>
          </cell>
          <cell r="AU245">
            <v>44196</v>
          </cell>
          <cell r="AW245" t="str">
            <v>2. NO</v>
          </cell>
          <cell r="AZ245" t="str">
            <v>2. NO</v>
          </cell>
          <cell r="BA245">
            <v>0</v>
          </cell>
          <cell r="BE245" t="str">
            <v>2020420502400001E</v>
          </cell>
          <cell r="BF245">
            <v>48000000</v>
          </cell>
          <cell r="BH245" t="str">
            <v>https://www.secop.gov.co/CO1BusinessLine/Tendering/BuyerWorkArea/Index?docUniqueIdentifier=CO1.BDOS.1160586</v>
          </cell>
          <cell r="BI245" t="str">
            <v>VIGENTE</v>
          </cell>
          <cell r="BK245" t="str">
            <v xml:space="preserve">https://community.secop.gov.co/Public/Tendering/OpportunityDetail/Index?noticeUID=CO1.NTC.1161154&amp;isFromPublicArea=True&amp;isModal=False
</v>
          </cell>
        </row>
        <row r="246">
          <cell r="A246" t="str">
            <v>CS-002-2020</v>
          </cell>
          <cell r="B246" t="str">
            <v>2 NACIONAL</v>
          </cell>
          <cell r="C246" t="str">
            <v>IPMC-NC-003-2020</v>
          </cell>
          <cell r="D246">
            <v>2</v>
          </cell>
          <cell r="E246" t="str">
            <v>GPS ELECTRONICS LTDA</v>
          </cell>
          <cell r="F246">
            <v>43942</v>
          </cell>
          <cell r="G246" t="str">
            <v>Contratar el servicio de mantenimiento preventivo y correctivo incluyendo repuesto y mano de obra a (2) dos UPS marca EATON POWERWARE PW9390 de 80 Kva y PW9155 10 Kva, situadas en la sede Nivel Central de Parques Nacionales Naturales de Colombia, ubicada en Bogotá Calle 74 N° 11-81.</v>
          </cell>
          <cell r="H246" t="str">
            <v>5 MÍNIMA CUANTÍA</v>
          </cell>
          <cell r="I246" t="str">
            <v>20 OTROS</v>
          </cell>
          <cell r="J246" t="str">
            <v>SERVICIOS</v>
          </cell>
          <cell r="K246">
            <v>29120</v>
          </cell>
          <cell r="L246">
            <v>62220</v>
          </cell>
          <cell r="M246">
            <v>43942</v>
          </cell>
          <cell r="N246">
            <v>43942</v>
          </cell>
          <cell r="P246">
            <v>0</v>
          </cell>
          <cell r="Q246">
            <v>35000000</v>
          </cell>
          <cell r="R246">
            <v>35000000</v>
          </cell>
          <cell r="S246" t="str">
            <v>2 PERSONA JURIDICA</v>
          </cell>
          <cell r="T246" t="str">
            <v>1 NIT</v>
          </cell>
          <cell r="U246" t="str">
            <v>N/A</v>
          </cell>
          <cell r="V246">
            <v>35000000</v>
          </cell>
          <cell r="W246" t="str">
            <v>2 DV 1</v>
          </cell>
          <cell r="X246" t="str">
            <v>N/A</v>
          </cell>
          <cell r="Y246" t="str">
            <v>GPS ELECTRONICS LTDA / GERSON JAIR SAENZ ROJAS</v>
          </cell>
          <cell r="Z246" t="str">
            <v>1 PÓLIZA</v>
          </cell>
          <cell r="AA246" t="str">
            <v>12 SEGUROS DEL ESTADO</v>
          </cell>
          <cell r="AB246" t="str">
            <v>78 PAGO D SALARIOS_PRESTAC SOC LEG + CALIDAD_CORRECTO FUNCIONAM D LOS BIENES SUMIN</v>
          </cell>
          <cell r="AC246">
            <v>43943</v>
          </cell>
          <cell r="AD246" t="str">
            <v>11-44-101151461</v>
          </cell>
          <cell r="AE246" t="str">
            <v>GRUPO SISTEMAS DE INFORMACIÓN Y RADIOCOMUNICACIONES</v>
          </cell>
          <cell r="AF246" t="str">
            <v>2 SUPERVISOR</v>
          </cell>
          <cell r="AG246" t="str">
            <v>3 CÉDULA DE CIUDADANÍA</v>
          </cell>
          <cell r="AH246">
            <v>51723033</v>
          </cell>
          <cell r="AI246" t="str">
            <v>LUZ MILA SOTELO DELGADILLO</v>
          </cell>
          <cell r="AJ246">
            <v>234</v>
          </cell>
          <cell r="AK246" t="str">
            <v>3 NO PACTADOS</v>
          </cell>
          <cell r="AL246">
            <v>43943</v>
          </cell>
          <cell r="AM246" t="str">
            <v>N-A</v>
          </cell>
          <cell r="AN246" t="str">
            <v>4 NO SE HA ADICIONADO NI EN VALOR y EN TIEMPO</v>
          </cell>
          <cell r="AO246">
            <v>0</v>
          </cell>
          <cell r="AP246">
            <v>0</v>
          </cell>
          <cell r="AR246">
            <v>0</v>
          </cell>
          <cell r="AT246">
            <v>43943</v>
          </cell>
          <cell r="AU246">
            <v>44180</v>
          </cell>
          <cell r="AW246" t="str">
            <v>2. NO</v>
          </cell>
          <cell r="AZ246" t="str">
            <v>2. NO</v>
          </cell>
          <cell r="BA246">
            <v>0</v>
          </cell>
          <cell r="BE246" t="str">
            <v>2020420502400002E</v>
          </cell>
          <cell r="BF246">
            <v>35000000</v>
          </cell>
          <cell r="BH246" t="str">
            <v>https://www.secop.gov.co/CO1BusinessLine/Tendering/BuyerWorkArea/Index?docUniqueIdentifier=CO1.BDOS.1179313</v>
          </cell>
          <cell r="BI246" t="str">
            <v>VIGENTE</v>
          </cell>
          <cell r="BK246" t="str">
            <v>https://community.secop.gov.co/Public/Tendering/OpportunityDetail/Index?noticeUID=CO1.NTC.1190607&amp;isFromPublicArea=True&amp;isModal=False</v>
          </cell>
        </row>
        <row r="247">
          <cell r="A247" t="str">
            <v>CS-003-2020</v>
          </cell>
          <cell r="B247" t="str">
            <v>2 NACIONAL</v>
          </cell>
          <cell r="C247" t="str">
            <v>IPMC-NC-004-2020</v>
          </cell>
          <cell r="D247">
            <v>3</v>
          </cell>
          <cell r="E247" t="str">
            <v>ALL TECHNOLOGICAL SERVICES S.A.S.</v>
          </cell>
          <cell r="F247">
            <v>43950</v>
          </cell>
          <cell r="G247" t="str">
            <v>Contratar el servicio de mantenimiento preventivo y correctivo a los equipos tecnológicos de la sede Nivel Central (Calle 74 N° 11-81 Bogotá).</v>
          </cell>
          <cell r="H247" t="str">
            <v>5 MÍNIMA CUANTÍA</v>
          </cell>
          <cell r="I247" t="str">
            <v>20 OTROS</v>
          </cell>
          <cell r="J247" t="str">
            <v>SERVICIOS</v>
          </cell>
          <cell r="K247">
            <v>29720</v>
          </cell>
          <cell r="L247">
            <v>65520</v>
          </cell>
          <cell r="M247">
            <v>43950</v>
          </cell>
          <cell r="N247">
            <v>43951</v>
          </cell>
          <cell r="P247">
            <v>0</v>
          </cell>
          <cell r="Q247">
            <v>25000000</v>
          </cell>
          <cell r="R247">
            <v>25000000</v>
          </cell>
          <cell r="S247" t="str">
            <v>2 PERSONA JURIDICA</v>
          </cell>
          <cell r="T247" t="str">
            <v>1 NIT</v>
          </cell>
          <cell r="U247" t="str">
            <v>N/A</v>
          </cell>
          <cell r="V247">
            <v>25000000</v>
          </cell>
          <cell r="W247" t="str">
            <v>10 DV 9</v>
          </cell>
          <cell r="X247" t="str">
            <v>N/A</v>
          </cell>
          <cell r="Y247" t="str">
            <v>ALL TECHNOLOGICAL SERVICES S.A.S.</v>
          </cell>
          <cell r="Z247" t="str">
            <v>1 PÓLIZA</v>
          </cell>
          <cell r="AA247" t="str">
            <v>12 SEGUROS DEL ESTADO</v>
          </cell>
          <cell r="AB247" t="str">
            <v>78 PAGO D SALARIOS_PRESTAC SOC LEG + CALIDAD_CORRECTO FUNCIONAM D LOS BIENES SUMIN</v>
          </cell>
          <cell r="AC247">
            <v>43955</v>
          </cell>
          <cell r="AD247" t="str">
            <v>33-44-101199866</v>
          </cell>
          <cell r="AE247" t="str">
            <v>GRUPO SISTEMAS DE INFORMACIÓN Y RADIOCOMUNICACIONES</v>
          </cell>
          <cell r="AF247" t="str">
            <v>2 SUPERVISOR</v>
          </cell>
          <cell r="AG247" t="str">
            <v>3 CÉDULA DE CIUDADANÍA</v>
          </cell>
          <cell r="AH247">
            <v>51723033</v>
          </cell>
          <cell r="AI247" t="str">
            <v>LUZ MILA SOTELO DELGADILLO</v>
          </cell>
          <cell r="AJ247">
            <v>221</v>
          </cell>
          <cell r="AK247" t="str">
            <v>3 NO PACTADOS</v>
          </cell>
          <cell r="AL247">
            <v>43956</v>
          </cell>
          <cell r="AM247" t="str">
            <v>N-A</v>
          </cell>
          <cell r="AN247" t="str">
            <v>4 NO SE HA ADICIONADO NI EN VALOR y EN TIEMPO</v>
          </cell>
          <cell r="AO247">
            <v>0</v>
          </cell>
          <cell r="AP247">
            <v>0</v>
          </cell>
          <cell r="AR247">
            <v>0</v>
          </cell>
          <cell r="AT247">
            <v>43956</v>
          </cell>
          <cell r="AU247">
            <v>44180</v>
          </cell>
          <cell r="AW247" t="str">
            <v>2. NO</v>
          </cell>
          <cell r="AZ247" t="str">
            <v>2. NO</v>
          </cell>
          <cell r="BA247">
            <v>0</v>
          </cell>
          <cell r="BE247" t="str">
            <v>2020420502400003E</v>
          </cell>
          <cell r="BF247">
            <v>25000000</v>
          </cell>
          <cell r="BH247" t="str">
            <v>https://www.secop.gov.co/CO1BusinessLine/Tendering/BuyerWorkArea/Index?docUniqueIdentifier=CO1.BDOS.1203236</v>
          </cell>
          <cell r="BI247" t="str">
            <v>VIGENTE</v>
          </cell>
          <cell r="BK247" t="str">
            <v>https://community.secop.gov.co/Public/Tendering/OpportunityDetail/Index?noticeUID=CO1.NTC.1203294&amp;isFromPublicArea=True&amp;isModal=False</v>
          </cell>
        </row>
        <row r="248">
          <cell r="A248" t="str">
            <v>CS-004-2020</v>
          </cell>
          <cell r="B248" t="str">
            <v>2 NACIONAL</v>
          </cell>
          <cell r="C248" t="str">
            <v>IPMC-NC-005-2020</v>
          </cell>
          <cell r="D248">
            <v>4</v>
          </cell>
          <cell r="E248" t="str">
            <v>CEHIS EXPERIENCIA DIGITAL S.A.S</v>
          </cell>
          <cell r="F248">
            <v>43957</v>
          </cell>
          <cell r="G248" t="str">
            <v>Suministro de servicios streaming para la emisora virtual de Parques Nacionales Naturales de Colombia.</v>
          </cell>
          <cell r="H248" t="str">
            <v>5 MÍNIMA CUANTÍA</v>
          </cell>
          <cell r="I248" t="str">
            <v>20 OTROS</v>
          </cell>
          <cell r="J248" t="str">
            <v>SERVICIOS</v>
          </cell>
          <cell r="K248">
            <v>31920</v>
          </cell>
          <cell r="L248">
            <v>65720</v>
          </cell>
          <cell r="M248">
            <v>43957</v>
          </cell>
          <cell r="N248">
            <v>43957</v>
          </cell>
          <cell r="P248">
            <v>0</v>
          </cell>
          <cell r="Q248">
            <v>6089944</v>
          </cell>
          <cell r="R248">
            <v>6089944</v>
          </cell>
          <cell r="S248" t="str">
            <v>2 PERSONA JURIDICA</v>
          </cell>
          <cell r="T248" t="str">
            <v>1 NIT</v>
          </cell>
          <cell r="U248" t="str">
            <v>N/A</v>
          </cell>
          <cell r="V248">
            <v>6089944</v>
          </cell>
          <cell r="X248" t="str">
            <v>N/A</v>
          </cell>
          <cell r="Y248" t="str">
            <v>CEHIS EXPERIENCIA DIGITAL S.A.S / Fabian Harley Avila Torres</v>
          </cell>
          <cell r="Z248" t="str">
            <v>1 PÓLIZA</v>
          </cell>
          <cell r="AA248" t="str">
            <v>12 SEGUROS DEL ESTADO</v>
          </cell>
          <cell r="AB248" t="str">
            <v>45 CUMPLIM+ CALIDAD DL SERVICIO</v>
          </cell>
          <cell r="AC248">
            <v>43958</v>
          </cell>
          <cell r="AD248" t="str">
            <v xml:space="preserve">	11-44-101151876</v>
          </cell>
          <cell r="AE248" t="str">
            <v>GRUPO DE COMUNICACIONES Y EDUCACION AMBIENTAL</v>
          </cell>
          <cell r="AF248" t="str">
            <v>2 SUPERVISOR</v>
          </cell>
          <cell r="AG248" t="str">
            <v>3 CÉDULA DE CIUDADANÍA</v>
          </cell>
          <cell r="AH248">
            <v>11342150</v>
          </cell>
          <cell r="AI248" t="str">
            <v>LUIS ALFONSO CANO RAMIREZ</v>
          </cell>
          <cell r="AJ248">
            <v>234</v>
          </cell>
          <cell r="AK248" t="str">
            <v>3 NO PACTADOS</v>
          </cell>
          <cell r="AL248">
            <v>43958</v>
          </cell>
          <cell r="AM248" t="str">
            <v>N-A</v>
          </cell>
          <cell r="AN248" t="str">
            <v>4 NO SE HA ADICIONADO NI EN VALOR y EN TIEMPO</v>
          </cell>
          <cell r="AO248">
            <v>0</v>
          </cell>
          <cell r="AP248">
            <v>0</v>
          </cell>
          <cell r="AR248">
            <v>0</v>
          </cell>
          <cell r="AT248">
            <v>43958</v>
          </cell>
          <cell r="AU248">
            <v>44195</v>
          </cell>
          <cell r="AW248" t="str">
            <v>2. NO</v>
          </cell>
          <cell r="AZ248" t="str">
            <v>2. NO</v>
          </cell>
          <cell r="BA248">
            <v>0</v>
          </cell>
          <cell r="BE248" t="str">
            <v>2020420502400004E</v>
          </cell>
          <cell r="BF248">
            <v>6089944</v>
          </cell>
          <cell r="BH248" t="str">
            <v>https://www.secop.gov.co/CO1BusinessLine/Tendering/BuyerWorkArea/Index?docUniqueIdentifier=CO1.BDOS.1214649</v>
          </cell>
          <cell r="BI248" t="str">
            <v>VIGENTE</v>
          </cell>
          <cell r="BK248" t="str">
            <v>https://community.secop.gov.co/Public/Tendering/OpportunityDetail/Index?noticeUID=CO1.NTC.1215360&amp;isFromPublicArea=True&amp;isModal=False</v>
          </cell>
        </row>
        <row r="249">
          <cell r="A249" t="str">
            <v>CS-005-2020</v>
          </cell>
          <cell r="B249" t="str">
            <v>2 NACIONAL</v>
          </cell>
          <cell r="C249" t="str">
            <v>IPMC-NC-006-2020</v>
          </cell>
          <cell r="D249">
            <v>5</v>
          </cell>
          <cell r="E249" t="str">
            <v>VALENCIA &amp; FALLA AUDITORIAS INTEGRALES S.A.S</v>
          </cell>
          <cell r="F249">
            <v>43978</v>
          </cell>
          <cell r="G249" t="str">
            <v>Realizar auditoría a los fondos de disposición y a las cuentas especiales del Programa “Áreas Protegidas y Diversidad Biológica” - Fase I y Fase II, administrados por Patrimonio Natural Fondo para la Biodiversidad y Áreas Protegidas, en cumplimiento de los compromisos adquiridos en el marco de la cooperación financiera entre los gobiernos de Alemania y Colombia, a través del KfW y Parques Nacionales Naturales de Colombia, de acuerdo a las Instrucciones para Auditores de KfW.</v>
          </cell>
          <cell r="H249" t="str">
            <v>5 MÍNIMA CUANTÍA</v>
          </cell>
          <cell r="I249" t="str">
            <v>20 OTROS</v>
          </cell>
          <cell r="J249" t="str">
            <v>SERVICIOS</v>
          </cell>
          <cell r="K249">
            <v>30520</v>
          </cell>
          <cell r="L249">
            <v>67520</v>
          </cell>
          <cell r="M249">
            <v>43978</v>
          </cell>
          <cell r="N249">
            <v>43978</v>
          </cell>
          <cell r="P249">
            <v>0</v>
          </cell>
          <cell r="Q249">
            <v>15470000</v>
          </cell>
          <cell r="R249">
            <v>15470000</v>
          </cell>
          <cell r="S249" t="str">
            <v>2 PERSONA JURIDICA</v>
          </cell>
          <cell r="T249" t="str">
            <v>1 NIT</v>
          </cell>
          <cell r="U249" t="str">
            <v>N/A</v>
          </cell>
          <cell r="V249">
            <v>15470000</v>
          </cell>
          <cell r="X249" t="str">
            <v>N/A</v>
          </cell>
          <cell r="Y249" t="str">
            <v>VALENCIA &amp; FALLA AUDITORIAS INTEGRALES S.A.S / ALVARO VALENCIA MEJIA</v>
          </cell>
          <cell r="Z249" t="str">
            <v>1 PÓLIZA</v>
          </cell>
          <cell r="AA249" t="str">
            <v>13 SURAMERICANA</v>
          </cell>
          <cell r="AB249" t="str">
            <v>44 CUMPLIM+ CALIDAD_CORRECTO FUNCIONAM D LOS BIENES SUMIN</v>
          </cell>
          <cell r="AC249">
            <v>43979</v>
          </cell>
          <cell r="AD249" t="str">
            <v>2623576–1</v>
          </cell>
          <cell r="AE249" t="str">
            <v>DIRECCIÓN GENERAL</v>
          </cell>
          <cell r="AF249" t="str">
            <v>2 SUPERVISOR</v>
          </cell>
          <cell r="AG249" t="str">
            <v>3 CÉDULA DE CIUDADANÍA</v>
          </cell>
          <cell r="AH249">
            <v>41779996</v>
          </cell>
          <cell r="AI249" t="str">
            <v xml:space="preserve">JULIA MIRANDA LONDOÑO	</v>
          </cell>
          <cell r="AJ249">
            <v>60</v>
          </cell>
          <cell r="AK249" t="str">
            <v>3 NO PACTADOS</v>
          </cell>
          <cell r="AL249">
            <v>43979</v>
          </cell>
          <cell r="AM249" t="str">
            <v>N-A</v>
          </cell>
          <cell r="AN249" t="str">
            <v>4 NO SE HA ADICIONADO NI EN VALOR y EN TIEMPO</v>
          </cell>
          <cell r="AO249">
            <v>0</v>
          </cell>
          <cell r="AP249">
            <v>0</v>
          </cell>
          <cell r="AR249">
            <v>0</v>
          </cell>
          <cell r="AT249">
            <v>43979</v>
          </cell>
          <cell r="AU249">
            <v>44039</v>
          </cell>
          <cell r="AW249" t="str">
            <v>2. NO</v>
          </cell>
          <cell r="AZ249" t="str">
            <v>2. NO</v>
          </cell>
          <cell r="BA249">
            <v>0</v>
          </cell>
          <cell r="BE249" t="str">
            <v>2020420502400005E</v>
          </cell>
          <cell r="BF249">
            <v>15470000</v>
          </cell>
          <cell r="BH249" t="str">
            <v>https://www.secop.gov.co/CO1BusinessLine/Tendering/BuyerWorkArea/Index?docUniqueIdentifier=CO1.BDOS.1245991</v>
          </cell>
          <cell r="BI249" t="str">
            <v>VIGENTE</v>
          </cell>
          <cell r="BK249" t="str">
            <v>https://community.secop.gov.co/Public/Tendering/OpportunityDetail/Index?noticeUID=CO1.NTC.1243694&amp;isFromPublicArea=True&amp;isModal=False</v>
          </cell>
        </row>
        <row r="250">
          <cell r="A250" t="str">
            <v>CS-006-2020</v>
          </cell>
          <cell r="B250" t="str">
            <v>2 NACIONAL</v>
          </cell>
          <cell r="C250" t="str">
            <v>IPMC-NC-009-2020</v>
          </cell>
          <cell r="D250">
            <v>6</v>
          </cell>
          <cell r="E250" t="str">
            <v>NELSON NOVA GOMEZ</v>
          </cell>
          <cell r="F250">
            <v>44036</v>
          </cell>
          <cell r="G250" t="str">
            <v>Contratar el servicio de mantenimiento preventivo y correctivo incluyendo repuestos para el circuito cerrado de televisión de la sede Nivel Central (Calle 74N° 11-81 Bogotá).</v>
          </cell>
          <cell r="H250" t="str">
            <v>5 MÍNIMA CUANTÍA</v>
          </cell>
          <cell r="I250" t="str">
            <v>20 OTROS</v>
          </cell>
          <cell r="J250" t="str">
            <v>SERVICIOS</v>
          </cell>
          <cell r="K250">
            <v>30120</v>
          </cell>
          <cell r="M250">
            <v>44036</v>
          </cell>
          <cell r="P250">
            <v>0</v>
          </cell>
          <cell r="Q250">
            <v>12000000</v>
          </cell>
          <cell r="R250">
            <v>12000000</v>
          </cell>
          <cell r="S250" t="str">
            <v>1 PERSONA NATURAL</v>
          </cell>
          <cell r="T250" t="str">
            <v>3 CÉDULA DE CIUDADANÍA</v>
          </cell>
          <cell r="U250">
            <v>79396656</v>
          </cell>
          <cell r="V250">
            <v>12000000</v>
          </cell>
          <cell r="W250" t="str">
            <v>11 NO SE DILIGENCIA INFORMACIÓN PARA ESTE FORMULARIO EN ESTE PERÍODO DE REPORTE</v>
          </cell>
          <cell r="X250" t="str">
            <v>N/A</v>
          </cell>
          <cell r="Y250" t="str">
            <v>NELSON NOVA GOMEZ</v>
          </cell>
          <cell r="Z250" t="str">
            <v>1 PÓLIZA</v>
          </cell>
          <cell r="AE250" t="str">
            <v>GRUPO SISTEMAS DE INFORMACIÓN Y RADIOCOMUNICACIONES</v>
          </cell>
          <cell r="AF250" t="str">
            <v>2 SUPERVISOR</v>
          </cell>
          <cell r="AG250" t="str">
            <v>3 CÉDULA DE CIUDADANÍA</v>
          </cell>
          <cell r="AH250">
            <v>51723033</v>
          </cell>
          <cell r="AI250" t="str">
            <v>LUZ MILA SOTELO DELGADILLO</v>
          </cell>
          <cell r="AK250" t="str">
            <v>3 NO PACTADOS</v>
          </cell>
          <cell r="AM250" t="str">
            <v>N-A</v>
          </cell>
          <cell r="AN250" t="str">
            <v>4 NO SE HA ADICIONADO NI EN VALOR y EN TIEMPO</v>
          </cell>
          <cell r="AO250">
            <v>0</v>
          </cell>
          <cell r="AP250">
            <v>0</v>
          </cell>
          <cell r="AR250">
            <v>0</v>
          </cell>
          <cell r="AW250" t="str">
            <v>2. NO</v>
          </cell>
          <cell r="AZ250" t="str">
            <v>2. NO</v>
          </cell>
          <cell r="BA250">
            <v>0</v>
          </cell>
          <cell r="BE250" t="str">
            <v>2020420502400006E</v>
          </cell>
          <cell r="BF250">
            <v>12000000</v>
          </cell>
          <cell r="BH250" t="str">
            <v>https://www.secop.gov.co/CO1BusinessLine/Tendering/BuyerWorkArea/Index?docUniqueIdentifier=CO1.BDOS.1326956</v>
          </cell>
          <cell r="BI250" t="str">
            <v>VIGENTE</v>
          </cell>
          <cell r="BK250" t="str">
            <v xml:space="preserve">https://community.secop.gov.co/Public/Tendering/OpportunityDetail/Index?noticeUID=CO1.NTC.1327756&amp;isFromPublicArea=True&amp;isModal=False
</v>
          </cell>
        </row>
        <row r="251">
          <cell r="A251" t="str">
            <v>CSU-001-2020</v>
          </cell>
          <cell r="B251" t="str">
            <v>2 NACIONAL</v>
          </cell>
          <cell r="C251" t="str">
            <v>IPMC-NC-002-2020</v>
          </cell>
          <cell r="D251">
            <v>1</v>
          </cell>
          <cell r="E251" t="str">
            <v>GESTIÓN DE SEGURIDAD ELECTRÓNICA - GSE</v>
          </cell>
          <cell r="F251">
            <v>43924</v>
          </cell>
          <cell r="G251" t="str">
            <v>Suministro de certificados digitales de función pública con sus respectivos dispositivos de almacenamiento criptográfico y soporte técnico, para los usuarios del aplicativo Sistema Integrado de Información Financiera – SIIF NACION, aplicativo de Gestión Documental (ORFEO) y el suministro de certificado digital de función pública Persona Jurídica entidad empresa.</v>
          </cell>
          <cell r="H251" t="str">
            <v>5 MÍNIMA CUANTÍA</v>
          </cell>
          <cell r="I251" t="str">
            <v>3 COMPRAVENTA y/o SUMINISTRO</v>
          </cell>
          <cell r="J251" t="str">
            <v>SUMINISTRO</v>
          </cell>
          <cell r="K251">
            <v>29220</v>
          </cell>
          <cell r="L251">
            <v>61220</v>
          </cell>
          <cell r="M251">
            <v>43924</v>
          </cell>
          <cell r="N251">
            <v>43927</v>
          </cell>
          <cell r="P251">
            <v>0</v>
          </cell>
          <cell r="Q251">
            <v>28700000</v>
          </cell>
          <cell r="R251">
            <v>28700000</v>
          </cell>
          <cell r="S251" t="str">
            <v>2 PERSONA JURIDICA</v>
          </cell>
          <cell r="T251" t="str">
            <v>1 NIT</v>
          </cell>
          <cell r="U251" t="str">
            <v>N/A</v>
          </cell>
          <cell r="V251">
            <v>28700000</v>
          </cell>
          <cell r="W251" t="str">
            <v>9 DV 8</v>
          </cell>
          <cell r="X251" t="str">
            <v>N/A</v>
          </cell>
          <cell r="Y251" t="str">
            <v>GESTIÓN DE SEGURIDAD ELECTRÓNICA - GSE / ALVARO DE BORJA CARRERAS AMOROS</v>
          </cell>
          <cell r="Z251" t="str">
            <v>1 PÓLIZA</v>
          </cell>
          <cell r="AA251" t="str">
            <v>NACIONAL DE SEGUROS COLOMBIA</v>
          </cell>
          <cell r="AB251" t="str">
            <v>44 CUMPLIM+ CALIDAD_CORRECTO FUNCIONAM D LOS BIENES SUMIN</v>
          </cell>
          <cell r="AC251">
            <v>43927</v>
          </cell>
          <cell r="AD251">
            <v>400025359</v>
          </cell>
          <cell r="AE251" t="str">
            <v>GRUPO DE GESTIÓN FINANCIERA</v>
          </cell>
          <cell r="AF251" t="str">
            <v>2 SUPERVISOR</v>
          </cell>
          <cell r="AG251" t="str">
            <v>3 CÉDULA DE CIUDADANÍA</v>
          </cell>
          <cell r="AH251">
            <v>52260278</v>
          </cell>
          <cell r="AI251" t="str">
            <v>LUZ MYRIAM ENRIQUEZ GUAVITA</v>
          </cell>
          <cell r="AJ251">
            <v>250</v>
          </cell>
          <cell r="AK251" t="str">
            <v>3 NO PACTADOS</v>
          </cell>
          <cell r="AL251">
            <v>43927</v>
          </cell>
          <cell r="AM251" t="str">
            <v>N-A</v>
          </cell>
          <cell r="AN251" t="str">
            <v>4 NO SE HA ADICIONADO NI EN VALOR y EN TIEMPO</v>
          </cell>
          <cell r="AO251">
            <v>0</v>
          </cell>
          <cell r="AP251">
            <v>0</v>
          </cell>
          <cell r="AR251">
            <v>0</v>
          </cell>
          <cell r="AT251">
            <v>43927</v>
          </cell>
          <cell r="AU251">
            <v>44180</v>
          </cell>
          <cell r="AW251" t="str">
            <v>2. NO</v>
          </cell>
          <cell r="AZ251" t="str">
            <v>2. NO</v>
          </cell>
          <cell r="BA251">
            <v>0</v>
          </cell>
          <cell r="BE251" t="str">
            <v>2020420501100001E</v>
          </cell>
          <cell r="BF251">
            <v>28700000</v>
          </cell>
          <cell r="BH251" t="str">
            <v>https://www.secop.gov.co/CO1BusinessLine/Tendering/BuyerWorkArea/Index?docUniqueIdentifier=CO1.BDOS.1170072</v>
          </cell>
          <cell r="BI251" t="str">
            <v>VIGENTE</v>
          </cell>
          <cell r="BK251" t="str">
            <v xml:space="preserve">https://community.secop.gov.co/Public/Tendering/OpportunityDetail/Index?noticeUID=CO1.NTC.1170311&amp;isFromPublicArea=True&amp;isModal=False
</v>
          </cell>
        </row>
      </sheetData>
      <sheetData sheetId="1"/>
      <sheetData sheetId="2"/>
      <sheetData sheetId="3">
        <row r="1">
          <cell r="B1">
            <v>1</v>
          </cell>
          <cell r="D1">
            <v>2</v>
          </cell>
          <cell r="E1">
            <v>3</v>
          </cell>
          <cell r="F1">
            <v>4</v>
          </cell>
          <cell r="G1">
            <v>5</v>
          </cell>
          <cell r="H1">
            <v>6</v>
          </cell>
          <cell r="I1">
            <v>7</v>
          </cell>
          <cell r="J1">
            <v>8</v>
          </cell>
          <cell r="K1">
            <v>9</v>
          </cell>
          <cell r="L1">
            <v>10</v>
          </cell>
          <cell r="O1">
            <v>11</v>
          </cell>
          <cell r="P1">
            <v>12</v>
          </cell>
          <cell r="Q1">
            <v>13</v>
          </cell>
          <cell r="R1" t="str">
            <v>13A</v>
          </cell>
          <cell r="S1">
            <v>14</v>
          </cell>
          <cell r="T1">
            <v>15</v>
          </cell>
          <cell r="U1">
            <v>16</v>
          </cell>
          <cell r="V1">
            <v>18</v>
          </cell>
          <cell r="W1">
            <v>20</v>
          </cell>
          <cell r="X1">
            <v>21</v>
          </cell>
          <cell r="Y1">
            <v>22</v>
          </cell>
          <cell r="Z1">
            <v>23</v>
          </cell>
          <cell r="AA1">
            <v>24</v>
          </cell>
          <cell r="AB1">
            <v>25</v>
          </cell>
          <cell r="AC1">
            <v>26</v>
          </cell>
          <cell r="AD1">
            <v>27</v>
          </cell>
          <cell r="AE1">
            <v>28</v>
          </cell>
          <cell r="AF1">
            <v>29</v>
          </cell>
          <cell r="AG1">
            <v>30</v>
          </cell>
          <cell r="AH1">
            <v>31</v>
          </cell>
          <cell r="AI1">
            <v>32</v>
          </cell>
          <cell r="AJ1">
            <v>33</v>
          </cell>
          <cell r="AK1">
            <v>34</v>
          </cell>
          <cell r="AN1">
            <v>35</v>
          </cell>
          <cell r="AO1">
            <v>36</v>
          </cell>
          <cell r="AP1">
            <v>37</v>
          </cell>
          <cell r="AQ1">
            <v>38</v>
          </cell>
          <cell r="AR1">
            <v>39</v>
          </cell>
          <cell r="AS1">
            <v>40</v>
          </cell>
          <cell r="AT1">
            <v>41</v>
          </cell>
          <cell r="AU1">
            <v>42</v>
          </cell>
          <cell r="AW1">
            <v>43</v>
          </cell>
          <cell r="AX1">
            <v>44</v>
          </cell>
          <cell r="AY1">
            <v>45</v>
          </cell>
          <cell r="BA1">
            <v>46</v>
          </cell>
          <cell r="BC1">
            <v>47</v>
          </cell>
          <cell r="BD1">
            <v>48</v>
          </cell>
          <cell r="BE1">
            <v>49</v>
          </cell>
          <cell r="BF1">
            <v>50</v>
          </cell>
          <cell r="BG1">
            <v>51</v>
          </cell>
          <cell r="BH1">
            <v>52</v>
          </cell>
          <cell r="BJ1">
            <v>53</v>
          </cell>
        </row>
        <row r="2">
          <cell r="A2" t="str">
            <v>ID CONTRATO</v>
          </cell>
          <cell r="B2" t="str">
            <v>FUENTE</v>
          </cell>
          <cell r="C2" t="str">
            <v>SECOP II</v>
          </cell>
          <cell r="D2" t="str">
            <v>NÚMERO DE CONTRATO</v>
          </cell>
          <cell r="E2" t="str">
            <v>NOMBRE CONTRATISTA</v>
          </cell>
          <cell r="F2" t="str">
            <v>FECHA SUSCRIPCION
(aaaa/mm/dd)</v>
          </cell>
          <cell r="G2" t="str">
            <v>OBJETO DEL CONTRATO</v>
          </cell>
          <cell r="H2" t="str">
            <v>MODALIDAD DE SELECCIÓN</v>
          </cell>
          <cell r="I2" t="str">
            <v>CLASE DE CONTRATO</v>
          </cell>
          <cell r="J2" t="str">
            <v>DESCRIBA OTRA CLASE DE CONTRATO</v>
          </cell>
          <cell r="K2" t="str">
            <v>CDP</v>
          </cell>
          <cell r="L2" t="str">
            <v>RP</v>
          </cell>
          <cell r="M2" t="str">
            <v>SOLICITADO</v>
          </cell>
          <cell r="N2" t="str">
            <v>RP (fecha)</v>
          </cell>
          <cell r="O2" t="str">
            <v>SUBPROGRAMA</v>
          </cell>
          <cell r="P2" t="str">
            <v>VALOR MENSUAL DEL CONTRATO</v>
          </cell>
          <cell r="Q2" t="str">
            <v>VALOR TOTAL DEL CONTRATO</v>
          </cell>
          <cell r="R2" t="str">
            <v>OBS PAGO</v>
          </cell>
          <cell r="S2" t="str">
            <v>CONTRATISTA : NATURALEZA</v>
          </cell>
          <cell r="T2" t="str">
            <v>CONTRATISTA:
TIPO IDENTIFICACIÓN</v>
          </cell>
          <cell r="U2" t="str">
            <v>CONTRATISTA: NÚMERO DE IDENTIFICACIÓN</v>
          </cell>
          <cell r="V2" t="str">
            <v>CONTRATISTA : NÚMERO DEL NIT</v>
          </cell>
          <cell r="W2" t="str">
            <v>CONTRATISTA : DÍG DE VERIFICACIÓN (NIT o RUT)</v>
          </cell>
          <cell r="X2" t="str">
            <v>CONTRATISTA: CÉDULA EXTRANJERÍA</v>
          </cell>
          <cell r="Y2" t="str">
            <v>CONTRATISTA : NOMBRE COMPLETO</v>
          </cell>
          <cell r="Z2" t="str">
            <v>GARANTÍAS: TIPO DE GARANTÍA</v>
          </cell>
          <cell r="AA2" t="str">
            <v>ASEGURADORAS</v>
          </cell>
          <cell r="AB2" t="str">
            <v>GARANTÍAS : RIESGOS ASEGURADOS</v>
          </cell>
          <cell r="AC2" t="str">
            <v xml:space="preserve">GARANTÍAS : FECHA DE EXPEDICIÓN </v>
          </cell>
          <cell r="AD2" t="str">
            <v>GARANTÍAS : NUMERO DE GARANTÍAS</v>
          </cell>
          <cell r="AE2" t="str">
            <v>DEPENDENCIA</v>
          </cell>
          <cell r="AF2" t="str">
            <v>TIPO DE SEGUIMIENTO</v>
          </cell>
          <cell r="AG2" t="str">
            <v>SUPERVISOR : TIPO IDENTIFICACIÓN</v>
          </cell>
          <cell r="AH2" t="str">
            <v>SUPERVISOR : NÚMERO DE CÉDULA o RUT</v>
          </cell>
          <cell r="AI2" t="str">
            <v>SUPERVISOR : NOMBRE COMPLETO</v>
          </cell>
          <cell r="AJ2" t="str">
            <v>PLAZO DEL CONTRATO (DÍAS)</v>
          </cell>
          <cell r="AK2" t="str">
            <v>ANTICIPOS o PAGO ANTICIPADO</v>
          </cell>
          <cell r="AL2" t="str">
            <v>FECHA APROBACION PÓLIZA SECOP II</v>
          </cell>
          <cell r="AM2" t="str">
            <v>FECHA AFILIACION ARL</v>
          </cell>
          <cell r="AN2" t="str">
            <v>ADICIONESTIPO</v>
          </cell>
          <cell r="AO2" t="str">
            <v>ADICIONES
(# DE ADICIONES)</v>
          </cell>
          <cell r="AP2" t="str">
            <v>ADICIONES : VALOR TOTAL</v>
          </cell>
          <cell r="AQ2" t="str">
            <v>FECHA DE LA ADICIÓN
(aaaa/mm/dd)</v>
          </cell>
          <cell r="AR2" t="str">
            <v>ADICIONES : NÚMERO DE DÍAS</v>
          </cell>
          <cell r="AS2" t="str">
            <v>FECHA DE LA PRÓRROGA
(aaaa/mm/dd)</v>
          </cell>
          <cell r="AT2" t="str">
            <v>FECHA INICIO CONTRATO
(aaaa/mm/dd)</v>
          </cell>
          <cell r="AU2" t="str">
            <v>FECHA TERMINACIÓN CONTRATO
(aaaa/mm/dd)</v>
          </cell>
          <cell r="AV2" t="str">
            <v>FECHA TERMINACIÓN CONTRATO
 (aaaa/mm/dd) - REAL</v>
          </cell>
          <cell r="AW2" t="str">
            <v>FECHA LIQUIDACIÓN CONTRATO
(aaaa/mm/dd)</v>
          </cell>
          <cell r="AX2" t="str">
            <v>SUSPENSION</v>
          </cell>
          <cell r="AY2" t="str">
            <v>FECHA DE SUSPENSION</v>
          </cell>
          <cell r="AZ2" t="str">
            <v>TIEMPO DE SUSPENSION</v>
          </cell>
          <cell r="BA2" t="str">
            <v>MODIFICACION</v>
          </cell>
          <cell r="BB2" t="str">
            <v xml:space="preserve"> # de modificaciones</v>
          </cell>
          <cell r="BC2" t="str">
            <v>OBS MODIFICACIÓN</v>
          </cell>
          <cell r="BD2" t="str">
            <v>FECHA DE MODIFICACION</v>
          </cell>
          <cell r="BE2" t="str">
            <v>OBSERVACIONES</v>
          </cell>
          <cell r="BF2" t="str">
            <v>EXPEDIENTE ORFEO</v>
          </cell>
          <cell r="BG2" t="str">
            <v>TOTAL (INICIAL + ADCIONES)+VF</v>
          </cell>
          <cell r="BH2" t="str">
            <v>ABOGADO</v>
          </cell>
          <cell r="BI2" t="str">
            <v>PROCESO</v>
          </cell>
          <cell r="BJ2" t="str">
            <v>ESTADO</v>
          </cell>
          <cell r="BK2" t="str">
            <v>OBSERVACIONES ADICIONALES</v>
          </cell>
        </row>
        <row r="3">
          <cell r="A3" t="str">
            <v xml:space="preserve">CPS-FONAM-001-2020	</v>
          </cell>
          <cell r="B3" t="str">
            <v>1 FONAM</v>
          </cell>
          <cell r="C3" t="str">
            <v>CD-NC-042-2020</v>
          </cell>
          <cell r="D3">
            <v>1</v>
          </cell>
          <cell r="E3" t="str">
            <v xml:space="preserve">LEYDY YOHANA GIRALDO ARANGO        </v>
          </cell>
          <cell r="F3">
            <v>43850</v>
          </cell>
          <cell r="G3" t="str">
            <v>Prestar servicios profesionales y de apoyo a la gestión para fortalecer el Posicionamiento de Parques Nacionales Naturales de Colombia a través de la divulgación de los diferentes productos que posee la entidad, mediante su participación en los escenarios de carácter público y privado para que la Institucionalidad de Parques sea divulgada y permita su reconocimiento como autoridad ambiental del ente gubernamental para el desarrollo de los eventos promocionales y divulgativos de los servicios</v>
          </cell>
          <cell r="H3" t="str">
            <v>2 CONTRATACIÓN DIRECTA</v>
          </cell>
          <cell r="I3" t="str">
            <v>14 PRESTACIÓN DE SERVICIOS</v>
          </cell>
          <cell r="J3" t="str">
            <v>N/A</v>
          </cell>
          <cell r="K3">
            <v>120</v>
          </cell>
          <cell r="L3">
            <v>220</v>
          </cell>
          <cell r="M3">
            <v>43850</v>
          </cell>
          <cell r="N3">
            <v>43850</v>
          </cell>
          <cell r="P3">
            <v>3156754</v>
          </cell>
          <cell r="Q3">
            <v>34724294</v>
          </cell>
          <cell r="R3">
            <v>0</v>
          </cell>
          <cell r="S3" t="str">
            <v>1 PERSONA NATURAL</v>
          </cell>
          <cell r="T3" t="str">
            <v>3 CÉDULA DE CIUDADANÍA</v>
          </cell>
          <cell r="U3">
            <v>1033703978</v>
          </cell>
          <cell r="V3" t="str">
            <v>N/A</v>
          </cell>
          <cell r="W3" t="str">
            <v>11 NO SE DILIGENCIA INFORMACIÓN PARA ESTE FORMULARIO EN ESTE PERÍODO DE REPORTE</v>
          </cell>
          <cell r="X3" t="str">
            <v>N/A</v>
          </cell>
          <cell r="Y3" t="str">
            <v xml:space="preserve">LEYDY YOHANA GIRALDO ARANGO	</v>
          </cell>
          <cell r="Z3" t="str">
            <v>1 PÓLIZA</v>
          </cell>
          <cell r="AA3" t="str">
            <v xml:space="preserve">15 JMALUCELLI TRAVELERS SEGUROS S.A </v>
          </cell>
          <cell r="AB3" t="str">
            <v>2 CUMPLIMIENTO</v>
          </cell>
          <cell r="AC3">
            <v>43851</v>
          </cell>
          <cell r="AD3">
            <v>215105</v>
          </cell>
          <cell r="AE3" t="str">
            <v>GRUPO DE PROCESOS CORPORATIVOS</v>
          </cell>
          <cell r="AF3" t="str">
            <v>2 SUPERVISOR</v>
          </cell>
          <cell r="AG3" t="str">
            <v>3 CÉDULA DE CIUDADANÍA</v>
          </cell>
          <cell r="AH3">
            <v>16356940</v>
          </cell>
          <cell r="AI3" t="str">
            <v>LUIS ALBERTO ORTIZ MORALES</v>
          </cell>
          <cell r="AJ3">
            <v>330</v>
          </cell>
          <cell r="AK3" t="str">
            <v>3 NO PACTADOS</v>
          </cell>
          <cell r="AL3">
            <v>43851</v>
          </cell>
          <cell r="AM3">
            <v>43850</v>
          </cell>
          <cell r="AN3" t="str">
            <v>4 NO SE HA ADICIONADO NI EN VALOR y EN TIEMPO</v>
          </cell>
          <cell r="AO3">
            <v>0</v>
          </cell>
          <cell r="AP3">
            <v>0</v>
          </cell>
          <cell r="AR3">
            <v>0</v>
          </cell>
          <cell r="AT3">
            <v>43851</v>
          </cell>
          <cell r="AU3">
            <v>44185</v>
          </cell>
          <cell r="AX3" t="str">
            <v>2. NO</v>
          </cell>
          <cell r="BA3" t="str">
            <v>2. NO</v>
          </cell>
          <cell r="BB3">
            <v>0</v>
          </cell>
          <cell r="BF3" t="str">
            <v>2020420501900001E</v>
          </cell>
          <cell r="BG3">
            <v>34724294</v>
          </cell>
          <cell r="BI3" t="str">
            <v>https://www.secop.gov.co/CO1BusinessLine/Tendering/BuyerWorkArea/Index?docUniqueIdentifier=CO1.BDOS.1051427&amp;prevCtxUrl=https%3a%2f%2fwww.secop.gov.co%2fCO1BusinessLine%2fTendering%2fBuyerDossierWorkspace%2fIndex%3ffilteringState%3d0%26sortingState%3dLastModifiedDESC%26showAdvancedSearch%3dFalse%26showAdvancedSearchFields%3dFalse%26folderCode%3dALL%26selectedDossier%3dCO1.BDOS.1051427%26selectedRequest%3dCO1.REQ.1088022%26&amp;prevCtxLbl=Procesos+de+la+Entidad+Estatal</v>
          </cell>
          <cell r="BJ3" t="str">
            <v>VIGENTE</v>
          </cell>
        </row>
        <row r="4">
          <cell r="A4" t="str">
            <v>CPS-FONAM-002C-2020</v>
          </cell>
          <cell r="B4" t="str">
            <v>1 FONAM</v>
          </cell>
          <cell r="C4" t="str">
            <v>CD-NC-246-2020</v>
          </cell>
          <cell r="D4" t="str">
            <v>2C</v>
          </cell>
          <cell r="E4" t="str">
            <v>CARLOS ANDRÉS REY CORAL</v>
          </cell>
          <cell r="F4">
            <v>43993</v>
          </cell>
          <cell r="G4" t="str">
            <v>Prestación de servicios profesionales para realizar el seguimiento administrativo y financiero a las acciones de restauración ecológica que se adelanten en las áreas protegidas priorizadas en el marco del proyecto del desincentivo del uso de agua.</v>
          </cell>
          <cell r="H4" t="str">
            <v>2 CONTRATACIÓN DIRECTA</v>
          </cell>
          <cell r="I4" t="str">
            <v>14 PRESTACIÓN DE SERVICIOS</v>
          </cell>
          <cell r="J4" t="str">
            <v>N/A</v>
          </cell>
          <cell r="K4">
            <v>1420</v>
          </cell>
          <cell r="L4">
            <v>820</v>
          </cell>
          <cell r="M4">
            <v>43993</v>
          </cell>
          <cell r="N4">
            <v>43993</v>
          </cell>
          <cell r="P4">
            <v>5397388</v>
          </cell>
          <cell r="Q4">
            <v>35083022</v>
          </cell>
          <cell r="R4">
            <v>-179912.93333332986</v>
          </cell>
          <cell r="S4" t="str">
            <v>1 PERSONA NATURAL</v>
          </cell>
          <cell r="T4" t="str">
            <v>3 CÉDULA DE CIUDADANÍA</v>
          </cell>
          <cell r="U4">
            <v>9738550</v>
          </cell>
          <cell r="V4" t="str">
            <v>N/A</v>
          </cell>
          <cell r="W4" t="str">
            <v>11 NO SE DILIGENCIA INFORMACIÓN PARA ESTE FORMULARIO EN ESTE PERÍODO DE REPORTE</v>
          </cell>
          <cell r="X4" t="str">
            <v>N/A</v>
          </cell>
          <cell r="Y4" t="str">
            <v>CARLOS ANDRÉS REY CORAL</v>
          </cell>
          <cell r="Z4" t="str">
            <v>1 PÓLIZA</v>
          </cell>
          <cell r="AA4" t="str">
            <v>13 SURAMERICANA</v>
          </cell>
          <cell r="AB4" t="str">
            <v>2 CUMPLIMIENTO</v>
          </cell>
          <cell r="AC4">
            <v>43993</v>
          </cell>
          <cell r="AD4" t="str">
            <v>2634567–2</v>
          </cell>
          <cell r="AE4" t="str">
            <v>SUBDIRECCIÓN DE GESTIÓN Y MANEJO DE AREAS PROTEGIDAS</v>
          </cell>
          <cell r="AF4" t="str">
            <v>2 SUPERVISOR</v>
          </cell>
          <cell r="AG4" t="str">
            <v>3 CÉDULA DE CIUDADANÍA</v>
          </cell>
          <cell r="AH4">
            <v>52197050</v>
          </cell>
          <cell r="AI4" t="str">
            <v>EDNA MARIA CAROLINA JARRO FAJARDO</v>
          </cell>
          <cell r="AJ4">
            <v>196</v>
          </cell>
          <cell r="AK4" t="str">
            <v>3 NO PACTADOS</v>
          </cell>
          <cell r="AL4">
            <v>43993</v>
          </cell>
          <cell r="AM4">
            <v>43993</v>
          </cell>
          <cell r="AN4" t="str">
            <v>4 NO SE HA ADICIONADO NI EN VALOR y EN TIEMPO</v>
          </cell>
          <cell r="AO4">
            <v>0</v>
          </cell>
          <cell r="AP4">
            <v>0</v>
          </cell>
          <cell r="AR4">
            <v>0</v>
          </cell>
          <cell r="AT4">
            <v>43993</v>
          </cell>
          <cell r="AU4">
            <v>44033</v>
          </cell>
          <cell r="AX4" t="str">
            <v>2. NO</v>
          </cell>
          <cell r="BA4" t="str">
            <v>2. NO</v>
          </cell>
          <cell r="BB4">
            <v>0</v>
          </cell>
          <cell r="BF4" t="str">
            <v>2020420501900002E</v>
          </cell>
          <cell r="BG4">
            <v>35083022</v>
          </cell>
          <cell r="BI4" t="str">
            <v>https://www.secop.gov.co/CO1BusinessLine/Tendering/BuyerWorkArea/Index?docUniqueIdentifier=CO1.BDOS.1288616</v>
          </cell>
          <cell r="BJ4" t="str">
            <v>VIGENTE</v>
          </cell>
        </row>
        <row r="5">
          <cell r="A5" t="str">
            <v>CPS-FONAM-002-2020</v>
          </cell>
          <cell r="B5" t="str">
            <v>1 FONAM</v>
          </cell>
          <cell r="C5" t="str">
            <v>CD-NC-246-2020</v>
          </cell>
          <cell r="D5">
            <v>2</v>
          </cell>
          <cell r="E5" t="str">
            <v>SALLY JACQUELINE BONILLA MURGAS</v>
          </cell>
          <cell r="F5">
            <v>44034</v>
          </cell>
          <cell r="G5" t="str">
            <v>Prestación de servicios profesionales para realizar el seguimiento administrativo y financiero a las acciones de restauración ecológica que se adelanten en las áreas protegidas priorizadas en el marco del proyecto del desincentivo del uso de agua.</v>
          </cell>
          <cell r="H5" t="str">
            <v>2 CONTRATACIÓN DIRECTA</v>
          </cell>
          <cell r="I5" t="str">
            <v>14 PRESTACIÓN DE SERVICIOS</v>
          </cell>
          <cell r="J5" t="str">
            <v>N/A</v>
          </cell>
          <cell r="K5">
            <v>1420</v>
          </cell>
          <cell r="L5">
            <v>2020</v>
          </cell>
          <cell r="M5">
            <v>44034</v>
          </cell>
          <cell r="N5">
            <v>44034</v>
          </cell>
          <cell r="P5">
            <v>5397388</v>
          </cell>
          <cell r="Q5">
            <v>27706592</v>
          </cell>
          <cell r="R5">
            <v>0.26666666939854622</v>
          </cell>
          <cell r="S5" t="str">
            <v>1 PERSONA NATURAL</v>
          </cell>
          <cell r="T5" t="str">
            <v>3 CÉDULA DE CIUDADANÍA</v>
          </cell>
          <cell r="U5">
            <v>52487814</v>
          </cell>
          <cell r="V5" t="str">
            <v>N/A</v>
          </cell>
          <cell r="W5" t="str">
            <v>11 NO SE DILIGENCIA INFORMACIÓN PARA ESTE FORMULARIO EN ESTE PERÍODO DE REPORTE</v>
          </cell>
          <cell r="X5" t="str">
            <v>N/A</v>
          </cell>
          <cell r="Y5" t="str">
            <v>SALLY JACQUELINE BONILLA MURGAS</v>
          </cell>
          <cell r="Z5" t="str">
            <v>1 PÓLIZA</v>
          </cell>
          <cell r="AA5" t="str">
            <v>12 SEGUROS DEL ESTADO</v>
          </cell>
          <cell r="AB5" t="str">
            <v>2 CUMPLIMIENTO</v>
          </cell>
          <cell r="AC5">
            <v>44034</v>
          </cell>
          <cell r="AD5" t="str">
            <v>12-46-101038419</v>
          </cell>
          <cell r="AE5" t="str">
            <v>SUBDIRECCIÓN DE GESTIÓN Y MANEJO DE AREAS PROTEGIDAS</v>
          </cell>
          <cell r="AF5" t="str">
            <v>2 SUPERVISOR</v>
          </cell>
          <cell r="AG5" t="str">
            <v>3 CÉDULA DE CIUDADANÍA</v>
          </cell>
          <cell r="AH5">
            <v>52197050</v>
          </cell>
          <cell r="AI5" t="str">
            <v>EDNA MARIA CAROLINA JARRO FAJARDO</v>
          </cell>
          <cell r="AJ5">
            <v>154</v>
          </cell>
          <cell r="AK5" t="str">
            <v>3 NO PACTADOS</v>
          </cell>
          <cell r="AL5">
            <v>44034</v>
          </cell>
          <cell r="AM5">
            <v>44035</v>
          </cell>
          <cell r="AN5" t="str">
            <v>4 NO SE HA ADICIONADO NI EN VALOR y EN TIEMPO</v>
          </cell>
          <cell r="AO5">
            <v>0</v>
          </cell>
          <cell r="AP5">
            <v>0</v>
          </cell>
          <cell r="AR5">
            <v>0</v>
          </cell>
          <cell r="AT5">
            <v>44034</v>
          </cell>
          <cell r="AU5">
            <v>44190</v>
          </cell>
          <cell r="AX5" t="str">
            <v>2. NO</v>
          </cell>
          <cell r="BA5" t="str">
            <v>2. NO</v>
          </cell>
          <cell r="BB5">
            <v>0</v>
          </cell>
          <cell r="BF5" t="str">
            <v>2020420501900002E</v>
          </cell>
          <cell r="BG5">
            <v>27706592</v>
          </cell>
          <cell r="BI5" t="str">
            <v>https://www.secop.gov.co/CO1BusinessLine/Tendering/BuyerWorkArea/Index?docUniqueIdentifier=CO1.BDOS.1288616</v>
          </cell>
          <cell r="BJ5" t="str">
            <v>VIGENTE</v>
          </cell>
        </row>
        <row r="6">
          <cell r="A6" t="str">
            <v>CPS-FONAM-003-2020</v>
          </cell>
          <cell r="B6" t="str">
            <v>1 FONAM</v>
          </cell>
          <cell r="C6" t="str">
            <v>CD-NC-245-2020</v>
          </cell>
          <cell r="D6">
            <v>3</v>
          </cell>
          <cell r="E6" t="str">
            <v>MARIA ANGELICA NEGRO MORENO</v>
          </cell>
          <cell r="F6">
            <v>43993</v>
          </cell>
          <cell r="G6" t="str">
            <v>Prestación de servicios profesionales y de apoyo a la gestión para realizar la orientación técnica para el monitoreo y seguimiento a los procesos de restauración, rehabilitación ecológica en las áreas protegidas del SPNN priorizadas para el abastecimiento de acueductos municipales.</v>
          </cell>
          <cell r="H6" t="str">
            <v>2 CONTRATACIÓN DIRECTA</v>
          </cell>
          <cell r="I6" t="str">
            <v>14 PRESTACIÓN DE SERVICIOS</v>
          </cell>
          <cell r="J6" t="str">
            <v>N/A</v>
          </cell>
          <cell r="K6">
            <v>1320</v>
          </cell>
          <cell r="L6">
            <v>920</v>
          </cell>
          <cell r="M6">
            <v>43993</v>
          </cell>
          <cell r="N6">
            <v>43994</v>
          </cell>
          <cell r="P6">
            <v>3852124</v>
          </cell>
          <cell r="Q6">
            <v>25038806</v>
          </cell>
          <cell r="R6">
            <v>0</v>
          </cell>
          <cell r="S6" t="str">
            <v>1 PERSONA NATURAL</v>
          </cell>
          <cell r="T6" t="str">
            <v>3 CÉDULA DE CIUDADANÍA</v>
          </cell>
          <cell r="U6">
            <v>1053585621</v>
          </cell>
          <cell r="V6" t="str">
            <v>N/A</v>
          </cell>
          <cell r="W6" t="str">
            <v>11 NO SE DILIGENCIA INFORMACIÓN PARA ESTE FORMULARIO EN ESTE PERÍODO DE REPORTE</v>
          </cell>
          <cell r="X6" t="str">
            <v>N/A</v>
          </cell>
          <cell r="Y6" t="str">
            <v>MARIA ANGELICA NEGRO MORENO</v>
          </cell>
          <cell r="Z6" t="str">
            <v>1 PÓLIZA</v>
          </cell>
          <cell r="AA6" t="str">
            <v xml:space="preserve">15 JMALUCELLI TRAVELERS SEGUROS S.A </v>
          </cell>
          <cell r="AB6" t="str">
            <v>2 CUMPLIMIENTO</v>
          </cell>
          <cell r="AC6">
            <v>43994</v>
          </cell>
          <cell r="AD6">
            <v>2019113</v>
          </cell>
          <cell r="AE6" t="str">
            <v>GRUPO DE PLANEACIÓN Y MANEJO</v>
          </cell>
          <cell r="AF6" t="str">
            <v>2 SUPERVISOR</v>
          </cell>
          <cell r="AG6" t="str">
            <v>3 CÉDULA DE CIUDADANÍA</v>
          </cell>
          <cell r="AH6">
            <v>52827064</v>
          </cell>
          <cell r="AI6" t="str">
            <v>SANDRA MILENA RODRIGUEZ PEÑA</v>
          </cell>
          <cell r="AJ6">
            <v>195</v>
          </cell>
          <cell r="AK6" t="str">
            <v>3 NO PACTADOS</v>
          </cell>
          <cell r="AL6">
            <v>43994</v>
          </cell>
          <cell r="AM6">
            <v>43994</v>
          </cell>
          <cell r="AN6" t="str">
            <v>4 NO SE HA ADICIONADO NI EN VALOR y EN TIEMPO</v>
          </cell>
          <cell r="AO6">
            <v>0</v>
          </cell>
          <cell r="AP6">
            <v>0</v>
          </cell>
          <cell r="AR6">
            <v>0</v>
          </cell>
          <cell r="AT6">
            <v>43994</v>
          </cell>
          <cell r="AU6">
            <v>44191</v>
          </cell>
          <cell r="AX6" t="str">
            <v>2. NO</v>
          </cell>
          <cell r="BA6" t="str">
            <v>2. NO</v>
          </cell>
          <cell r="BB6">
            <v>0</v>
          </cell>
          <cell r="BF6" t="str">
            <v>2020420501900003E</v>
          </cell>
          <cell r="BG6">
            <v>25038806</v>
          </cell>
          <cell r="BI6" t="str">
            <v>https://www.secop.gov.co/CO1BusinessLine/Tendering/BuyerWorkArea/Index?docUniqueIdentifier=CO1.BDOS.1288266</v>
          </cell>
          <cell r="BJ6" t="str">
            <v>VIGENTE</v>
          </cell>
        </row>
        <row r="7">
          <cell r="A7" t="str">
            <v>CPS-FONAM-004-2020</v>
          </cell>
          <cell r="B7" t="str">
            <v>1 FONAM</v>
          </cell>
          <cell r="C7" t="str">
            <v>CD-NC-247-2020</v>
          </cell>
          <cell r="D7">
            <v>4</v>
          </cell>
          <cell r="E7" t="str">
            <v>NORMA CAROLINA ESPEJO DELGADO</v>
          </cell>
          <cell r="F7">
            <v>43999</v>
          </cell>
          <cell r="G7" t="str">
            <v>Prestación de servicios profesionales especializados para la administración, estructuración y gestión de la información geográfica de restauración ecológica, en las etapas de portafolio, prioridades, diagnóstico, formulación y seguimiento en Parques Nacionales y análisis espaciales para la consolidación del sistema de información que facilite la toma de decisiones, en el marco del desincentivo del uso del agua.</v>
          </cell>
          <cell r="H7" t="str">
            <v>2 CONTRATACIÓN DIRECTA</v>
          </cell>
          <cell r="I7" t="str">
            <v>14 PRESTACIÓN DE SERVICIOS</v>
          </cell>
          <cell r="J7" t="str">
            <v>N/A</v>
          </cell>
          <cell r="K7">
            <v>1620</v>
          </cell>
          <cell r="L7">
            <v>1020</v>
          </cell>
          <cell r="M7">
            <v>43999</v>
          </cell>
          <cell r="N7">
            <v>44000</v>
          </cell>
          <cell r="P7">
            <v>5971344</v>
          </cell>
          <cell r="Q7">
            <v>38813736</v>
          </cell>
          <cell r="R7">
            <v>0</v>
          </cell>
          <cell r="S7" t="str">
            <v>1 PERSONA NATURAL</v>
          </cell>
          <cell r="T7" t="str">
            <v>3 CÉDULA DE CIUDADANÍA</v>
          </cell>
          <cell r="U7">
            <v>52811163</v>
          </cell>
          <cell r="V7" t="str">
            <v>N/A</v>
          </cell>
          <cell r="W7" t="str">
            <v>11 NO SE DILIGENCIA INFORMACIÓN PARA ESTE FORMULARIO EN ESTE PERÍODO DE REPORTE</v>
          </cell>
          <cell r="X7" t="str">
            <v>N/A</v>
          </cell>
          <cell r="Y7" t="str">
            <v>NORMA CAROLINA ESPEJO DELGADO</v>
          </cell>
          <cell r="Z7" t="str">
            <v>1 PÓLIZA</v>
          </cell>
          <cell r="AA7" t="str">
            <v>12 SEGUROS DEL ESTADO</v>
          </cell>
          <cell r="AB7" t="str">
            <v>2 CUMPLIMIENTO</v>
          </cell>
          <cell r="AC7">
            <v>44001</v>
          </cell>
          <cell r="AD7" t="str">
            <v>12-46-101037968</v>
          </cell>
          <cell r="AE7" t="str">
            <v>GRUPO SISTEMAS DE INFORMACIÓN Y RADIOCOMUNICACIONES</v>
          </cell>
          <cell r="AF7" t="str">
            <v>2 SUPERVISOR</v>
          </cell>
          <cell r="AG7" t="str">
            <v>3 CÉDULA DE CIUDADANÍA</v>
          </cell>
          <cell r="AH7">
            <v>51723033</v>
          </cell>
          <cell r="AI7" t="str">
            <v>LUZ MILA SOTELO DELGADILLO</v>
          </cell>
          <cell r="AJ7">
            <v>195</v>
          </cell>
          <cell r="AK7" t="str">
            <v>3 NO PACTADOS</v>
          </cell>
          <cell r="AL7">
            <v>44001</v>
          </cell>
          <cell r="AM7">
            <v>44000</v>
          </cell>
          <cell r="AN7" t="str">
            <v>4 NO SE HA ADICIONADO NI EN VALOR y EN TIEMPO</v>
          </cell>
          <cell r="AO7">
            <v>0</v>
          </cell>
          <cell r="AP7">
            <v>0</v>
          </cell>
          <cell r="AR7">
            <v>0</v>
          </cell>
          <cell r="AT7">
            <v>44001</v>
          </cell>
          <cell r="AU7">
            <v>44195</v>
          </cell>
          <cell r="AX7" t="str">
            <v>2. NO</v>
          </cell>
          <cell r="BA7" t="str">
            <v>2. NO</v>
          </cell>
          <cell r="BB7">
            <v>0</v>
          </cell>
          <cell r="BF7" t="str">
            <v>2020420501900004E</v>
          </cell>
          <cell r="BG7">
            <v>38813736</v>
          </cell>
          <cell r="BI7" t="str">
            <v>https://www.secop.gov.co/CO1BusinessLine/Tendering/BuyerWorkArea/Index?docUniqueIdentifier=CO1.BDOS.1290724</v>
          </cell>
          <cell r="BJ7" t="str">
            <v>VIGENTE</v>
          </cell>
        </row>
        <row r="8">
          <cell r="A8" t="str">
            <v>CPS-FONAM-005-2020</v>
          </cell>
          <cell r="B8" t="str">
            <v>1 FONAM</v>
          </cell>
          <cell r="C8" t="str">
            <v>CD-NC-248-2020</v>
          </cell>
          <cell r="D8">
            <v>5</v>
          </cell>
          <cell r="E8" t="str">
            <v>MARIA CAMILA RAMIREZ HERNANDEZ</v>
          </cell>
          <cell r="F8">
            <v>44000</v>
          </cell>
          <cell r="G8" t="str">
            <v>Prestación de servicios profesionales especializados para realizar el diagnóstico de áreas transformadas al interior de las áreas protegidas priorizadas por el proyecto de desincentivo de uso del agua y que realice el control de calidad de la interpretación de sensores remotos en el marco del monitoreo de coberturas de la tierra en Parques Nacionales.</v>
          </cell>
          <cell r="H8" t="str">
            <v>2 CONTRATACIÓN DIRECTA</v>
          </cell>
          <cell r="I8" t="str">
            <v>14 PRESTACIÓN DE SERVICIOS</v>
          </cell>
          <cell r="J8" t="str">
            <v>N/A</v>
          </cell>
          <cell r="K8">
            <v>1720</v>
          </cell>
          <cell r="L8">
            <v>1120</v>
          </cell>
          <cell r="M8">
            <v>44001</v>
          </cell>
          <cell r="N8">
            <v>44001</v>
          </cell>
          <cell r="P8">
            <v>5971344</v>
          </cell>
          <cell r="Q8">
            <v>38415646</v>
          </cell>
          <cell r="R8">
            <v>-0.39999999850988388</v>
          </cell>
          <cell r="S8" t="str">
            <v>1 PERSONA NATURAL</v>
          </cell>
          <cell r="T8" t="str">
            <v>3 CÉDULA DE CIUDADANÍA</v>
          </cell>
          <cell r="U8">
            <v>46458312</v>
          </cell>
          <cell r="V8" t="str">
            <v>N/A</v>
          </cell>
          <cell r="W8" t="str">
            <v>11 NO SE DILIGENCIA INFORMACIÓN PARA ESTE FORMULARIO EN ESTE PERÍODO DE REPORTE</v>
          </cell>
          <cell r="X8" t="str">
            <v>N/A</v>
          </cell>
          <cell r="Y8" t="str">
            <v>MARIA CAMILA RAMIREZ HERNANDEZ</v>
          </cell>
          <cell r="Z8" t="str">
            <v>1 PÓLIZA</v>
          </cell>
          <cell r="AA8" t="str">
            <v>12 SEGUROS DEL ESTADO</v>
          </cell>
          <cell r="AB8" t="str">
            <v>2 CUMPLIMIENTO</v>
          </cell>
          <cell r="AC8">
            <v>44001</v>
          </cell>
          <cell r="AD8" t="str">
            <v xml:space="preserve">	25-46-101008788</v>
          </cell>
          <cell r="AE8" t="str">
            <v>GRUPO SISTEMAS DE INFORMACIÓN Y RADIOCOMUNICACIONES</v>
          </cell>
          <cell r="AF8" t="str">
            <v>2 SUPERVISOR</v>
          </cell>
          <cell r="AG8" t="str">
            <v>3 CÉDULA DE CIUDADANÍA</v>
          </cell>
          <cell r="AH8">
            <v>51723033</v>
          </cell>
          <cell r="AI8" t="str">
            <v>LUZ MILA SOTELO DELGADILLO</v>
          </cell>
          <cell r="AJ8">
            <v>193</v>
          </cell>
          <cell r="AK8" t="str">
            <v>3 NO PACTADOS</v>
          </cell>
          <cell r="AL8">
            <v>44001</v>
          </cell>
          <cell r="AM8">
            <v>44001</v>
          </cell>
          <cell r="AN8" t="str">
            <v>4 NO SE HA ADICIONADO NI EN VALOR y EN TIEMPO</v>
          </cell>
          <cell r="AO8">
            <v>0</v>
          </cell>
          <cell r="AP8">
            <v>0</v>
          </cell>
          <cell r="AR8">
            <v>0</v>
          </cell>
          <cell r="AT8">
            <v>44001</v>
          </cell>
          <cell r="AU8">
            <v>44195</v>
          </cell>
          <cell r="AX8" t="str">
            <v>2. NO</v>
          </cell>
          <cell r="BA8" t="str">
            <v>2. NO</v>
          </cell>
          <cell r="BB8">
            <v>0</v>
          </cell>
          <cell r="BF8" t="str">
            <v>2020420501900005E</v>
          </cell>
          <cell r="BG8">
            <v>38415646</v>
          </cell>
          <cell r="BI8" t="str">
            <v>https://www.secop.gov.co/CO1BusinessLine/Tendering/BuyerWorkArea/Index?docUniqueIdentifier=CO1.BDOS.1297111</v>
          </cell>
          <cell r="BJ8" t="str">
            <v>VIGENTE</v>
          </cell>
        </row>
        <row r="9">
          <cell r="A9" t="str">
            <v>CPS-FONAM-006-2020</v>
          </cell>
          <cell r="B9" t="str">
            <v>1 FONAM</v>
          </cell>
          <cell r="C9" t="str">
            <v>CD-NC-250-2020</v>
          </cell>
          <cell r="D9">
            <v>6</v>
          </cell>
          <cell r="E9" t="str">
            <v>JENNY ASTRID HERNANDEZ ORTIZ</v>
          </cell>
          <cell r="F9">
            <v>44001</v>
          </cell>
          <cell r="G9" t="str">
            <v>Prestación de servicios profesionales para el monitoreo de las áreas con restauración implementada al interior de las áreas protegidas, realizar análisis multitemporales que den cuenta de los cambios en las condiciones de los paisajes de Parques Nacionales y su articulación con otras temáticas para consolidar un sistema de información que facilite la toma de decisiones, en el marco del desincentivo por el uso del agua.</v>
          </cell>
          <cell r="H9" t="str">
            <v>2 CONTRATACIÓN DIRECTA</v>
          </cell>
          <cell r="I9" t="str">
            <v>14 PRESTACIÓN DE SERVICIOS</v>
          </cell>
          <cell r="J9" t="str">
            <v>N/A</v>
          </cell>
          <cell r="K9">
            <v>1520</v>
          </cell>
          <cell r="L9">
            <v>1220</v>
          </cell>
          <cell r="M9">
            <v>44001</v>
          </cell>
          <cell r="N9">
            <v>44001</v>
          </cell>
          <cell r="P9">
            <v>5397388</v>
          </cell>
          <cell r="Q9">
            <v>34543283</v>
          </cell>
          <cell r="R9">
            <v>-179913.13333333284</v>
          </cell>
          <cell r="S9" t="str">
            <v>1 PERSONA NATURAL</v>
          </cell>
          <cell r="T9" t="str">
            <v>3 CÉDULA DE CIUDADANÍA</v>
          </cell>
          <cell r="U9">
            <v>53012931</v>
          </cell>
          <cell r="V9" t="str">
            <v>N/A</v>
          </cell>
          <cell r="W9" t="str">
            <v>11 NO SE DILIGENCIA INFORMACIÓN PARA ESTE FORMULARIO EN ESTE PERÍODO DE REPORTE</v>
          </cell>
          <cell r="X9" t="str">
            <v>N/A</v>
          </cell>
          <cell r="Y9" t="str">
            <v>JENNY ASTRID HERNANDEZ ORTIZ</v>
          </cell>
          <cell r="Z9" t="str">
            <v>1 PÓLIZA</v>
          </cell>
          <cell r="AA9" t="str">
            <v>12 SEGUROS DEL ESTADO</v>
          </cell>
          <cell r="AB9" t="str">
            <v>2 CUMPLIMIENTO</v>
          </cell>
          <cell r="AC9">
            <v>44001</v>
          </cell>
          <cell r="AD9" t="str">
            <v>25-46-101008789</v>
          </cell>
          <cell r="AE9" t="str">
            <v>GRUPO SISTEMAS DE INFORMACIÓN Y RADIOCOMUNICACIONES</v>
          </cell>
          <cell r="AF9" t="str">
            <v>2 SUPERVISOR</v>
          </cell>
          <cell r="AG9" t="str">
            <v>3 CÉDULA DE CIUDADANÍA</v>
          </cell>
          <cell r="AH9">
            <v>51723033</v>
          </cell>
          <cell r="AI9" t="str">
            <v>LUZ MILA SOTELO DELGADILLO</v>
          </cell>
          <cell r="AJ9">
            <v>193</v>
          </cell>
          <cell r="AK9" t="str">
            <v>3 NO PACTADOS</v>
          </cell>
          <cell r="AL9">
            <v>44001</v>
          </cell>
          <cell r="AM9">
            <v>44001</v>
          </cell>
          <cell r="AN9" t="str">
            <v>4 NO SE HA ADICIONADO NI EN VALOR y EN TIEMPO</v>
          </cell>
          <cell r="AO9">
            <v>0</v>
          </cell>
          <cell r="AP9">
            <v>0</v>
          </cell>
          <cell r="AR9">
            <v>0</v>
          </cell>
          <cell r="AT9">
            <v>44001</v>
          </cell>
          <cell r="AU9">
            <v>44195</v>
          </cell>
          <cell r="AX9" t="str">
            <v>2. NO</v>
          </cell>
          <cell r="BA9" t="str">
            <v>2. NO</v>
          </cell>
          <cell r="BB9">
            <v>0</v>
          </cell>
          <cell r="BF9" t="str">
            <v>2020420501900006E</v>
          </cell>
          <cell r="BG9">
            <v>34543283</v>
          </cell>
          <cell r="BI9" t="str">
            <v>https://www.secop.gov.co/CO1BusinessLine/Tendering/BuyerWorkArea/Index?docUniqueIdentifier=CO1.BDOS.1299945</v>
          </cell>
          <cell r="BJ9" t="str">
            <v>VIGENTE</v>
          </cell>
        </row>
        <row r="10">
          <cell r="A10" t="str">
            <v>CPS-FONAM-007-2020</v>
          </cell>
          <cell r="B10" t="str">
            <v>1 FONAM</v>
          </cell>
          <cell r="C10" t="str">
            <v>CD-NC-251-2020</v>
          </cell>
          <cell r="D10">
            <v>7</v>
          </cell>
          <cell r="E10" t="str">
            <v>RAUL ORTIZ HERRERA</v>
          </cell>
          <cell r="F10">
            <v>44014</v>
          </cell>
          <cell r="G10" t="str">
            <v>Prestación de servicios técnicos y de apoyo a la gestión del Parque Nacional Natural El Cocuy, en acciones relacionadas con la temática de restauración ecológica - RE, con el fin de realizar el mantenimiento y monitoreo a los procesos de restauración en los sitios priorizados para el abastecimiento del recurso hídrico y como apoyo a la implementación de acciones de restauración ecológica en el marco del desincentivo del uso del agua.</v>
          </cell>
          <cell r="H10" t="str">
            <v>2 CONTRATACIÓN DIRECTA</v>
          </cell>
          <cell r="I10" t="str">
            <v>14 PRESTACIÓN DE SERVICIOS</v>
          </cell>
          <cell r="J10" t="str">
            <v>N/A</v>
          </cell>
          <cell r="K10">
            <v>1920</v>
          </cell>
          <cell r="L10">
            <v>1720</v>
          </cell>
          <cell r="M10">
            <v>44014</v>
          </cell>
          <cell r="N10">
            <v>44014</v>
          </cell>
          <cell r="P10">
            <v>1855778</v>
          </cell>
          <cell r="Q10">
            <v>11134668</v>
          </cell>
          <cell r="R10">
            <v>0</v>
          </cell>
          <cell r="S10" t="str">
            <v>1 PERSONA NATURAL</v>
          </cell>
          <cell r="T10" t="str">
            <v>3 CÉDULA DE CIUDADANÍA</v>
          </cell>
          <cell r="U10">
            <v>4099757</v>
          </cell>
          <cell r="V10" t="str">
            <v>N/A</v>
          </cell>
          <cell r="W10" t="str">
            <v>11 NO SE DILIGENCIA INFORMACIÓN PARA ESTE FORMULARIO EN ESTE PERÍODO DE REPORTE</v>
          </cell>
          <cell r="X10" t="str">
            <v>N/A</v>
          </cell>
          <cell r="Y10" t="str">
            <v>RAUL ORTIZ HERRERA</v>
          </cell>
          <cell r="Z10" t="str">
            <v>1 PÓLIZA</v>
          </cell>
          <cell r="AA10" t="str">
            <v>12 SEGUROS DEL ESTADO</v>
          </cell>
          <cell r="AB10" t="str">
            <v>2 CUMPLIMIENTO</v>
          </cell>
          <cell r="AC10">
            <v>44014</v>
          </cell>
          <cell r="AD10" t="str">
            <v>96-44-101154004</v>
          </cell>
          <cell r="AE10" t="str">
            <v>PNN COCUY</v>
          </cell>
          <cell r="AF10" t="str">
            <v>2 SUPERVISOR</v>
          </cell>
          <cell r="AG10" t="str">
            <v>3 CÉDULA DE CIUDADANÍA</v>
          </cell>
          <cell r="AH10">
            <v>7162854</v>
          </cell>
          <cell r="AI10" t="str">
            <v>RENE OSWALDO SAENZ NIÑO</v>
          </cell>
          <cell r="AJ10">
            <v>180</v>
          </cell>
          <cell r="AK10" t="str">
            <v>3 NO PACTADOS</v>
          </cell>
          <cell r="AL10">
            <v>44014</v>
          </cell>
          <cell r="AM10">
            <v>44014</v>
          </cell>
          <cell r="AN10" t="str">
            <v>4 NO SE HA ADICIONADO NI EN VALOR y EN TIEMPO</v>
          </cell>
          <cell r="AO10">
            <v>0</v>
          </cell>
          <cell r="AP10">
            <v>0</v>
          </cell>
          <cell r="AR10">
            <v>0</v>
          </cell>
          <cell r="AT10">
            <v>44014</v>
          </cell>
          <cell r="AU10">
            <v>44195</v>
          </cell>
          <cell r="AX10" t="str">
            <v>2. NO</v>
          </cell>
          <cell r="BA10" t="str">
            <v>2. NO</v>
          </cell>
          <cell r="BB10">
            <v>0</v>
          </cell>
          <cell r="BF10" t="str">
            <v>2020420501900007E</v>
          </cell>
          <cell r="BG10">
            <v>11134668</v>
          </cell>
          <cell r="BI10" t="str">
            <v>https://www.secop.gov.co/CO1BusinessLine/Tendering/BuyerWorkArea/Index?docUniqueIdentifier=CO1.BDOS.1316260</v>
          </cell>
          <cell r="BJ10" t="str">
            <v>VIGENTE</v>
          </cell>
        </row>
        <row r="11">
          <cell r="A11" t="str">
            <v>CPS-FONAM-008-2020</v>
          </cell>
          <cell r="B11" t="str">
            <v>1 FONAM</v>
          </cell>
          <cell r="C11" t="str">
            <v>CD-NC-253-2020</v>
          </cell>
          <cell r="D11">
            <v>8</v>
          </cell>
          <cell r="E11" t="str">
            <v>LEONARDO SILVA SILVA</v>
          </cell>
          <cell r="F11">
            <v>44014</v>
          </cell>
          <cell r="G11" t="str">
            <v>Prestación de servicios de apoyo a la gestión mediante la contratación de un experto local, para el apoyo de actividades de restauración ecológica dentro del Santuario de Fauna y Flora Guanentá Alto Río Fonce, en el sector de Playas – Mejoras como apoyo al proyecto Desincentivo del uso del agua.</v>
          </cell>
          <cell r="H11" t="str">
            <v>2 CONTRATACIÓN DIRECTA</v>
          </cell>
          <cell r="I11" t="str">
            <v>14 PRESTACIÓN DE SERVICIOS</v>
          </cell>
          <cell r="J11" t="str">
            <v>N/A</v>
          </cell>
          <cell r="K11">
            <v>2020</v>
          </cell>
          <cell r="L11">
            <v>1620</v>
          </cell>
          <cell r="M11">
            <v>44014</v>
          </cell>
          <cell r="N11">
            <v>44014</v>
          </cell>
          <cell r="P11">
            <v>1337498</v>
          </cell>
          <cell r="Q11">
            <v>8024988</v>
          </cell>
          <cell r="R11">
            <v>0</v>
          </cell>
          <cell r="S11" t="str">
            <v>1 PERSONA NATURAL</v>
          </cell>
          <cell r="T11" t="str">
            <v>3 CÉDULA DE CIUDADANÍA</v>
          </cell>
          <cell r="U11">
            <v>1098436148</v>
          </cell>
          <cell r="V11" t="str">
            <v>N/A</v>
          </cell>
          <cell r="W11" t="str">
            <v>11 NO SE DILIGENCIA INFORMACIÓN PARA ESTE FORMULARIO EN ESTE PERÍODO DE REPORTE</v>
          </cell>
          <cell r="X11" t="str">
            <v>N/A</v>
          </cell>
          <cell r="Y11" t="str">
            <v>LEONARDO SILVA SILVA</v>
          </cell>
          <cell r="Z11" t="str">
            <v>1 PÓLIZA</v>
          </cell>
          <cell r="AA11" t="str">
            <v>12 SEGUROS DEL ESTADO</v>
          </cell>
          <cell r="AB11" t="str">
            <v>2 CUMPLIMIENTO</v>
          </cell>
          <cell r="AC11">
            <v>44014</v>
          </cell>
          <cell r="AD11" t="str">
            <v xml:space="preserve">	51-46-101006944</v>
          </cell>
          <cell r="AE11" t="str">
            <v>SFF GUANENTA ALTO RIO FONCE</v>
          </cell>
          <cell r="AF11" t="str">
            <v>2 SUPERVISOR</v>
          </cell>
          <cell r="AG11" t="str">
            <v>3 CÉDULA DE CIUDADANÍA</v>
          </cell>
          <cell r="AH11">
            <v>4113315</v>
          </cell>
          <cell r="AI11" t="str">
            <v>FABIO URIEL MUÑOZ BLANCO</v>
          </cell>
          <cell r="AJ11">
            <v>180</v>
          </cell>
          <cell r="AK11" t="str">
            <v>3 NO PACTADOS</v>
          </cell>
          <cell r="AL11">
            <v>44014</v>
          </cell>
          <cell r="AM11">
            <v>44014</v>
          </cell>
          <cell r="AN11" t="str">
            <v>4 NO SE HA ADICIONADO NI EN VALOR y EN TIEMPO</v>
          </cell>
          <cell r="AO11">
            <v>0</v>
          </cell>
          <cell r="AP11">
            <v>0</v>
          </cell>
          <cell r="AR11">
            <v>0</v>
          </cell>
          <cell r="AT11">
            <v>44014</v>
          </cell>
          <cell r="AU11">
            <v>44195</v>
          </cell>
          <cell r="AX11" t="str">
            <v>2. NO</v>
          </cell>
          <cell r="BA11" t="str">
            <v>2. NO</v>
          </cell>
          <cell r="BB11">
            <v>0</v>
          </cell>
          <cell r="BF11" t="str">
            <v>2020420501900008E</v>
          </cell>
          <cell r="BG11">
            <v>8024988</v>
          </cell>
          <cell r="BI11" t="str">
            <v>https://www.secop.gov.co/CO1BusinessLine/Tendering/BuyerWorkArea/Index?docUniqueIdentifier=CO1.BDOS.1317717</v>
          </cell>
          <cell r="BJ11" t="str">
            <v>VIGENTE</v>
          </cell>
        </row>
        <row r="12">
          <cell r="A12" t="str">
            <v>CPS-FONAM-009-2020</v>
          </cell>
          <cell r="B12" t="str">
            <v>1 FONAM</v>
          </cell>
          <cell r="C12" t="str">
            <v>CD-NC-252-2020</v>
          </cell>
          <cell r="D12">
            <v>9</v>
          </cell>
          <cell r="E12" t="str">
            <v>JOSE LUIS DUARTE LUNA</v>
          </cell>
          <cell r="F12">
            <v>44015</v>
          </cell>
          <cell r="G12" t="str">
            <v>Prestación de servicios técnicos de apoyo a la gestión del Parque Nacional Natural Serranía de Los Yariguíes para la implementación de la línea temática de restauración ecológica y su monitoreo, como apoyo al proyecto Desincentivos del uso del agua.</v>
          </cell>
          <cell r="H12" t="str">
            <v>2 CONTRATACIÓN DIRECTA</v>
          </cell>
          <cell r="I12" t="str">
            <v>14 PRESTACIÓN DE SERVICIOS</v>
          </cell>
          <cell r="J12" t="str">
            <v>N/A</v>
          </cell>
          <cell r="K12">
            <v>1820</v>
          </cell>
          <cell r="L12">
            <v>1820</v>
          </cell>
          <cell r="M12">
            <v>44015</v>
          </cell>
          <cell r="N12">
            <v>44015</v>
          </cell>
          <cell r="P12">
            <v>1855778</v>
          </cell>
          <cell r="Q12">
            <v>11010949</v>
          </cell>
          <cell r="R12">
            <v>-0.46666666679084301</v>
          </cell>
          <cell r="S12" t="str">
            <v>1 PERSONA NATURAL</v>
          </cell>
          <cell r="T12" t="str">
            <v>3 CÉDULA DE CIUDADANÍA</v>
          </cell>
          <cell r="U12">
            <v>1102720348</v>
          </cell>
          <cell r="V12" t="str">
            <v>N/A</v>
          </cell>
          <cell r="W12" t="str">
            <v>11 NO SE DILIGENCIA INFORMACIÓN PARA ESTE FORMULARIO EN ESTE PERÍODO DE REPORTE</v>
          </cell>
          <cell r="X12" t="str">
            <v>N/A</v>
          </cell>
          <cell r="Y12" t="str">
            <v>JOSE LUIS DUARTE LUNA</v>
          </cell>
          <cell r="Z12" t="str">
            <v>1 PÓLIZA</v>
          </cell>
          <cell r="AA12" t="str">
            <v>12 SEGUROS DEL ESTADO</v>
          </cell>
          <cell r="AB12" t="str">
            <v>2 CUMPLIMIENTO</v>
          </cell>
          <cell r="AC12">
            <v>44019</v>
          </cell>
          <cell r="AD12" t="str">
            <v>96-44-101154048</v>
          </cell>
          <cell r="AE12" t="str">
            <v>PNN SERRANIA YARIGUIES</v>
          </cell>
          <cell r="AF12" t="str">
            <v>2 SUPERVISOR</v>
          </cell>
          <cell r="AG12" t="str">
            <v>3 CÉDULA DE CIUDADANÍA</v>
          </cell>
          <cell r="AH12">
            <v>16694751</v>
          </cell>
          <cell r="AI12" t="str">
            <v>HAROLD MORENO VALDERRAMA</v>
          </cell>
          <cell r="AJ12">
            <v>178</v>
          </cell>
          <cell r="AK12" t="str">
            <v>3 NO PACTADOS</v>
          </cell>
          <cell r="AL12">
            <v>44019</v>
          </cell>
          <cell r="AM12">
            <v>44015</v>
          </cell>
          <cell r="AN12" t="str">
            <v>4 NO SE HA ADICIONADO NI EN VALOR y EN TIEMPO</v>
          </cell>
          <cell r="AO12">
            <v>0</v>
          </cell>
          <cell r="AP12">
            <v>0</v>
          </cell>
          <cell r="AR12">
            <v>0</v>
          </cell>
          <cell r="AT12">
            <v>44019</v>
          </cell>
          <cell r="AU12">
            <v>44195</v>
          </cell>
          <cell r="AX12" t="str">
            <v>2. NO</v>
          </cell>
          <cell r="BA12" t="str">
            <v>2. NO</v>
          </cell>
          <cell r="BB12">
            <v>0</v>
          </cell>
          <cell r="BF12" t="str">
            <v>2020420501900009E</v>
          </cell>
          <cell r="BG12">
            <v>11010949</v>
          </cell>
          <cell r="BI12" t="str">
            <v>https://www.secop.gov.co/CO1BusinessLine/Tendering/BuyerWorkArea/Index?docUniqueIdentifier=CO1.BDOS.1318254</v>
          </cell>
          <cell r="BJ12" t="str">
            <v>VIGENTE</v>
          </cell>
        </row>
        <row r="13">
          <cell r="A13" t="str">
            <v>CSU-FONAM-001-2020</v>
          </cell>
          <cell r="B13" t="str">
            <v>1 FONAM</v>
          </cell>
          <cell r="C13" t="str">
            <v>IPMC-NC-007-2020</v>
          </cell>
          <cell r="D13">
            <v>1</v>
          </cell>
          <cell r="E13" t="str">
            <v>GRUPO ARKS PREMIER SAS</v>
          </cell>
          <cell r="F13">
            <v>44006</v>
          </cell>
          <cell r="G13" t="str">
            <v>Suministrar productos de impresión digital de gran formato para apoyar los procesos de educación y divulgación que permitan la apropiación de conocimiento que movilicen a los ciudadanos para que apoyen la conservación del Sistema de Parques Nacionales Naturales de Colombia en los ámbitos local, regional, nacional e internacional, de acuerdo con las especificaciones técnicas descritas y bajo los principios de transparencia, solidaridad, equidad, participación y respeto a la diversidad cultural.</v>
          </cell>
          <cell r="H13" t="str">
            <v>5 MÍNIMA CUANTÍA</v>
          </cell>
          <cell r="I13" t="str">
            <v>3 COMPRAVENTA y/o SUMINISTRO</v>
          </cell>
          <cell r="J13" t="str">
            <v>SUMINISTRO</v>
          </cell>
          <cell r="K13">
            <v>520</v>
          </cell>
          <cell r="L13">
            <v>1320</v>
          </cell>
          <cell r="M13">
            <v>44006</v>
          </cell>
          <cell r="N13">
            <v>44007</v>
          </cell>
          <cell r="P13">
            <v>0</v>
          </cell>
          <cell r="Q13">
            <v>39500000</v>
          </cell>
          <cell r="R13">
            <v>39500000</v>
          </cell>
          <cell r="S13" t="str">
            <v>2 PERSONA JURIDICA</v>
          </cell>
          <cell r="T13" t="str">
            <v>1 NIT</v>
          </cell>
          <cell r="U13" t="str">
            <v>N/A</v>
          </cell>
          <cell r="V13">
            <v>900684554</v>
          </cell>
          <cell r="X13" t="str">
            <v>N/A</v>
          </cell>
          <cell r="Y13" t="str">
            <v>GRUPO ARKS PREMIER SAS</v>
          </cell>
          <cell r="Z13" t="str">
            <v>1 PÓLIZA</v>
          </cell>
          <cell r="AA13" t="str">
            <v>14 ASEGURADORA SOLIDARIA</v>
          </cell>
          <cell r="AB13" t="str">
            <v>2 CUMPLIMIENTO</v>
          </cell>
          <cell r="AC13">
            <v>44008</v>
          </cell>
          <cell r="AD13" t="str">
            <v>980 47 994000013876</v>
          </cell>
          <cell r="AE13" t="str">
            <v>GRUPO DE COMUNICACIONES Y EDUCACION AMBIENTAL</v>
          </cell>
          <cell r="AF13" t="str">
            <v>2 SUPERVISOR</v>
          </cell>
          <cell r="AG13" t="str">
            <v>3 CÉDULA DE CIUDADANÍA</v>
          </cell>
          <cell r="AH13">
            <v>11342150</v>
          </cell>
          <cell r="AI13" t="str">
            <v>LUIS ALFONSO CANO RAMIREZ</v>
          </cell>
          <cell r="AJ13">
            <v>165</v>
          </cell>
          <cell r="AK13" t="str">
            <v>3 NO PACTADOS</v>
          </cell>
          <cell r="AL13">
            <v>44008</v>
          </cell>
          <cell r="AM13" t="str">
            <v>N-A</v>
          </cell>
          <cell r="AN13" t="str">
            <v>4 NO SE HA ADICIONADO NI EN VALOR y EN TIEMPO</v>
          </cell>
          <cell r="AO13">
            <v>0</v>
          </cell>
          <cell r="AP13">
            <v>0</v>
          </cell>
          <cell r="AR13">
            <v>0</v>
          </cell>
          <cell r="AT13">
            <v>44008</v>
          </cell>
          <cell r="AU13">
            <v>44175</v>
          </cell>
          <cell r="AX13" t="str">
            <v>2. NO</v>
          </cell>
          <cell r="BA13" t="str">
            <v>2. NO</v>
          </cell>
          <cell r="BB13">
            <v>0</v>
          </cell>
          <cell r="BF13" t="str">
            <v>2020420502000001E</v>
          </cell>
          <cell r="BG13">
            <v>39500000</v>
          </cell>
          <cell r="BI13" t="str">
            <v>https://www.secop.gov.co/CO1BusinessLine/Tendering/BuyerWorkArea/Index?docUniqueIdentifier=CO1.BDOS.1260692</v>
          </cell>
          <cell r="BJ13" t="str">
            <v>VIGENTE</v>
          </cell>
        </row>
        <row r="14">
          <cell r="A14" t="str">
            <v>CI-FONAM-001-2020</v>
          </cell>
          <cell r="B14" t="str">
            <v>1 FONAM</v>
          </cell>
          <cell r="C14" t="str">
            <v>CD-NC-254-2020</v>
          </cell>
          <cell r="D14">
            <v>1</v>
          </cell>
          <cell r="E14" t="str">
            <v>SERVICIOS POSTALES NACIONALES S.A.</v>
          </cell>
          <cell r="F14">
            <v>44019</v>
          </cell>
          <cell r="G14" t="str">
            <v>Prestar los servicios postales certificados, que incluyen los servicios de recolección, clasificación, transporte y entrega de objetos postales a través de redes postales para Nivel Central de Parques Nacionales Naturales de Colombia.</v>
          </cell>
          <cell r="H14" t="str">
            <v>2 CONTRATACIÓN DIRECTA</v>
          </cell>
          <cell r="I14" t="str">
            <v>20 OTROS</v>
          </cell>
          <cell r="J14" t="str">
            <v>INTERADMINISTRATIVO</v>
          </cell>
          <cell r="K14">
            <v>2120</v>
          </cell>
          <cell r="L14">
            <v>1920</v>
          </cell>
          <cell r="M14">
            <v>44019</v>
          </cell>
          <cell r="N14">
            <v>44019</v>
          </cell>
          <cell r="P14">
            <v>0</v>
          </cell>
          <cell r="Q14">
            <v>55000000</v>
          </cell>
          <cell r="R14">
            <v>55000000</v>
          </cell>
          <cell r="S14" t="str">
            <v>2 PERSONA JURIDICA</v>
          </cell>
          <cell r="T14" t="str">
            <v>1 NIT</v>
          </cell>
          <cell r="U14" t="str">
            <v>N/A</v>
          </cell>
          <cell r="V14">
            <v>900062917</v>
          </cell>
          <cell r="X14" t="str">
            <v>N/A</v>
          </cell>
          <cell r="Y14" t="str">
            <v>SERVICIOS POSTALES NACIONALES S.A.</v>
          </cell>
          <cell r="Z14" t="str">
            <v>6 NO CONSTITUYÓ GARANTÍAS</v>
          </cell>
          <cell r="AE14" t="str">
            <v>GRUPO DE PROCESOS CORPORATIVOS</v>
          </cell>
          <cell r="AF14" t="str">
            <v>2 SUPERVISOR</v>
          </cell>
          <cell r="AG14" t="str">
            <v>3 CÉDULA DE CIUDADANÍA</v>
          </cell>
          <cell r="AH14">
            <v>16356940</v>
          </cell>
          <cell r="AI14" t="str">
            <v>LUIS ALBERTO ORTIZ MORALES</v>
          </cell>
          <cell r="AJ14">
            <v>147</v>
          </cell>
          <cell r="AK14" t="str">
            <v>3 NO PACTADOS</v>
          </cell>
          <cell r="AL14" t="str">
            <v>N-A</v>
          </cell>
          <cell r="AM14" t="str">
            <v>N-A</v>
          </cell>
          <cell r="AN14" t="str">
            <v>4 NO SE HA ADICIONADO NI EN VALOR y EN TIEMPO</v>
          </cell>
          <cell r="AO14">
            <v>0</v>
          </cell>
          <cell r="AP14">
            <v>0</v>
          </cell>
          <cell r="AR14">
            <v>0</v>
          </cell>
          <cell r="AT14">
            <v>44019</v>
          </cell>
          <cell r="AU14">
            <v>44165</v>
          </cell>
          <cell r="AX14" t="str">
            <v>2. NO</v>
          </cell>
          <cell r="BA14" t="str">
            <v>2. NO</v>
          </cell>
          <cell r="BB14">
            <v>0</v>
          </cell>
          <cell r="BF14" t="str">
            <v>2020420502100001E</v>
          </cell>
          <cell r="BG14">
            <v>55000000</v>
          </cell>
          <cell r="BI14" t="str">
            <v>https://www.secop.gov.co/CO1BusinessLine/Tendering/BuyerWorkArea/Index?docUniqueIdentifier=CO1.BDOS.1325093</v>
          </cell>
          <cell r="BJ14" t="str">
            <v>VIGENTE</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
      <sheetName val="DTPA"/>
      <sheetName val="DTAN"/>
      <sheetName val="DTOR"/>
      <sheetName val="DTCA"/>
      <sheetName val="DTAO"/>
      <sheetName val="DTAM"/>
    </sheetNames>
    <sheetDataSet>
      <sheetData sheetId="0">
        <row r="1">
          <cell r="C1" t="str">
            <v>DOCUMENTO</v>
          </cell>
          <cell r="D1" t="str">
            <v>FUENTE</v>
          </cell>
          <cell r="E1" t="str">
            <v>Nombres y apellidos</v>
          </cell>
          <cell r="F1" t="str">
            <v>País de nacimiento</v>
          </cell>
          <cell r="G1" t="str">
            <v>Formación académica.</v>
          </cell>
          <cell r="H1" t="str">
            <v>Experiencia laboral y profesional.</v>
          </cell>
          <cell r="I1" t="str">
            <v>Objeto contractual</v>
          </cell>
          <cell r="J1" t="str">
            <v>Dependencia</v>
          </cell>
          <cell r="K1" t="str">
            <v>Dirección de correo electrónico institucional.</v>
          </cell>
          <cell r="L1" t="str">
            <v>Teléfono Institucional.</v>
          </cell>
        </row>
        <row r="2">
          <cell r="C2">
            <v>51889049</v>
          </cell>
          <cell r="E2" t="str">
            <v>LUZJANETH VILLALBA SUAREZ</v>
          </cell>
          <cell r="F2" t="str">
            <v>Bogotá - Cund</v>
          </cell>
          <cell r="G2" t="str">
            <v>ESPECIALIZACIÓN</v>
          </cell>
          <cell r="H2" t="str">
            <v>13A-3M-8D</v>
          </cell>
          <cell r="I2" t="str">
            <v>Prestación de Servicios Profesionales y de apoyo a la gestión para adelantar en el área de contratos los diversos procedimientos legales relacionados con los trámites precontractuales, contractuales y poscontractuales en el Nivel Central</v>
          </cell>
          <cell r="J2" t="str">
            <v>GRUPO DE CONTRATOS</v>
          </cell>
          <cell r="K2" t="str">
            <v>luz.villalba@parquesnacionales.gov.co</v>
          </cell>
          <cell r="L2">
            <v>3024</v>
          </cell>
        </row>
        <row r="3">
          <cell r="C3">
            <v>80073591</v>
          </cell>
          <cell r="E3" t="str">
            <v>NELSON CADENA GARCIA</v>
          </cell>
          <cell r="F3" t="str">
            <v>Bogotá - Cund</v>
          </cell>
          <cell r="G3" t="str">
            <v>UNIVERSITARIO</v>
          </cell>
          <cell r="H3" t="str">
            <v>4A-9M-17D</v>
          </cell>
          <cell r="I3" t="str">
            <v>Prestación de Servicios Profesionales y de apoyo a la gestión para adelantar en el área de contratos los diversos procedimientos legales relacionados con los trámites precontractuales, contractuales y poscontractuales en el Nivel Central</v>
          </cell>
          <cell r="J3" t="str">
            <v>GRUPO DE CONTRATOS</v>
          </cell>
          <cell r="K3" t="str">
            <v>nelson.cadena@parquesnacionales.gov.co</v>
          </cell>
          <cell r="L3">
            <v>3023</v>
          </cell>
        </row>
        <row r="4">
          <cell r="C4">
            <v>39625279</v>
          </cell>
          <cell r="E4" t="str">
            <v>CLAUDIA ESPERANZA MORA BARRIOS</v>
          </cell>
          <cell r="F4" t="str">
            <v>Fusagasugá - Cund</v>
          </cell>
          <cell r="G4" t="str">
            <v>ESPECIALIZACIÓN</v>
          </cell>
          <cell r="H4" t="str">
            <v>6A-9M-23D</v>
          </cell>
          <cell r="I4" t="str">
            <v>Prestación de Servicios Profesionales y de apoyo a la gestión para adelantar en el área de contratos los diversos procedimientos legales relacionados con los trámites precontractuales, contractuales y poscontractuales en el Nivel Central</v>
          </cell>
          <cell r="J4" t="str">
            <v>GRUPO DE CONTRATOS</v>
          </cell>
          <cell r="K4" t="str">
            <v>claudia.mora@parquesnacionales.gov.co</v>
          </cell>
          <cell r="L4">
            <v>3021</v>
          </cell>
        </row>
        <row r="5">
          <cell r="C5">
            <v>52490210</v>
          </cell>
          <cell r="E5" t="str">
            <v>CLAUDIA MARCELA MORA CASTRO</v>
          </cell>
          <cell r="F5" t="str">
            <v>Bogotá - Cund</v>
          </cell>
          <cell r="G5" t="str">
            <v>TECNICO</v>
          </cell>
          <cell r="H5" t="str">
            <v>45M-1D</v>
          </cell>
          <cell r="I5" t="str">
            <v>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manejo de Información, catalogación de documentación y recuperación de la Memoria Institucional perteneciente a Parques Nacionales Naturales de Colombia</v>
          </cell>
          <cell r="J5" t="str">
            <v>GRUPO DE COMUNICACIONES Y EDUCACION AMBIENTAL</v>
          </cell>
          <cell r="K5" t="str">
            <v>centro.documentacioncentral@parquesnacionales.gov.co</v>
          </cell>
          <cell r="L5">
            <v>3411</v>
          </cell>
        </row>
        <row r="6">
          <cell r="C6">
            <v>65586489</v>
          </cell>
          <cell r="E6" t="str">
            <v>SANDRA CECILIA LOZANO OYUELA</v>
          </cell>
          <cell r="F6" t="str">
            <v>Saldaña - Tolima</v>
          </cell>
          <cell r="G6" t="str">
            <v>UNIVERSITARIO</v>
          </cell>
          <cell r="H6" t="str">
            <v>13A-11M-20D</v>
          </cell>
          <cell r="I6" t="str">
            <v>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v>
          </cell>
          <cell r="J6" t="str">
            <v>GRUPO DE PROCESOS CORPORATIVOS</v>
          </cell>
          <cell r="K6" t="str">
            <v>inventarios.central@parquesnacionales.gov.co</v>
          </cell>
          <cell r="L6">
            <v>3018</v>
          </cell>
        </row>
        <row r="7">
          <cell r="C7">
            <v>1032368385</v>
          </cell>
          <cell r="E7" t="str">
            <v>ANGELICA MARIA BOHORQUEZ ROMERO</v>
          </cell>
          <cell r="F7" t="str">
            <v>Bogotá - Cund</v>
          </cell>
          <cell r="G7" t="str">
            <v>UNIVERSITARIO</v>
          </cell>
          <cell r="H7" t="str">
            <v>8A-5M</v>
          </cell>
          <cell r="I7" t="str">
            <v>Prestación de servicios profesionales especializados para asistir y apoyar jurídicamente a la Subdirección Administrativa y Financiera en la construcción, elaboración, seguimiento y control de los procesos contractuales adelantados por la entidad; asistir jurídicamente el seguimiento y control de los convenios celebrados por la entidad, así como asistir jurídicamente a las Direcciones Territoriales de la Entidad en los procesos de contratación de especial complejidad</v>
          </cell>
          <cell r="J7" t="str">
            <v>GRUPO DE CONTRATOS</v>
          </cell>
          <cell r="K7" t="str">
            <v>angelica.bohorquez@parquesnacionales.gov.co</v>
          </cell>
          <cell r="L7">
            <v>3023</v>
          </cell>
        </row>
        <row r="8">
          <cell r="C8">
            <v>53029037</v>
          </cell>
          <cell r="E8" t="str">
            <v>SANDRA LILIANA CHAVES CLAVIJO</v>
          </cell>
          <cell r="F8" t="str">
            <v>Bogotá - Cund</v>
          </cell>
          <cell r="G8" t="str">
            <v>BACHILLERATO</v>
          </cell>
          <cell r="H8" t="str">
            <v>8A-4M-18D</v>
          </cell>
          <cell r="I8" t="str">
            <v>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implementación del SECOP ii</v>
          </cell>
          <cell r="J8" t="str">
            <v>GRUPO DE CONTRATOS</v>
          </cell>
          <cell r="K8" t="str">
            <v>sandra.chavez@parquesnacionale.gov.co</v>
          </cell>
          <cell r="L8">
            <v>3021</v>
          </cell>
        </row>
        <row r="9">
          <cell r="C9">
            <v>79590259</v>
          </cell>
          <cell r="E9" t="str">
            <v>JUAN CARLOS CUERVO LEON</v>
          </cell>
          <cell r="F9" t="str">
            <v>Bogotá - Cund</v>
          </cell>
          <cell r="G9" t="str">
            <v>UNIVERSITARIO</v>
          </cell>
          <cell r="H9" t="str">
            <v>24A-2M-9D</v>
          </cell>
          <cell r="I9" t="str">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 coordinación del diseño de material litográfico y de gran formato, concepto, diseño y seguimiento a la producción de objetos y herramientas lúdicas para educación e interpretación ambiental; y montaje y diseño de eventos.</v>
          </cell>
          <cell r="J9" t="str">
            <v>GRUPO DE COMUNICACIONES Y EDUCACION AMBIENTAL</v>
          </cell>
          <cell r="K9" t="str">
            <v>juan.cuervo@parquesnacionales.gov.co</v>
          </cell>
          <cell r="L9">
            <v>3415</v>
          </cell>
        </row>
        <row r="10">
          <cell r="C10">
            <v>1032458354</v>
          </cell>
          <cell r="E10" t="str">
            <v>KAREN STEPHANY AGUILAR CORTES</v>
          </cell>
          <cell r="F10" t="str">
            <v>Bogotá - Cund</v>
          </cell>
          <cell r="G10" t="str">
            <v>UNIVERSITARIO</v>
          </cell>
          <cell r="H10" t="str">
            <v>3A-1M-15D</v>
          </cell>
          <cell r="I10" t="str">
            <v>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v>
          </cell>
          <cell r="J10" t="str">
            <v>GRUPO DE PROCESOS CORPORATIVOS</v>
          </cell>
          <cell r="K10" t="str">
            <v>karen.aguilar@parquesnacionales.gov.co</v>
          </cell>
          <cell r="L10">
            <v>3015</v>
          </cell>
        </row>
        <row r="11">
          <cell r="C11">
            <v>24081439</v>
          </cell>
          <cell r="E11" t="str">
            <v>YOLANDA RIVERA HERNADEZ</v>
          </cell>
          <cell r="F11" t="str">
            <v>Soata (Boyacá)</v>
          </cell>
          <cell r="G11" t="str">
            <v>TECNICO</v>
          </cell>
          <cell r="H11" t="str">
            <v>40M-29D</v>
          </cell>
          <cell r="I11" t="str">
            <v>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v>
          </cell>
          <cell r="J11" t="str">
            <v>GRUPO DE PROCESOS CORPORATIVOS</v>
          </cell>
          <cell r="K11" t="str">
            <v>reservas.ecoturismo@parquesnacionales.gov.co</v>
          </cell>
          <cell r="L11" t="str">
            <v>3011-3012</v>
          </cell>
        </row>
        <row r="12">
          <cell r="C12">
            <v>79806408</v>
          </cell>
          <cell r="E12" t="str">
            <v>FABIAN ENRIQUE CASTRO VARGAS</v>
          </cell>
          <cell r="F12" t="str">
            <v>Bogotá</v>
          </cell>
          <cell r="G12" t="str">
            <v>UNIVERSITARIO</v>
          </cell>
          <cell r="H12" t="str">
            <v>7A-7M-12D</v>
          </cell>
          <cell r="I12" t="str">
            <v>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mejoramiento de las metas relacionadas con el tema de gestión documental y gestión de calidad.</v>
          </cell>
          <cell r="J12" t="str">
            <v>GRUPO DE PROCESOS CORPORATIVOS</v>
          </cell>
          <cell r="K12" t="str">
            <v>fabian.castro@parquesnacionales.gov.co</v>
          </cell>
          <cell r="L12">
            <v>3016</v>
          </cell>
        </row>
        <row r="13">
          <cell r="C13">
            <v>13748689</v>
          </cell>
          <cell r="E13" t="str">
            <v>SANTIAGO JOSE OLAYA GOMEZ</v>
          </cell>
          <cell r="F13" t="str">
            <v>Bucaramanga</v>
          </cell>
          <cell r="G13" t="str">
            <v>ESPECIALIZACIÓN</v>
          </cell>
          <cell r="H13" t="str">
            <v>74M-27D</v>
          </cell>
          <cell r="I13" t="str">
            <v>Prestación de servicios profesionales y de apoyo a la gestión de la Oficina Asesora Jurídica de Parques Nacionales Naturales para el cumplimiento de sus funciones, en especial, el apoyo jurídico en la revisión y/o formulación de lineamientos, planes, programas y/o estrategias de manejo y administración de las áreas protegidas, proyección de instrumentos normativos, de planificación y política, así como la proyección de conceptos jurídicos, en el marco de las funciones de administración y manejo de áreas protegidas y coordinación del SINAP.</v>
          </cell>
          <cell r="J13" t="str">
            <v>OFICINA ASESORA JURIDICA</v>
          </cell>
          <cell r="K13" t="str">
            <v>N-A</v>
          </cell>
          <cell r="L13">
            <v>3432</v>
          </cell>
        </row>
        <row r="14">
          <cell r="C14">
            <v>1101177000</v>
          </cell>
          <cell r="E14" t="str">
            <v>DANIEL ANDRES GAMBA HURTADO</v>
          </cell>
          <cell r="F14" t="str">
            <v>Puente Nacional (Santander)</v>
          </cell>
          <cell r="G14" t="str">
            <v>ESPECIALIZACIÓN</v>
          </cell>
          <cell r="H14" t="str">
            <v>2A-3M-8D</v>
          </cell>
          <cell r="I14" t="str">
            <v>Prestar servicios profesionales y de apoyo a la gestión en el Grupo de Procesos Corporativos para el desarrollo de las etapas precontractuales, contractuales y poscontractuales que se adelanten en la Dependencia, así como el seguimiento al presupuesto asignado y apoyo en las actividades de materia jurídica a cargo del Grupo.</v>
          </cell>
          <cell r="J14" t="str">
            <v>GRUPO DE PROCESOS CORPORATIVOS</v>
          </cell>
          <cell r="K14" t="str">
            <v>daniel.gamba@parquesnacionales.gov.co</v>
          </cell>
          <cell r="L14">
            <v>3014</v>
          </cell>
        </row>
        <row r="15">
          <cell r="C15">
            <v>80051686</v>
          </cell>
          <cell r="E15" t="str">
            <v>RUBEN DARIO BRIÑEZ SABOGAL</v>
          </cell>
          <cell r="F15" t="str">
            <v>Chaparral (Tolima)</v>
          </cell>
          <cell r="G15" t="str">
            <v>ESPECIALIZACIÓN</v>
          </cell>
          <cell r="H15" t="str">
            <v>10A-17M</v>
          </cell>
          <cell r="I15" t="str">
            <v>Prestación de servicios profesionales y de apoyo a la gestión en la Oficina Asesora Jurídica de Parques Nacionales Naturales en los asuntos misionales de la entidad especialmente en lo relacionado con los procesos de saneamiento predial, temas ambientales y de tierras, acompañamiento en el relacionamiento interinstitucional, seguimiento a procesos administrativos y agrarios en los que tenga interés la entidad y apoyo en la revisión de lineamientos y demás actividades relacionadas con las estrategias en materia de uso, ocupación y tenencia.</v>
          </cell>
          <cell r="J15" t="str">
            <v>GRUPO DE PREDIOS</v>
          </cell>
          <cell r="K15" t="str">
            <v>ruben.brinez@parquesnacionales.gov.co</v>
          </cell>
          <cell r="L15">
            <v>3441</v>
          </cell>
        </row>
        <row r="16">
          <cell r="C16">
            <v>79918096</v>
          </cell>
          <cell r="E16" t="str">
            <v>WILLIAM GIOVANNY URRUTIA RAMIREZ</v>
          </cell>
          <cell r="F16" t="str">
            <v>Bogotá</v>
          </cell>
          <cell r="G16" t="str">
            <v>MAESTRIA</v>
          </cell>
          <cell r="H16" t="str">
            <v>11A-11M-24D</v>
          </cell>
          <cell r="I16" t="str">
            <v>Prestación de servicios profesionales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 los procesos y asuntos en los cuales es o pueda llegar a ser parte la entidad.</v>
          </cell>
          <cell r="J16" t="str">
            <v>OFICINA ASESORA JURIDICA</v>
          </cell>
          <cell r="K16" t="str">
            <v>william.urrutia@parquesnacionales.gov.co</v>
          </cell>
          <cell r="L16">
            <v>3433</v>
          </cell>
        </row>
        <row r="17">
          <cell r="C17">
            <v>53154411</v>
          </cell>
          <cell r="E17" t="str">
            <v>YURY MERCEDES ARENAS RINCON</v>
          </cell>
          <cell r="F17" t="str">
            <v>Bogotá</v>
          </cell>
          <cell r="G17" t="str">
            <v>ESPECIALIZACIÓN</v>
          </cell>
          <cell r="H17" t="str">
            <v>4A-11M-3D</v>
          </cell>
          <cell r="I17" t="str">
            <v>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ell>
          <cell r="J17" t="str">
            <v>GRUPO DE CONTROL DISCIPLINARIO</v>
          </cell>
          <cell r="K17" t="str">
            <v>yury.arenas@parquesnacionales.gov.co</v>
          </cell>
          <cell r="L17">
            <v>3041</v>
          </cell>
        </row>
        <row r="18">
          <cell r="C18">
            <v>1018408609</v>
          </cell>
          <cell r="E18" t="str">
            <v>ADRIANA FERNANDA CHAPARRO ACERO</v>
          </cell>
          <cell r="F18" t="str">
            <v>Bogotá</v>
          </cell>
          <cell r="G18" t="str">
            <v>ESPECIALIZACIÓN</v>
          </cell>
          <cell r="H18" t="str">
            <v>4A-3M-10D</v>
          </cell>
          <cell r="I18" t="str">
            <v>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ell>
          <cell r="J18" t="str">
            <v>GRUPO DE CONTROL DISCIPLINARIO</v>
          </cell>
          <cell r="K18" t="str">
            <v>adriana.chaparro@parquesnacionales.gov.co</v>
          </cell>
          <cell r="L18">
            <v>3042</v>
          </cell>
        </row>
        <row r="19">
          <cell r="C19">
            <v>1016041939</v>
          </cell>
          <cell r="E19" t="str">
            <v>JINETH FERNANDA AGUILAR MARULANDA</v>
          </cell>
          <cell r="F19" t="str">
            <v>Bogotá</v>
          </cell>
          <cell r="G19" t="str">
            <v>UNIVERSITARIO</v>
          </cell>
          <cell r="H19" t="str">
            <v>11M-15D</v>
          </cell>
          <cell r="I19" t="str">
            <v>Prestar servicios técnicos y apoyo a la gestión del Grupo de Procesos Corporativos para la implementación la actualización de los inventarios asignados a los cuentadantes de las diferentes dependencias de la sede central de PNNC, así como la consolidación del plan anual de adquisiciones y la ejecución del plan de compras así como el control de las actividades relacionadas con los procesos de competencia del Grupo.</v>
          </cell>
          <cell r="J19" t="str">
            <v>GRUPO DE PROCESOS CORPORATIVOS</v>
          </cell>
          <cell r="K19" t="str">
            <v>jineth.aguilar@parquesnacionales.gov.co</v>
          </cell>
          <cell r="L19">
            <v>3018</v>
          </cell>
        </row>
        <row r="20">
          <cell r="C20">
            <v>35262290</v>
          </cell>
          <cell r="E20" t="str">
            <v>ANA MARIA ROCHA PACHECO</v>
          </cell>
          <cell r="F20" t="str">
            <v>Villavicencio (Meta)</v>
          </cell>
          <cell r="G20" t="str">
            <v>ESPECIALIZACIÓN</v>
          </cell>
          <cell r="H20" t="str">
            <v>12A-4M-17D</v>
          </cell>
          <cell r="I20" t="str">
            <v>Prestación de servicios profesionales y de apoyo a la gestión para posicionar a Parques Nacionales Naturales de Colombia a través de los medios masivos de comunicación en el marco de la implementación del Mecanismo de Comunicación Externa de la Estrategia de Comunicación y Educación para la Conservación, en un trabajo coordinado con los comunicadores de las Direcciones Territoriales de manera que se vinculen los niveles nacionales, regionales y locales.</v>
          </cell>
          <cell r="J20" t="str">
            <v>GRUPO DE COMUNICACIONES Y EDUCACION AMBIENTAL</v>
          </cell>
          <cell r="K20" t="str">
            <v>prensa@parquesnacionales.gov.co</v>
          </cell>
          <cell r="L20">
            <v>3413</v>
          </cell>
        </row>
        <row r="21">
          <cell r="C21">
            <v>52151242</v>
          </cell>
          <cell r="E21" t="str">
            <v>FANNY SUAREZ VELASQUEZ</v>
          </cell>
          <cell r="F21" t="str">
            <v>Bogotá</v>
          </cell>
          <cell r="G21" t="str">
            <v>ESPECIALIZACIÓN</v>
          </cell>
          <cell r="H21" t="str">
            <v>21A-8M</v>
          </cell>
          <cell r="I21" t="str">
            <v>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v>
          </cell>
          <cell r="J21" t="str">
            <v>GRUPO DE COMUNICACIONES Y EDUCACION AMBIENTAL</v>
          </cell>
          <cell r="K21" t="str">
            <v>fanny.suarez@parquesnacionales.gov.co</v>
          </cell>
          <cell r="L21">
            <v>3415</v>
          </cell>
        </row>
        <row r="22">
          <cell r="C22">
            <v>43035809</v>
          </cell>
          <cell r="E22" t="str">
            <v>MARTHA PATRICIA LOPEZ PEREZ</v>
          </cell>
          <cell r="F22" t="str">
            <v>Bogotá</v>
          </cell>
          <cell r="G22" t="str">
            <v>ESPECIALIZACIÓN</v>
          </cell>
          <cell r="H22" t="str">
            <v>23A-1M-9D</v>
          </cell>
          <cell r="I22" t="str">
            <v>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v>
          </cell>
          <cell r="J22" t="str">
            <v>GRUPO DE CONTRATOS</v>
          </cell>
          <cell r="K22" t="str">
            <v>martha.lopez@parquesnacionales.gov.co</v>
          </cell>
          <cell r="L22">
            <v>3023</v>
          </cell>
        </row>
        <row r="23">
          <cell r="C23">
            <v>52018404</v>
          </cell>
          <cell r="E23" t="str">
            <v>CLAUDIA CECILIA PINTO CHACON</v>
          </cell>
          <cell r="F23" t="str">
            <v>Bogotá</v>
          </cell>
          <cell r="G23" t="str">
            <v>TECNICO</v>
          </cell>
          <cell r="H23" t="str">
            <v>22M-28D</v>
          </cell>
          <cell r="I23" t="str">
            <v xml:space="preserve">Prestación de servicios técnicos para apoyar en el seguimiento y análisis a la ejecución del presupuesto de gastos de personal y las proyecciones financieras, así como la revisión de las nóminas de las seis (6) Direcciones Territoriales y sus temas inherentes, conforme los lineamientos internos y del Ministerio de Hacienda.	</v>
          </cell>
          <cell r="J23" t="str">
            <v>GRUPO DE GESTIÓN HUMANA</v>
          </cell>
          <cell r="K23" t="str">
            <v>claudia.pinto@parquesnacionales.gov.co</v>
          </cell>
          <cell r="L23">
            <v>3053</v>
          </cell>
        </row>
        <row r="24">
          <cell r="C24">
            <v>65779562</v>
          </cell>
          <cell r="E24" t="str">
            <v>CLAUDIA YOLANDA CERVERA GARCIA</v>
          </cell>
          <cell r="F24" t="str">
            <v>Bogotá</v>
          </cell>
          <cell r="G24" t="str">
            <v>ESPECIALIZACIÓN</v>
          </cell>
          <cell r="H24" t="str">
            <v>14A-9M-7D</v>
          </cell>
          <cell r="I24" t="str">
            <v>Prestación de servicios profesionales y de apoyo a la gestión para la implementación, mantenimiento y mejora continua del Sistema de Gestión de Calidad adoptado por Parques Nacionales Naturales de Colombia, así como el monitoreo y seguimiento al mapa de riesgos institucional y de corrupción</v>
          </cell>
          <cell r="J24" t="str">
            <v>OFICINA ASESORA PLANEACIÓN</v>
          </cell>
          <cell r="K24" t="str">
            <v>gestion.calidad@parquesnacionales.gov.co</v>
          </cell>
          <cell r="L24">
            <v>3472</v>
          </cell>
        </row>
        <row r="25">
          <cell r="C25">
            <v>51760900</v>
          </cell>
          <cell r="E25" t="str">
            <v>LILIANA ESPERANZA MURILLO MURILLO</v>
          </cell>
          <cell r="F25" t="str">
            <v>Bogotá</v>
          </cell>
          <cell r="G25" t="str">
            <v>ESPECIALIZACIÓN</v>
          </cell>
          <cell r="H25" t="str">
            <v>27A-7M-22D</v>
          </cell>
          <cell r="I25" t="str">
            <v>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v>
          </cell>
          <cell r="J25" t="str">
            <v>GRUPO DE CONTRATOS</v>
          </cell>
          <cell r="K25" t="str">
            <v>liliana.murillo@parquesnacionales.gov.co</v>
          </cell>
          <cell r="L25">
            <v>3022</v>
          </cell>
        </row>
        <row r="26">
          <cell r="C26">
            <v>1012365738</v>
          </cell>
          <cell r="E26" t="str">
            <v>LAURA MARCELA PEREZ HERNANDEZ</v>
          </cell>
          <cell r="F26" t="str">
            <v>Bogotá</v>
          </cell>
          <cell r="G26" t="str">
            <v>UNIVERSITARIO</v>
          </cell>
          <cell r="H26" t="str">
            <v>21M-18D</v>
          </cell>
          <cell r="I26" t="str">
            <v>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mecanismos de acción de la estrategia de Parques Nacionales Naturales</v>
          </cell>
          <cell r="J26" t="str">
            <v>GRUPO DE COMUNICACIONES Y EDUCACION AMBIENTAL</v>
          </cell>
          <cell r="K26" t="str">
            <v>disenoeilustraciones.central@parquesnacionales.gov.co</v>
          </cell>
          <cell r="L26">
            <v>3415</v>
          </cell>
        </row>
        <row r="27">
          <cell r="C27">
            <v>1023925233</v>
          </cell>
          <cell r="E27" t="str">
            <v>MIGUEL ANGEL BEDOYA PANIGUA</v>
          </cell>
          <cell r="F27" t="str">
            <v>Medellín</v>
          </cell>
          <cell r="G27" t="str">
            <v>ESPECIALIZACIÓN</v>
          </cell>
          <cell r="H27" t="str">
            <v>3A-2M-10D</v>
          </cell>
          <cell r="I27" t="str">
            <v>Prestación de servicios profesionales y de apoyo a la gestión para adelantar la valoración de servicios ecosistémicos hidrológicos a nivel de las áreas protegidas del Sistema de Parques Nacionales Naturales y apoyar los procesos de reconocimiento, relacionamiento, estrategias de gestión e incentivos a la conservación de ecosistemas estratégicos y sus servicios ecosistémicos con actores, comunidades y beneficiarios del recurso hídrico de las áreas protegidas.</v>
          </cell>
          <cell r="J27" t="str">
            <v>SUBDIRECCIÓN DE SOSTENIBILIDAD Y NEGOCIOS AMBIENTALES</v>
          </cell>
          <cell r="K27" t="str">
            <v>miguel.bedoya@parquesnacionales.gov.co</v>
          </cell>
          <cell r="L27">
            <v>3202</v>
          </cell>
        </row>
        <row r="28">
          <cell r="C28">
            <v>86003815</v>
          </cell>
          <cell r="E28" t="str">
            <v>GEILER JHAMS OCAMPO OSORIO</v>
          </cell>
          <cell r="F28" t="str">
            <v>Villavicencio (Meta)</v>
          </cell>
          <cell r="G28" t="str">
            <v>ESPECIALIZACIÓN</v>
          </cell>
          <cell r="H28" t="str">
            <v>14A-8M-7D</v>
          </cell>
          <cell r="I28" t="str">
            <v>Prestación de servicios profesionales y de apoyo a la gestión de la Oficina de Gestión del Riesgo de la Dirección General para asesorar y adelantar las acciones judiciales relacionadas con las conductas punibles cometidas contra el medio ambiente y los recursos naturales en las áreas protegidas del Sistema de Parques Nacionales Naturales, así como atender los procesos penales y/o policivos en curso, los incidentes de reparación integral, el apoyo a la gestión interagencial judicial y los aspectos que atenten contra la integridad del personal que labora en las áreas protegidas relacionados con la gobernabilidad de las áreas y el ejercicio de autoridad ambiental.</v>
          </cell>
          <cell r="J28" t="str">
            <v>OFICINA DE GESTION DEL RIESGO</v>
          </cell>
          <cell r="K28" t="str">
            <v>geiler.ocampo@parquesnacionales.gov.co</v>
          </cell>
          <cell r="L28">
            <v>3464</v>
          </cell>
        </row>
        <row r="29">
          <cell r="C29">
            <v>52539990</v>
          </cell>
          <cell r="E29" t="str">
            <v>LIBIA ANDREA BUITRAGO MARTINEZ</v>
          </cell>
          <cell r="F29" t="str">
            <v>Bogotá</v>
          </cell>
          <cell r="G29" t="str">
            <v>UNIVERSITARIO</v>
          </cell>
          <cell r="H29" t="str">
            <v>1A-9M-23D</v>
          </cell>
          <cell r="I29" t="str">
            <v xml:space="preserve">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	</v>
          </cell>
          <cell r="J29" t="str">
            <v>GRUPO DE PREDIOS</v>
          </cell>
          <cell r="K29" t="str">
            <v>grupo.predios@parquesnacionales.gov.co</v>
          </cell>
          <cell r="L29">
            <v>3441</v>
          </cell>
        </row>
        <row r="30">
          <cell r="C30">
            <v>1085174138</v>
          </cell>
          <cell r="E30" t="str">
            <v>YESSICA CASTRO PEDROZO</v>
          </cell>
          <cell r="F30" t="str">
            <v>Guamal (Magdalena)</v>
          </cell>
          <cell r="G30" t="str">
            <v>UNIVERSITARIO</v>
          </cell>
          <cell r="H30" t="str">
            <v>5A-7M-48D</v>
          </cell>
          <cell r="I30" t="str">
            <v>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v>
          </cell>
          <cell r="J30" t="str">
            <v>OFICINA ASESORA PLANEACIÓN</v>
          </cell>
          <cell r="K30" t="str">
            <v>-</v>
          </cell>
          <cell r="L30">
            <v>3472</v>
          </cell>
        </row>
        <row r="31">
          <cell r="C31">
            <v>1113622677</v>
          </cell>
          <cell r="E31" t="str">
            <v>ANDRES FELIPE VELASCO RIVERA</v>
          </cell>
          <cell r="F31" t="str">
            <v>Palmira(Valle)</v>
          </cell>
          <cell r="G31" t="str">
            <v>ESPECIALIZACIÓN</v>
          </cell>
          <cell r="H31" t="str">
            <v>8A-1M-20D</v>
          </cell>
          <cell r="I31" t="str">
            <v>Prestación de servicios profesionales y de apoyo a la gestión de la Oficina de Gestión del Riesgo de la Dirección General para adelantar las acciones judiciales relacionadas con las conductas punibles cometidas contra el medio ambiente y los recursos naturales en las áreas protegidas del Sistema de Parques Nacionales Naturales, así como atender los procesos penales y/o policivos en curso, los incidentes de reparación integral, el apoyo a la gestión interagencial judicial y los aspectos que atenten contra la integridad del personal que labora en las áreas protegidas relacionados con la gobernabilidad de las áreas y el ejercicio de autoridad ambiental</v>
          </cell>
          <cell r="J31" t="str">
            <v>OFICINA DE GESTION DEL RIESGO</v>
          </cell>
          <cell r="K31" t="str">
            <v>andres.velasco@parquesnacionales.gov.co</v>
          </cell>
          <cell r="L31">
            <v>3464</v>
          </cell>
        </row>
        <row r="32">
          <cell r="C32">
            <v>79985802</v>
          </cell>
          <cell r="E32" t="str">
            <v>CRISTIAM JOSUE GARCIA TORRES</v>
          </cell>
          <cell r="F32" t="str">
            <v>Bogotá</v>
          </cell>
          <cell r="G32" t="str">
            <v>BACHILLERATO</v>
          </cell>
          <cell r="H32" t="str">
            <v>5A-7M</v>
          </cell>
          <cell r="I32" t="str">
            <v>Prestación de servicios técnicos y de apoyo a la gestión para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toma de fotografías y realización de videos generales de las áreas protegidas, para dar a conocer el Sistema de Parques Nacionales; y en la capacitación a la población objeto de la estrategia para la realización de material educativo audiovisual con los “Ecoparches” colectivos de comunicación comunitaria</v>
          </cell>
          <cell r="J32" t="str">
            <v>GRUPO DE COMUNICACIONES Y EDUCACION AMBIENTAL</v>
          </cell>
          <cell r="K32" t="str">
            <v>cristian.garcia@parquesnacionales.gov.co</v>
          </cell>
          <cell r="L32">
            <v>3412</v>
          </cell>
        </row>
        <row r="33">
          <cell r="C33">
            <v>16072644</v>
          </cell>
          <cell r="E33" t="str">
            <v>ALEJANDRO TAMAYO MONTOYA</v>
          </cell>
          <cell r="F33" t="str">
            <v>Manizalez (Caldas)</v>
          </cell>
          <cell r="G33" t="str">
            <v>ESPECIALIZACIÓN</v>
          </cell>
          <cell r="H33" t="str">
            <v>12A-1M-2D</v>
          </cell>
          <cell r="I33" t="str">
            <v>Prestación de servicios profesionales y de apoyo a la gestión para posicionar a Parques Nacionales Naturales de Colombia en el marco de la implementación del Mecanismo de Comunicación Externa, en la formulación de la estrategia de redes sociales, su administración, manejo, monitoreo permanente y ejecución de campañas On line. Así como realizar la administración manejo y actualización de la página web de Parques Nacionales Naturales de Colombia</v>
          </cell>
          <cell r="J33" t="str">
            <v>GRUPO DE COMUNICACIONES Y EDUCACION AMBIENTAL</v>
          </cell>
          <cell r="K33" t="str">
            <v>alejandro.tamayo@parquesnacionales.gov.co</v>
          </cell>
          <cell r="L33">
            <v>3413</v>
          </cell>
        </row>
        <row r="34">
          <cell r="C34">
            <v>28549107</v>
          </cell>
          <cell r="E34" t="str">
            <v>SHIARA VANESSA VELASQUEZ MENDEZ</v>
          </cell>
          <cell r="F34" t="str">
            <v>Ibagué (Tolima)</v>
          </cell>
          <cell r="G34" t="str">
            <v>ESPECIALIZACIÓN</v>
          </cell>
          <cell r="H34" t="str">
            <v>15A-1M-4D</v>
          </cell>
          <cell r="I34" t="str">
            <v>Prestación de servicios profesionales y de apoyo a la gestión para liderar e implementar efectivamente el modelo de Planeación, Seguimiento Institucional y Sistema de Gestión de Calidad establecido para Parques Nacionales Naturales de Colombia en la Subdirección de Sostenibilidad y Negocios Ambientales; Gestionar y Formular proyectos de cooperación a nivel local, regional, nacional o internacional con el fin de favorecer la conservación y el reconocimiento de la importancia de las áreas protegidas para la sociedad.</v>
          </cell>
          <cell r="J34" t="str">
            <v>SUBDIRECCIÓN DE SOSTENIBILIDAD Y NEGOCIOS AMBIENTALES</v>
          </cell>
          <cell r="K34" t="str">
            <v>vanessa.Velasquez@parquesnacionales.gov.co</v>
          </cell>
          <cell r="L34">
            <v>3203</v>
          </cell>
        </row>
        <row r="35">
          <cell r="C35">
            <v>79896417</v>
          </cell>
          <cell r="E35" t="str">
            <v>JUAN CARLOS RONCANCIO RONCANCOIO</v>
          </cell>
          <cell r="F35" t="str">
            <v>Bogotá</v>
          </cell>
          <cell r="G35" t="str">
            <v>ESPECIALIZACIÓN</v>
          </cell>
          <cell r="H35" t="str">
            <v>3A-1M-5D</v>
          </cell>
          <cell r="I35" t="str">
            <v>Prestación de servicios profesionales y de apoyo a la gestión en la Subdirección Administrativa y Financiera - Grupo de Infraestructura para ejecutar y desarrollar las actividades propias de la Ingeniería Eléctrica.</v>
          </cell>
          <cell r="J35" t="str">
            <v>GRUPO DE INFRAESTRUCTURA</v>
          </cell>
          <cell r="K35" t="str">
            <v>juan.roncancio@parquesnacionales.gov.co</v>
          </cell>
          <cell r="L35">
            <v>3031</v>
          </cell>
        </row>
        <row r="36">
          <cell r="C36">
            <v>1072365766</v>
          </cell>
          <cell r="E36" t="str">
            <v>LIZETH ALEXANDRA PRIETO GONZALEZ</v>
          </cell>
          <cell r="F36" t="str">
            <v>Guacheta (Cundinamarca)</v>
          </cell>
          <cell r="G36" t="str">
            <v>ESPECIALIZACIÓN</v>
          </cell>
          <cell r="H36" t="str">
            <v>4A-10M-29D</v>
          </cell>
          <cell r="I36" t="str">
            <v>Prestación de servicios profesionales especializados en el Grupo Gestión Financiera, con el fin de realizar acompañamiento a las Direcciones Territoriales en el análisis de procesos de gestión y depuración contable y apoyo en implementación del Catálogo de Clasificación Presupuestal de Parques Nacionales Naturales de Colombia y la Subcuenta FONAM – Parques, de conformidad con la normatividad establecida por las entidades competentes</v>
          </cell>
          <cell r="J36" t="str">
            <v>GRUPO DE GESTIÓN FINANCIERA</v>
          </cell>
          <cell r="K36" t="str">
            <v>lizeth.prieto@parquesnacionales.gov.co</v>
          </cell>
          <cell r="L36">
            <v>3064</v>
          </cell>
        </row>
        <row r="37">
          <cell r="C37">
            <v>1032452082</v>
          </cell>
          <cell r="E37" t="str">
            <v>YILBERT STEVEN MATEUS CASTRO</v>
          </cell>
          <cell r="F37" t="str">
            <v>Bogotá</v>
          </cell>
          <cell r="G37" t="str">
            <v>ESPECIALIZACIÓN</v>
          </cell>
          <cell r="H37" t="str">
            <v>3A-9M-2D</v>
          </cell>
          <cell r="I37" t="str">
            <v>Prestación de servicios profesionales para apoyar en la implementación y seguimiento de los diferentes programas, planes y actividades que se adelantan en el Grupo de Gestión Humana, conforme a las políticas contenidas en el Plan Estratégico del Talento Humano y los lineamientos de la entidad.</v>
          </cell>
          <cell r="J37" t="str">
            <v>GRUPO DE GESTIÓN HUMANA</v>
          </cell>
          <cell r="K37" t="str">
            <v>yilbert.mateus@parquesnacionales.gov.co</v>
          </cell>
          <cell r="L37">
            <v>3053</v>
          </cell>
        </row>
        <row r="38">
          <cell r="C38">
            <v>1049621201</v>
          </cell>
          <cell r="E38" t="str">
            <v>LEYDI AZUCENA MONROY LARGO</v>
          </cell>
          <cell r="F38" t="str">
            <v>Sotaquira (Boyaca)</v>
          </cell>
          <cell r="G38" t="str">
            <v>UNIVERSITARIO</v>
          </cell>
          <cell r="H38" t="str">
            <v>3A-6M</v>
          </cell>
          <cell r="I38" t="str">
            <v>Prestación de servicios profesionales en el área jurídica, para el impulso del proceso de registro de las iniciativas de conservación privadas denominadas Reservas Naturales de la Sociedad Civil y la sustanciación de procesos sancionatorios ambientales, en el marco de las competencias de Parques Nacionales Naturales.</v>
          </cell>
          <cell r="J38" t="str">
            <v>GRUPO DE TRÁMITES Y EVALUACIÓN AMBIENTAL</v>
          </cell>
          <cell r="K38" t="str">
            <v>leidy.monroy@pasrquesnacionales.gov.co</v>
          </cell>
          <cell r="L38">
            <v>3123</v>
          </cell>
        </row>
        <row r="39">
          <cell r="C39">
            <v>52760096</v>
          </cell>
          <cell r="E39" t="str">
            <v>JUDITH CAROLINA URREGO GUZMAN</v>
          </cell>
          <cell r="F39" t="str">
            <v>Bogotá</v>
          </cell>
          <cell r="G39" t="str">
            <v>UNIVERSITARIO</v>
          </cell>
          <cell r="H39" t="str">
            <v>3A-5M-12D</v>
          </cell>
          <cell r="I39" t="str">
            <v>Prestación de servicios profesionales para el diseño e implementación del Plan de Bienestar Social e incentivos y acompañamiento e Intervención de Riesgo Psicosocial para la vigencia 2019, en el Nivel central y en articulación con las Direcciones Territoriales de Parques Nacionales Naturales de Colombia.</v>
          </cell>
          <cell r="J39" t="str">
            <v>GRUPO DE GESTIÓN HUMANA</v>
          </cell>
          <cell r="K39" t="str">
            <v>psicologos.central@parquesnacionales.gov.co</v>
          </cell>
          <cell r="L39">
            <v>3052</v>
          </cell>
        </row>
        <row r="40">
          <cell r="C40">
            <v>1010171738</v>
          </cell>
          <cell r="E40" t="str">
            <v>EFRAIN MOLANO VARGAS</v>
          </cell>
          <cell r="F40" t="str">
            <v>Bogotá</v>
          </cell>
          <cell r="G40" t="str">
            <v>ESPECIALIZACIÓN</v>
          </cell>
          <cell r="H40" t="str">
            <v>7A-1M-2D</v>
          </cell>
          <cell r="I40" t="str">
            <v>Prestación de servicios profesionales especializados para realizar la gestión jurídica, administrativa y financiera en el proceso de seguimiento del programa de apoyo de la Unión Europea, así como en la incorporación de recursos mediante adición presupuestal de la implementación del cuarto año del Programa Desarrollo Local Sostenible.</v>
          </cell>
          <cell r="J40" t="str">
            <v>GRUPO DE PLANEACIÓN Y MANEJO</v>
          </cell>
          <cell r="K40" t="str">
            <v>proyecto.unioneuropea@parquesnacionales.gov.co</v>
          </cell>
          <cell r="L40" t="str">
            <v>-</v>
          </cell>
        </row>
        <row r="41">
          <cell r="C41">
            <v>46669762</v>
          </cell>
          <cell r="E41" t="str">
            <v>SANDRA YANETH PEREZ SALAZAR</v>
          </cell>
          <cell r="F41" t="str">
            <v>Duitama (Boyaca)</v>
          </cell>
          <cell r="G41" t="str">
            <v>UNIVERSITARIO</v>
          </cell>
          <cell r="H41" t="str">
            <v>17A-6M-15D</v>
          </cell>
          <cell r="I41" t="str">
            <v>Prestación de servicios profesionales, realizando actividades orientadas al diligenciamiento del sistema de información de planeación, incluyendo el componente del seguimiento administrativo a los planes de manejo de la Subdirección de Gestión y Manejo en las diferentes estrategias de administración tales como, restauración de sistemas sostenibles de conservación, monitoreo entre otros</v>
          </cell>
          <cell r="J41" t="str">
            <v>SUBDIRECCIÓN DE GESTIÓN Y MANEJO DE AREAS PROTEGIDAS</v>
          </cell>
          <cell r="K41" t="str">
            <v>calidadsgm.central@parquesnacionales.gov.co</v>
          </cell>
          <cell r="L41">
            <v>3141</v>
          </cell>
        </row>
        <row r="42">
          <cell r="C42">
            <v>51748041</v>
          </cell>
          <cell r="E42" t="str">
            <v>MARTHA CECILIA MARQUEZ</v>
          </cell>
          <cell r="F42" t="str">
            <v>Bogotá</v>
          </cell>
          <cell r="G42" t="str">
            <v>UNIVERSITARIO</v>
          </cell>
          <cell r="H42" t="str">
            <v>30A-1M-1D</v>
          </cell>
          <cell r="I42" t="str">
            <v>Prestación de servicios profesionales para la planeación y gestión de los diferentes procesos organizacionales que se adelantan en el Grupo de Gestión Humana, conforme las políticas contenidas en el Plan Estratégico del Talento Humano y los lineamientos la entidad.</v>
          </cell>
          <cell r="J42" t="str">
            <v>GRUPO DE GESTIÓN HUMANA</v>
          </cell>
          <cell r="K42" t="str">
            <v>martha.marquez@parquesnacionales.gov.co</v>
          </cell>
          <cell r="L42">
            <v>3053</v>
          </cell>
        </row>
        <row r="43">
          <cell r="C43">
            <v>52419515</v>
          </cell>
          <cell r="E43" t="str">
            <v>OLGA LUCIA CHAVARRO VASQUEZ</v>
          </cell>
          <cell r="F43" t="str">
            <v>Bogotá</v>
          </cell>
          <cell r="G43" t="str">
            <v>ESPECIALIZACIÓN</v>
          </cell>
          <cell r="H43" t="str">
            <v>17A-3M</v>
          </cell>
          <cell r="I43" t="str">
            <v>Prestación de servicios profesionales y de apoyo a la gestión para la revisión, seguimiento e implementación técnica de programas y proyectos que tienen relación con la Sostenibilidad financiera y Negocios Ambientales de la subdirección, en consideración de los instrumentos de planeación de la entidad para el cumplimiento misional y de los objetivos institucionales.</v>
          </cell>
          <cell r="J43" t="str">
            <v>SUBDIRECCIÓN DE SOSTENIBILIDAD Y NEGOCIOS AMBIENTALES</v>
          </cell>
          <cell r="K43" t="str">
            <v>olga.chavarro@parquesnacionales.gov.co</v>
          </cell>
          <cell r="L43">
            <v>3204</v>
          </cell>
        </row>
        <row r="44">
          <cell r="C44">
            <v>1020745397</v>
          </cell>
          <cell r="E44" t="str">
            <v>DAVID SANTIAGO TORRES MARTINEZ</v>
          </cell>
          <cell r="F44" t="str">
            <v>Bogotá</v>
          </cell>
          <cell r="G44" t="str">
            <v>UNIVERSITARIO</v>
          </cell>
          <cell r="H44" t="str">
            <v>5A-3M-25D</v>
          </cell>
          <cell r="I44" t="str">
            <v>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 y apoyo a algunas de las alianzas que se ejecutan desde la Subdirección con otras entidades y apoyo en la estrategia de promoción y divulgación para las áreas protegidas con vocación ecoturística.</v>
          </cell>
          <cell r="J44" t="str">
            <v>SUBDIRECCIÓN DE SOSTENIBILIDAD Y NEGOCIOS AMBIENTALES</v>
          </cell>
          <cell r="K44" t="str">
            <v>david.torres@parquesnacionales.gov.co</v>
          </cell>
          <cell r="L44">
            <v>3305</v>
          </cell>
        </row>
        <row r="45">
          <cell r="C45">
            <v>74371263</v>
          </cell>
          <cell r="E45" t="str">
            <v>PAULO ANDRES PACHECO ZABALA</v>
          </cell>
          <cell r="F45" t="str">
            <v>Duitama (Boyaca)</v>
          </cell>
          <cell r="G45" t="str">
            <v>ESPECIALIZACIÓN</v>
          </cell>
          <cell r="H45" t="str">
            <v>15A-3M</v>
          </cell>
          <cell r="I45" t="str">
            <v>Prestación de servicios profesionales y de apoyo a la gestión en la Subdirección Administrativa y Financiera – Grupo de Infraestructura para ejecutar y desarrollar las actividades propias de la Ingeniería Civil</v>
          </cell>
          <cell r="J45" t="str">
            <v>GRUPO DE INFRAESTRUCTURA</v>
          </cell>
          <cell r="K45" t="str">
            <v>paulo.pacheco@parquesnacionales.gov.co</v>
          </cell>
          <cell r="L45">
            <v>3032</v>
          </cell>
        </row>
        <row r="46">
          <cell r="C46">
            <v>427735</v>
          </cell>
          <cell r="E46" t="str">
            <v>EMANUELE VIRZI</v>
          </cell>
          <cell r="F46" t="str">
            <v>ITALIA</v>
          </cell>
          <cell r="G46" t="str">
            <v>MAESTRIA</v>
          </cell>
          <cell r="H46" t="str">
            <v>10A-10M-12D</v>
          </cell>
          <cell r="I46" t="str">
            <v>Prestación de servicios profesionales y de apoyo a la gestión en la Subdirección Administrativa y Financiera – Grupo de Infraestructura para el fortalecimiento, ejecución y desarrollo de las actividades propias de la Arquitectura e Infraestructura.</v>
          </cell>
          <cell r="J46" t="str">
            <v>GRUPO DE INFRAESTRUCTURA</v>
          </cell>
          <cell r="K46" t="str">
            <v>emanuele.virzi@parquesnacionales.gov.co</v>
          </cell>
          <cell r="L46">
            <v>3032</v>
          </cell>
        </row>
        <row r="47">
          <cell r="C47">
            <v>79368519</v>
          </cell>
          <cell r="E47" t="str">
            <v>OSCAR MUÑOZ</v>
          </cell>
          <cell r="F47" t="str">
            <v>Bogotá</v>
          </cell>
          <cell r="G47" t="str">
            <v>TECNOLOGICO</v>
          </cell>
          <cell r="H47" t="str">
            <v>21M-20D</v>
          </cell>
          <cell r="I47" t="str">
            <v>Prestación de servicios técnicos en la Subdirección Administrativa y Financiera - Grupo de Infraestructura, para el mantenimiento de la infraestructura perteneciente al Sistema de Parques Nacionales Naturales de Colombia.</v>
          </cell>
          <cell r="J47" t="str">
            <v>GRUPO DE INFRAESTRUCTURA</v>
          </cell>
          <cell r="K47" t="str">
            <v>oscar.munoz@parquesnacionales.gov.co</v>
          </cell>
          <cell r="L47">
            <v>3031</v>
          </cell>
        </row>
        <row r="48">
          <cell r="C48">
            <v>41360693</v>
          </cell>
          <cell r="E48" t="str">
            <v>ELSSYE MARIETH MORALES DE ALCALA</v>
          </cell>
          <cell r="F48" t="str">
            <v>Tunja (Boyacá)</v>
          </cell>
          <cell r="G48" t="str">
            <v>ESPECIALIZACIÓN</v>
          </cell>
          <cell r="H48" t="str">
            <v>47A-5M-10D</v>
          </cell>
          <cell r="I48" t="str">
            <v>Prestación de servicios profesionales de apoyo a la gestión de la Dirección General de Parques Nacionales Naturales, para la integración de esfuerzos e iniciativas institucionales dirigidas a la articulación y movilización de la gestión inter institucional e intersectorial, en el marco de las políticas del Gobierno Nacional, para mitigar los riesgos asociados al deterioro de la biodiversidad y sus servicios ecosistémicos en las áreas protegidas del Sistema de Parques Nacionales Naturales, así como asesorar y apoyar las iniciativas e intervenciones de los organismos gubernamentales dirigidas a la atención de la vulnerabilidad en las áreas protegidas, ocasionadas por situaciones económicas, políticas, sociales o culturales</v>
          </cell>
          <cell r="J48" t="str">
            <v>DIRECCIÓN GENERAL</v>
          </cell>
          <cell r="K48" t="str">
            <v>elssy.morales@parquesnacionales.gov.co</v>
          </cell>
          <cell r="L48">
            <v>3461</v>
          </cell>
        </row>
        <row r="49">
          <cell r="C49">
            <v>80037842</v>
          </cell>
          <cell r="E49" t="str">
            <v>GIOVANNY ALEJANDRO PULIDO ARCILA</v>
          </cell>
          <cell r="F49" t="str">
            <v>Bogotá</v>
          </cell>
          <cell r="G49" t="str">
            <v>MAESTRIA</v>
          </cell>
          <cell r="H49" t="str">
            <v>15A-10M-2D</v>
          </cell>
          <cell r="I49" t="str">
            <v>Prestación de Servicios Profesionales de apoyo en procesos de Educación para implementar el mecanismo de acción de comunicación comunitaria de la estrategia de comunicación y educación de los Parques Nacionales Naturales de Colombia</v>
          </cell>
          <cell r="J49" t="str">
            <v>GRUPO DE COMUNICACIONES Y EDUCACION AMBIENTAL</v>
          </cell>
          <cell r="K49" t="str">
            <v>ecoparche@parquesnacionales.gov.co</v>
          </cell>
          <cell r="L49">
            <v>3415</v>
          </cell>
        </row>
        <row r="50">
          <cell r="C50">
            <v>1015399346</v>
          </cell>
          <cell r="E50" t="str">
            <v>SERGIO HERNANDO OROZCO CHAPARRO</v>
          </cell>
          <cell r="F50" t="str">
            <v>Bogotá</v>
          </cell>
          <cell r="G50" t="str">
            <v>MAESTRIA</v>
          </cell>
          <cell r="H50" t="str">
            <v>7A-10M-17D</v>
          </cell>
          <cell r="I50" t="str">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producción audiovisual el proceso de Comunicación y Educación virtual de Parques Nacionales.</v>
          </cell>
          <cell r="J50" t="str">
            <v>GRUPO DE COMUNICACIONES Y EDUCACION AMBIENTAL</v>
          </cell>
          <cell r="K50" t="str">
            <v>video.fotografia@parquesnacionales.gov.co</v>
          </cell>
          <cell r="L50">
            <v>3412</v>
          </cell>
        </row>
        <row r="51">
          <cell r="C51">
            <v>93437545</v>
          </cell>
          <cell r="E51" t="str">
            <v>EDWARD DEYVID OCAMPO TELLEZ</v>
          </cell>
          <cell r="F51" t="str">
            <v>Sogamoso (Boyaca)</v>
          </cell>
          <cell r="G51" t="str">
            <v>ESPECIALIZACIÓN</v>
          </cell>
          <cell r="H51" t="str">
            <v>12A-1M</v>
          </cell>
          <cell r="I51" t="str">
            <v>Prestación de servicios profesionales de apoyo a la gestión de la Oficina de Gestión del Riesgo en la identificación y análisis de los aspectos técnicos de las presiones y amenazas sobre la conservación de los recursos naturales en las áreas protegidas del Sistema de Parques Nacionales Naturales, así como las acciones interagenciales de intervención para el control y mitigación de sus efectos en las áreas protegidas del Sistema de Parques Nacionales Naturales.</v>
          </cell>
          <cell r="J51" t="str">
            <v>OFICINA DE GESTION DEL RIESGO</v>
          </cell>
          <cell r="K51" t="str">
            <v>edward.ocampo@parquesnacionales.gov.co</v>
          </cell>
          <cell r="L51">
            <v>3463</v>
          </cell>
        </row>
        <row r="52">
          <cell r="C52">
            <v>52896623</v>
          </cell>
          <cell r="E52" t="str">
            <v>LUZ DARY GONZALEZ MUÑOZ</v>
          </cell>
          <cell r="F52" t="str">
            <v>Bogotá</v>
          </cell>
          <cell r="G52" t="str">
            <v>UNIVERSITARIO</v>
          </cell>
          <cell r="H52" t="str">
            <v>12A-9M-10D</v>
          </cell>
          <cell r="I52" t="str">
            <v>Prestación de servicios profesionales y de apoyo a la gestión para el mantenimiento y mejora de los instrumentos de evaluación y control adoptados por Parques Nacionales Naturales de Colombia en la Subdirección Administrativa y Financiera.</v>
          </cell>
          <cell r="J52" t="str">
            <v>SUBDIRECCIÓN ADMINISTRATIVA Y FINANCIERA</v>
          </cell>
          <cell r="K52" t="str">
            <v>luz.gonzalez@parquesnacionales.gov.co</v>
          </cell>
          <cell r="L52">
            <v>3067</v>
          </cell>
        </row>
        <row r="53">
          <cell r="C53">
            <v>52807982</v>
          </cell>
          <cell r="E53" t="str">
            <v>CAROLINA GONZALEZ DELGADO</v>
          </cell>
          <cell r="F53" t="str">
            <v>Bogotá</v>
          </cell>
          <cell r="G53" t="str">
            <v>MAESTRIA</v>
          </cell>
          <cell r="H53" t="str">
            <v>5A-5M-7D</v>
          </cell>
          <cell r="I53" t="str">
            <v>Prestación de servicios profesionales y de apoyo a la gestión para el Fortalecimiento del ecoturismo, favorecer los procesos de mejoramiento de la calidad en la prestación de servicios ecoturísticos de las áreas protegidas de Parques Nacionales Naturales con vocación ecoturística; así como la generación de alianzas en pro del reconocimiento y apropiación de los bienes y servicios ecosistémicos de las áreas protegidas</v>
          </cell>
          <cell r="J53" t="str">
            <v>SUBDIRECCIÓN DE SOSTENIBILIDAD Y NEGOCIOS AMBIENTALES</v>
          </cell>
          <cell r="K53" t="str">
            <v>-</v>
          </cell>
          <cell r="L53">
            <v>3202</v>
          </cell>
        </row>
        <row r="54">
          <cell r="C54">
            <v>1071348647</v>
          </cell>
          <cell r="E54" t="str">
            <v>JOSE JOAQUIN BENAVIDES ARRIETA</v>
          </cell>
          <cell r="F54" t="str">
            <v>San Carlos (Córdoba)</v>
          </cell>
          <cell r="G54" t="str">
            <v>ESPECIALIZACIÓN</v>
          </cell>
          <cell r="H54" t="str">
            <v>8A-9M-25D</v>
          </cell>
          <cell r="I54" t="str">
            <v>Prestación de servicios profesionales de apoyo a la gestión de la Oficina de Gestión del Riesgo de la Dirección General para analizar e interpretar la información geoespacial asociada a las actividades ilícitas al interior de las áreas protegidas del Sistema de Parques Nacionales Naturales, así como para apoyar los asuntos relacionados con la planeación y seguimiento a la gestión de la Oficina de la Gestión del Riesgo, en el marco de los instrumentos definidos por la entidad en el Sistema de Gestión Integrado</v>
          </cell>
          <cell r="J54" t="str">
            <v>OFICINA DE GESTION DEL RIESGO</v>
          </cell>
          <cell r="K54" t="str">
            <v>jose.benavides@parquesnacionales.gov.co</v>
          </cell>
          <cell r="L54">
            <v>3464</v>
          </cell>
        </row>
        <row r="55">
          <cell r="C55">
            <v>35530986</v>
          </cell>
          <cell r="E55" t="str">
            <v>PAULA ANDREA MOJICA MEDELLIN</v>
          </cell>
          <cell r="F55" t="str">
            <v>Facatativá (Cundinamarca)</v>
          </cell>
          <cell r="G55" t="str">
            <v>UNIVERSITARIO</v>
          </cell>
          <cell r="H55" t="str">
            <v>16A-9M-11D</v>
          </cell>
          <cell r="I55" t="str">
            <v>Prestación de Servicios profesionales y de apoyo a la gestión en la Subdirección Administrativa y Financiera - Grupo de Infraestructura para el fortalecimiento, ejecución y desarrollo de las actividades propias de la arquitectura e infraestructura.</v>
          </cell>
          <cell r="J55" t="str">
            <v>GRUPO DE INFRAESTRUCTURA</v>
          </cell>
          <cell r="K55" t="str">
            <v>paula.mojica@parquesnacionales.gov.co</v>
          </cell>
          <cell r="L55">
            <v>3031</v>
          </cell>
        </row>
        <row r="56">
          <cell r="C56">
            <v>75086969</v>
          </cell>
          <cell r="E56" t="str">
            <v>MIGUEL ORLANDO BENAVIDES PENAGOS</v>
          </cell>
          <cell r="F56" t="str">
            <v>Sogamoso (Boyaca)</v>
          </cell>
          <cell r="G56" t="str">
            <v>TECNOLOGICO</v>
          </cell>
          <cell r="H56" t="str">
            <v>5A-1M-2D</v>
          </cell>
          <cell r="I56" t="str">
            <v>Prestación de servicios profesionales y de apoyo a la gestión en la Subdirección Administrativa y Financiera - Grupo de Infraestructura para el fortalecimiento, ejecución y desarrollo de las actividades propias de la Arquitectura e Infraestructura</v>
          </cell>
          <cell r="J56" t="str">
            <v>GRUPO DE INFRAESTRUCTURA</v>
          </cell>
          <cell r="K56" t="str">
            <v>miguel.benavides@parquesnacionales.gov.co</v>
          </cell>
          <cell r="L56">
            <v>3031</v>
          </cell>
        </row>
        <row r="57">
          <cell r="C57">
            <v>52277869</v>
          </cell>
          <cell r="E57" t="str">
            <v>JAZMIN ANGELICA RICO HERNANDEZ</v>
          </cell>
          <cell r="F57" t="str">
            <v>Bogotá</v>
          </cell>
          <cell r="G57" t="str">
            <v>TECNICO</v>
          </cell>
          <cell r="H57" t="str">
            <v>22M-5D</v>
          </cell>
          <cell r="I57" t="str">
            <v>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 el sistema de gestión de calidad de PNNC en materia de archivos.</v>
          </cell>
          <cell r="J57" t="str">
            <v>GRUPO DE PROCESOS CORPORATIVOS</v>
          </cell>
          <cell r="K57" t="str">
            <v>jazmin.rico@parquesnacionales.gov.co</v>
          </cell>
          <cell r="L57">
            <v>3014</v>
          </cell>
        </row>
        <row r="58">
          <cell r="C58">
            <v>52072983</v>
          </cell>
          <cell r="E58" t="str">
            <v>NUBIA STELLA MOSQUERA QUILINDO</v>
          </cell>
          <cell r="F58" t="str">
            <v>Popayán (Cauca)</v>
          </cell>
          <cell r="G58" t="str">
            <v>UNIVERSITARIO</v>
          </cell>
          <cell r="H58" t="str">
            <v>RESOLUCION 0515 DE 11 DE DIC 2018</v>
          </cell>
          <cell r="I58" t="str">
            <v>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actividades de seguridad y aseo de la Sede Central de PNNC.</v>
          </cell>
          <cell r="J58" t="str">
            <v>GRUPO DE PROCESOS CORPORATIVOS</v>
          </cell>
          <cell r="K58" t="str">
            <v>nubia.mosquera@parquesnacionales.gov.co</v>
          </cell>
          <cell r="L58">
            <v>3017</v>
          </cell>
        </row>
        <row r="59">
          <cell r="C59">
            <v>1032462158</v>
          </cell>
          <cell r="E59" t="str">
            <v>AMALYN CAROLINA ROJAS SANCHEZ</v>
          </cell>
          <cell r="F59" t="str">
            <v>Bogotá</v>
          </cell>
          <cell r="G59" t="str">
            <v>UNIVERSITARIO</v>
          </cell>
          <cell r="H59" t="str">
            <v>11M</v>
          </cell>
          <cell r="I59" t="str">
            <v>Prestar servicios técnicos y de apoyo a la gestión para la preparación, organización, depuración y digitalización de los documentos del Centro de Documentación y del archivo central y el archivo del Grupo de Procesos Corporativos articulados con la normatividad archivística y los lineamientos en Gestión Documental de PNNC y que son objeto de digitalización.</v>
          </cell>
          <cell r="J59" t="str">
            <v>GRUPO DE PROCESOS CORPORATIVOS</v>
          </cell>
          <cell r="K59" t="str">
            <v>N-A</v>
          </cell>
          <cell r="L59">
            <v>3017</v>
          </cell>
        </row>
        <row r="60">
          <cell r="C60">
            <v>57462775</v>
          </cell>
          <cell r="E60" t="str">
            <v>YIRA NATALY DIAZ MENDOZA</v>
          </cell>
          <cell r="F60" t="str">
            <v>Valledupar (Cesar)</v>
          </cell>
          <cell r="G60" t="str">
            <v>UNIVERSITARIO</v>
          </cell>
          <cell r="H60" t="str">
            <v>8A-5M-18D</v>
          </cell>
          <cell r="I60" t="str">
            <v>Prestación de servicios profesionales y de apoyo a la gestión para posicionar a Parques Nacionales Naturales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niveles nacionales, regionales y locales.</v>
          </cell>
          <cell r="J60" t="str">
            <v>GRUPO DE COMUNICACIONES Y EDUCACION AMBIENTAL</v>
          </cell>
          <cell r="K60" t="str">
            <v>medios.escolares@parquesnacionales.gov.co</v>
          </cell>
          <cell r="L60">
            <v>3415</v>
          </cell>
        </row>
        <row r="61">
          <cell r="C61">
            <v>79657592</v>
          </cell>
          <cell r="E61" t="str">
            <v>ENRIQUE HARLEY CANO MORENO</v>
          </cell>
          <cell r="F61" t="str">
            <v>Agustín Codazzi(Cesar)</v>
          </cell>
          <cell r="G61" t="str">
            <v>BACHILLERATO</v>
          </cell>
          <cell r="H61" t="str">
            <v>43M-15D</v>
          </cell>
          <cell r="I61" t="str">
            <v>Prestación de servicios técnicos y de apoyo a la gestión para adelantar las actividades, relacionadas con elaboración y seguimiento a las bases de datos, creación, apoyo y seguimiento de la Documentación del Sistema de Gestión de Calidad y Seguridad y Salud en Trabajo, así mismo liderar los procesos asociados con la documentación contractual y logística de eventos y apoyo para su estructuración</v>
          </cell>
          <cell r="J61" t="str">
            <v>SUBDIRECCIÓN DE SOSTENIBILIDAD Y NEGOCIOS AMBIENTALES</v>
          </cell>
          <cell r="K61" t="str">
            <v>enrique.cano@parquesnacionales.gov.co</v>
          </cell>
          <cell r="L61">
            <v>3204</v>
          </cell>
        </row>
        <row r="62">
          <cell r="C62">
            <v>1020759512</v>
          </cell>
          <cell r="E62" t="str">
            <v>MAYRA ALEJANDRA LUNA GELVEZ</v>
          </cell>
          <cell r="F62" t="str">
            <v>Bucaramanga(Santander)</v>
          </cell>
          <cell r="G62" t="str">
            <v>UNIVERSITARIO</v>
          </cell>
          <cell r="H62" t="str">
            <v>5A-8M</v>
          </cell>
          <cell r="I62" t="str">
            <v>Prestación de servicios profesionales y de apoyo a la gestión de la Oficina Asesora Jurídica de Parques Nacionales Naturales para el desarrollo de diversos asuntos misionales de la entidad, en especial el apoyo jurídico en la proyección de conceptos y observaciones a proyectos normativos e instrumentos de planificación del sector ambiental; proyección de los conceptos jurídicos emitidos por la Oficina Asesora Jurídica, y acompañamiento jurídico en asuntos asociados con la resolución de conflictos socio ambientales, y el relacionamiento con grupos étnicos en territorios traslapados con áreas protegidas.</v>
          </cell>
          <cell r="J62" t="str">
            <v>OFICINA ASESORA JURIDICA</v>
          </cell>
          <cell r="K62" t="str">
            <v>N-A</v>
          </cell>
          <cell r="L62">
            <v>3432</v>
          </cell>
        </row>
        <row r="63">
          <cell r="C63">
            <v>79542169</v>
          </cell>
          <cell r="E63" t="str">
            <v>JOHN JAIRO PERDOMO CASTAÑEDA</v>
          </cell>
          <cell r="F63" t="str">
            <v>Bogotá</v>
          </cell>
          <cell r="G63" t="str">
            <v>ESPECIALIZACIÓN</v>
          </cell>
          <cell r="H63" t="str">
            <v>16A-4M-10D</v>
          </cell>
          <cell r="I63" t="str">
            <v>Prestación de servicios profesionales y de apoyo a la gestión para atender la formulación, seguimiento y evaluación de la planeación anual de la entidad, para el cumplimiento de la misión y objetivos institucionales.</v>
          </cell>
          <cell r="J63" t="str">
            <v>OFICINA ASESORA PLANEACIÓN</v>
          </cell>
          <cell r="K63" t="str">
            <v>jhon.perdomo@parquesnacionales.gov.co</v>
          </cell>
          <cell r="L63">
            <v>3472</v>
          </cell>
        </row>
        <row r="64">
          <cell r="C64">
            <v>52487485</v>
          </cell>
          <cell r="E64" t="str">
            <v>CAROLINA MATEUS GUTIERREZ</v>
          </cell>
          <cell r="F64" t="str">
            <v>Bogotá</v>
          </cell>
          <cell r="G64" t="str">
            <v>MAESTRIA</v>
          </cell>
          <cell r="H64" t="str">
            <v>10A-1M-25D</v>
          </cell>
          <cell r="I64" t="str">
            <v>Prestación de servicios profesionales para impulsar el manejo integral del procedimiento del trámite de Registro de Reservas Naturales de la Sociedad Civil como apoyo a la consolidación del Sistema Nacional de Áreas Protegidas, en desarrollo del Subprograma “Promover la participación de actores estratégicos, para el cumplimiento de la misión institucional”</v>
          </cell>
          <cell r="J64" t="str">
            <v>GRUPO DE TRÁMITES Y EVALUACIÓN AMBIENTAL</v>
          </cell>
          <cell r="K64" t="str">
            <v>carolina.mateus@parquesnacionales.gov.co</v>
          </cell>
          <cell r="L64">
            <v>3124</v>
          </cell>
        </row>
        <row r="65">
          <cell r="C65">
            <v>1018428725</v>
          </cell>
          <cell r="E65" t="str">
            <v>MARIA ANGELICA JIMENEZ POVEDA</v>
          </cell>
          <cell r="F65" t="str">
            <v>Bogotá</v>
          </cell>
          <cell r="G65" t="str">
            <v>ESPECIALIZACIÓN</v>
          </cell>
          <cell r="H65" t="str">
            <v>5A-9M-14D</v>
          </cell>
          <cell r="I65" t="str">
            <v>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Nacionales requeridos para las actividades propias de la entidad, así como las gestiones necesarias para la adquisición de predios prioritarios para el desarrollo de la funciones administrativas y misionales del organismo.</v>
          </cell>
          <cell r="J65" t="str">
            <v>GRUPO DE PROCESOS CORPORATIVOS</v>
          </cell>
          <cell r="K65" t="str">
            <v>maria.jimenez@parquesnacionales.gov.co</v>
          </cell>
          <cell r="L65">
            <v>3015</v>
          </cell>
        </row>
        <row r="66">
          <cell r="C66">
            <v>51984445</v>
          </cell>
          <cell r="E66" t="str">
            <v>PILAR LEMUS ESPINOSA</v>
          </cell>
          <cell r="F66" t="str">
            <v>Bogotá</v>
          </cell>
          <cell r="G66" t="str">
            <v>MAESTRIA</v>
          </cell>
          <cell r="H66" t="str">
            <v>20A-9D</v>
          </cell>
          <cell r="I66" t="str">
            <v>Prestación de servicios profesionales de apoyo al grupo de comunicaciones y educación ambiental para la implementación, seguimiento y fortalecimiento de la Estrategia de comunicación y educación para la conservación de Parques Nacionales Naturales, respecto al SINAP, desde los temas estratégicos de la entidad y de los planes de manejo de los PNN, a través de los mecanismos de acción de la estrategia, y la elaboración de herramientas pedagógicas y didácticas, que permitan fortalecer los procesos de conservación, con actores sociales e institucionales diversos, y de acuerdo a las competencias propias de Parques Nacionales Naturales de Colombia.</v>
          </cell>
          <cell r="J66" t="str">
            <v>GRUPO DE COMUNICACIONES Y EDUCACION AMBIENTAL</v>
          </cell>
          <cell r="K66" t="str">
            <v>pilar.lemus@parquesnacionales.gov.co</v>
          </cell>
          <cell r="L66">
            <v>3415</v>
          </cell>
        </row>
        <row r="67">
          <cell r="C67">
            <v>52933829</v>
          </cell>
          <cell r="E67" t="str">
            <v>MARIA JULIANA HOYOS MONCAYO</v>
          </cell>
          <cell r="F67" t="str">
            <v>Bogotá</v>
          </cell>
          <cell r="G67" t="str">
            <v>ESPECIALIZACIÓN</v>
          </cell>
          <cell r="H67" t="str">
            <v>13A-3M-15D</v>
          </cell>
          <cell r="I67" t="str">
            <v>Prestación de servicios profesionales y de apoyo a la gestión para el diseño e implementación de estrategias de negocios ambientales en las áreas protegidas y/o en sus zonas de influencia, y de fortalecimiento a otros productos de ordenamiento ecoturístico e interpretación del patrimonio natural y cultural.</v>
          </cell>
          <cell r="J67" t="str">
            <v>SUBDIRECCIÓN DE SOSTENIBILIDAD Y NEGOCIOS AMBIENTALES</v>
          </cell>
          <cell r="K67" t="str">
            <v>area.ecoturismo@parquesnacionales.gov.co</v>
          </cell>
          <cell r="L67">
            <v>3203</v>
          </cell>
        </row>
        <row r="68">
          <cell r="C68">
            <v>37292699</v>
          </cell>
          <cell r="E68" t="str">
            <v>KARLA VILLEGAS TRUJILLO</v>
          </cell>
          <cell r="F68" t="str">
            <v>Petare (Venezuela)</v>
          </cell>
          <cell r="G68" t="str">
            <v>ESPECIALIZACIÓN</v>
          </cell>
          <cell r="H68" t="str">
            <v>9A-2D</v>
          </cell>
          <cell r="I68" t="str">
            <v>Prestación de servicios profesionales y de apoyo a la gestión para articular, consolidar y reportar la información derivada de los procesos de planeación de la entidad.</v>
          </cell>
          <cell r="J68" t="str">
            <v>OFICINA ASESORA PLANEACIÓN</v>
          </cell>
          <cell r="K68" t="str">
            <v>karla.villegas@parquesnacionales.gov.co</v>
          </cell>
          <cell r="L68">
            <v>3472</v>
          </cell>
        </row>
        <row r="69">
          <cell r="C69">
            <v>79953183</v>
          </cell>
          <cell r="E69" t="str">
            <v>CAMILO HUMBERTO VALVERDE BARBOSA</v>
          </cell>
          <cell r="F69" t="str">
            <v>Tumaco (Nariño)</v>
          </cell>
          <cell r="G69" t="str">
            <v>ESPECIALIZACIÓN</v>
          </cell>
          <cell r="H69" t="str">
            <v>15A-9M-15D</v>
          </cell>
          <cell r="I69" t="str">
            <v>Prestación de servicios profesionales y de apoyo a la gestión para la formulación, seguimiento y evaluación de los instrumentos de planeación de la entidad, a través del diseño y medición de indicadores, la formulación y seguimiento del plan operativo anual y el apoyo en el seguimiento de políticas.</v>
          </cell>
          <cell r="J69" t="str">
            <v>OFICINA ASESORA PLANEACIÓN</v>
          </cell>
          <cell r="K69" t="str">
            <v>-</v>
          </cell>
          <cell r="L69">
            <v>3472</v>
          </cell>
        </row>
        <row r="70">
          <cell r="C70">
            <v>1015457972</v>
          </cell>
          <cell r="E70" t="str">
            <v>KAREN YADIRA CASALLAS ROJAS</v>
          </cell>
          <cell r="F70" t="str">
            <v>La Peña (Cundinamarca)</v>
          </cell>
          <cell r="G70" t="str">
            <v>UNIVERSITARIO</v>
          </cell>
          <cell r="H70" t="str">
            <v>39M-2D</v>
          </cell>
          <cell r="I70" t="str">
            <v>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v>
          </cell>
          <cell r="J70" t="str">
            <v>GRUPO DE PROCESOS CORPORATIVOS</v>
          </cell>
          <cell r="K70" t="str">
            <v>atencion.usuario@parquesnacionales.gov.co</v>
          </cell>
          <cell r="L70" t="str">
            <v>3011-3012</v>
          </cell>
        </row>
        <row r="71">
          <cell r="C71">
            <v>16621849</v>
          </cell>
          <cell r="E71" t="str">
            <v>CESAR MURILLO BOHORQUEZ</v>
          </cell>
          <cell r="F71" t="str">
            <v>Cali (Valle)</v>
          </cell>
          <cell r="G71" t="str">
            <v>UNIVERSITARIO</v>
          </cell>
          <cell r="H71" t="str">
            <v>9A-2M-18D</v>
          </cell>
          <cell r="I71" t="str">
            <v>Prestación de servicios profesionales para la ejecución de actividades técnicas en relación con la participación de la sociedad civil en acciones de conservación de la biodiversidad a partir del establecimiento de las denominadas Reservas Naturales de la Sociedad Civil, para lo cual se requiere hacer levantamiento y análisis de información que permita adoptar decisiones de fondo a la Entidad en el marco de sus competencias, como parte del desarrollo del Subprograma “Promover la participación de actores estratégicos, para el cumplimiento de la misión institucional</v>
          </cell>
          <cell r="J71" t="str">
            <v>GRUPO DE TRÁMITES Y EVALUACIÓN AMBIENTAL</v>
          </cell>
          <cell r="K71" t="str">
            <v>cesar.murillo@parquesnacionales.gov.co</v>
          </cell>
          <cell r="L71">
            <v>3124</v>
          </cell>
        </row>
        <row r="72">
          <cell r="C72">
            <v>35523975</v>
          </cell>
          <cell r="E72" t="str">
            <v>OLGA LUCIA PIÑEROS AMIN</v>
          </cell>
          <cell r="F72" t="str">
            <v>Bogotá</v>
          </cell>
          <cell r="G72" t="str">
            <v>ESPECIALIZACIÓN</v>
          </cell>
          <cell r="H72" t="str">
            <v>21A-1M-4D</v>
          </cell>
          <cell r="I72" t="str">
            <v>Prestación de servicios profesionales especializados para apoyar jurídicamente a la Subdirección Administrativa y Financiera, en las etapas pre contractual contractual y post contractual de los contratos de concesión y eco turismo comunitario, así como para asistir jurídicamente al nivel central y las Direcciones Territoriales de la entidad en los procesos de contratación de especial complejidad que deban adelantar cuando estas lo requieran.</v>
          </cell>
          <cell r="J72" t="str">
            <v>SUBDIRECCIÓN ADMINISTRATIVA Y FINANCIERA</v>
          </cell>
          <cell r="K72" t="str">
            <v>olga.pineros@parquesnacionales.gov.co</v>
          </cell>
          <cell r="L72">
            <v>3004</v>
          </cell>
        </row>
        <row r="73">
          <cell r="C73">
            <v>51771530</v>
          </cell>
          <cell r="E73" t="str">
            <v>GLORIA ESPERANZA HERRERA MARTINEZ</v>
          </cell>
          <cell r="F73" t="str">
            <v>Bogotá</v>
          </cell>
          <cell r="G73" t="str">
            <v>BACHILLERATO</v>
          </cell>
          <cell r="H73" t="str">
            <v>1A-10M-9D</v>
          </cell>
          <cell r="I73" t="str">
            <v>Prestación de servicios técnicos y de apoyo a la gestión para atender las actividades secretariales y administrativas como apoyo a la Oficina Asesora de Planeación</v>
          </cell>
          <cell r="J73" t="str">
            <v>OFICINA ASESORA PLANEACIÓN</v>
          </cell>
          <cell r="K73" t="str">
            <v>oficina.planeacion@parquesnacionales.gov.co</v>
          </cell>
          <cell r="L73">
            <v>3472</v>
          </cell>
        </row>
        <row r="74">
          <cell r="C74">
            <v>52839261</v>
          </cell>
          <cell r="E74" t="str">
            <v>OLGA LUCIA RODRIGUEZ CARDENAS</v>
          </cell>
          <cell r="F74" t="str">
            <v>Bogotá</v>
          </cell>
          <cell r="G74" t="str">
            <v>ESPECIALIZACIÓN</v>
          </cell>
          <cell r="H74" t="str">
            <v>9A-6M-11D</v>
          </cell>
          <cell r="I74" t="str">
            <v>Prestación de servicios profesionales y de apoyo a la gestión para la implementación de los procesos de formulación, actualización, seguimiento y cierre de los proyectos de inversión de Parques Nacionales Naturales, así como de las metas y compromisos de la entidad en el Plan Nacional de Desarrollo.</v>
          </cell>
          <cell r="J74" t="str">
            <v>OFICINA ASESORA PLANEACIÓN</v>
          </cell>
          <cell r="K74" t="str">
            <v>lucia.rodriguez@parquesnacionales.gov.co</v>
          </cell>
          <cell r="L74">
            <v>3472</v>
          </cell>
        </row>
        <row r="75">
          <cell r="C75">
            <v>1018408126</v>
          </cell>
          <cell r="E75" t="str">
            <v>STEFANIA PINEDA CASTRO</v>
          </cell>
          <cell r="F75" t="str">
            <v>Bogotá</v>
          </cell>
          <cell r="G75" t="str">
            <v>UNIVERSITARIO</v>
          </cell>
          <cell r="H75" t="str">
            <v>9A-9M-20D</v>
          </cell>
          <cell r="I75" t="str">
            <v>Prestación de servicios profesionales para apoyar el proceso de verificación y análisis de información técnica, que se encuentra dentro del procedimiento de registro de predios de gobernanza privada como Reservas Naturales de la Sociedad Civil como figura de conservación privada en la contribución al desarrollo del Subprograma “Promover la participación de actores estratégicos, para el cumplimiento de la misión institucional.</v>
          </cell>
          <cell r="J75" t="str">
            <v>GRUPO DE TRÁMITES Y EVALUACIÓN AMBIENTAL</v>
          </cell>
          <cell r="K75" t="str">
            <v>stefania.pineda@parquesnacionales.gov.co</v>
          </cell>
          <cell r="L75">
            <v>3124</v>
          </cell>
        </row>
        <row r="76">
          <cell r="C76">
            <v>52991749</v>
          </cell>
          <cell r="E76" t="str">
            <v>NATALIA ALVARINO CAIPA</v>
          </cell>
          <cell r="F76" t="str">
            <v>Bogotá</v>
          </cell>
          <cell r="G76" t="str">
            <v>ESPECIALIZACIÓN</v>
          </cell>
          <cell r="H76" t="str">
            <v>10A-4M-6D</v>
          </cell>
          <cell r="I76" t="str">
            <v>Prestación de servicios profesionales especializados para la realización de auditorías internas a los diferentes procesos y procedimientos que hacen parte del Sistema Integrado de Gestión al Nivel Central, Territorial, Local de Parques Nacionales Naturales de Colombia, que permitan el cumplimiento del plan de anual de auditorías y brindar apoyo a la Coordinación en la elaboración de los informes que le sean asignados.</v>
          </cell>
          <cell r="J76" t="str">
            <v>GRUPO DE CONTROL INTERNO</v>
          </cell>
          <cell r="K76" t="str">
            <v>natalia.alvarino@parquesnacionales.gov.co</v>
          </cell>
          <cell r="L76">
            <v>3452</v>
          </cell>
        </row>
        <row r="77">
          <cell r="C77">
            <v>1110484375</v>
          </cell>
          <cell r="E77" t="str">
            <v>LINDA NATALIA NOPIA MACHADO</v>
          </cell>
          <cell r="F77" t="str">
            <v>Bogotá</v>
          </cell>
          <cell r="G77" t="str">
            <v>UNIVERSITARIO</v>
          </cell>
          <cell r="H77" t="str">
            <v>27M-4D</v>
          </cell>
          <cell r="I77" t="str">
            <v>Prestación de servicios técnicos y de apoyo a la gestión en asuntos administrativos, apoyo a gestión documental y registro de información en bases de datos de asuntos misionales que requiera la dependencia, así como las actividades programadas en los planes de trabajo asociados a la gestión jurídica.</v>
          </cell>
          <cell r="J77" t="str">
            <v>OFICINA ASESORA JURIDICA</v>
          </cell>
          <cell r="K77" t="str">
            <v>oficina.juridica@parquesnacionales.gov.co</v>
          </cell>
          <cell r="L77">
            <v>3492</v>
          </cell>
        </row>
        <row r="78">
          <cell r="C78">
            <v>79379515</v>
          </cell>
          <cell r="E78" t="str">
            <v>JAIRO GARCIA RUIZ</v>
          </cell>
          <cell r="F78" t="str">
            <v>Bogotá</v>
          </cell>
          <cell r="G78" t="str">
            <v>UNIVERSITARIO</v>
          </cell>
          <cell r="H78" t="str">
            <v>25A-6M-6D</v>
          </cell>
          <cell r="I78" t="str">
            <v>Prestación de servicios profesionales para realizar orientación técnica en la generación y fortalecimiento de espacios de diálogo con comunidades locales en la construcción de acuerdos para la implementación de Sistemas de rehabilitación y recuperación de áreas afectadas por actividades no permitidas en los Parques Nacionales Naturales.</v>
          </cell>
          <cell r="J78" t="str">
            <v>GRUPO DE PLANEACIÓN Y MANEJO</v>
          </cell>
          <cell r="K78" t="str">
            <v>jairo.garcia@parquesnacionales.gov.co</v>
          </cell>
          <cell r="L78">
            <v>3136</v>
          </cell>
        </row>
        <row r="79">
          <cell r="C79">
            <v>1010214918</v>
          </cell>
          <cell r="E79" t="str">
            <v>PAOLA ANDREA CUCUNUBA MACHADO</v>
          </cell>
          <cell r="F79" t="str">
            <v>Bogotá</v>
          </cell>
          <cell r="G79" t="str">
            <v>ESPECIALIZACIÓN</v>
          </cell>
          <cell r="H79" t="str">
            <v>2A-4M</v>
          </cell>
          <cell r="I79" t="str">
            <v>Prestación de servicios profesionales en el campo de la ingeniería ambiental, para conceptuar y realizar el correspondiente seguimiento a permisos, concesiones y autorizaciones de competencia de la Subdirección de Gestión y Manejo de Áreas Protegidas</v>
          </cell>
          <cell r="J79" t="str">
            <v>GRUPO DE TRÁMITES Y EVALUACIÓN AMBIENTAL</v>
          </cell>
          <cell r="K79" t="str">
            <v>paola.cucunuba@parquesnacionales.gov.co</v>
          </cell>
          <cell r="L79">
            <v>3144</v>
          </cell>
        </row>
        <row r="80">
          <cell r="C80">
            <v>80732924</v>
          </cell>
          <cell r="E80" t="str">
            <v>DAVID MAURICIO PRIETO CASTAÑEDA</v>
          </cell>
          <cell r="F80" t="str">
            <v>Bogotá</v>
          </cell>
          <cell r="G80" t="str">
            <v>ESPECIALIZACIÓN</v>
          </cell>
          <cell r="H80" t="str">
            <v>12A-1M-2D</v>
          </cell>
          <cell r="I80" t="str">
            <v>Prestación de servicios profesionales para la gestión y evaluación de los trámites ambientales relacionados con el recurso hídrico, así como la evaluación de proyectos ambientales al interior de las Áreas Protegidas, en el marco del Subprograma de Regulación de Recursos Naturales.</v>
          </cell>
          <cell r="J80" t="str">
            <v>GRUPO DE TRÁMITES Y EVALUACIÓN AMBIENTAL</v>
          </cell>
          <cell r="K80" t="str">
            <v>david.prieto@parquesnacionales.gov.co</v>
          </cell>
          <cell r="L80">
            <v>3144</v>
          </cell>
        </row>
        <row r="81">
          <cell r="C81">
            <v>1016006974</v>
          </cell>
          <cell r="E81" t="str">
            <v>MARIA FERNANDA LOSADA VILLARREAL</v>
          </cell>
          <cell r="F81" t="str">
            <v>Bogotá</v>
          </cell>
          <cell r="G81" t="str">
            <v>ESPECIALIZACIÓN</v>
          </cell>
          <cell r="H81" t="str">
            <v>8A-1M-15D</v>
          </cell>
          <cell r="I81" t="str">
            <v>Prestación de servicios profesionales en el área del derecho para gestionar lo relacionado a los permisos, concesiones y autorizaciones en el marco de las competencias de Parques Nacionales Naturales de Colombia y en desarrollo del Subprograma de regulación de recursos naturales.</v>
          </cell>
          <cell r="J81" t="str">
            <v>GRUPO DE TRÁMITES Y EVALUACIÓN AMBIENTAL</v>
          </cell>
          <cell r="K81" t="str">
            <v>maria.losada@parquesnacionales.gov.co</v>
          </cell>
          <cell r="L81">
            <v>3123</v>
          </cell>
        </row>
        <row r="82">
          <cell r="C82">
            <v>52414077</v>
          </cell>
          <cell r="E82" t="str">
            <v>DIANA FERNANDA DEL PINO BUSTOS</v>
          </cell>
          <cell r="F82" t="str">
            <v>Bogotá</v>
          </cell>
          <cell r="G82" t="str">
            <v>UNIVERSITARIO</v>
          </cell>
          <cell r="H82" t="str">
            <v>11A-9M-1D</v>
          </cell>
          <cell r="I82" t="str">
            <v>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los Parques, a través del desarrollo de los mecanismos de acción de la estrategia y el diseño de herramientas pedagógicas y didácticas, que permitan fortalecer los procesos de conservación, con actores sociales e institucionales diversos, y de acuerdo a las competencias propias de Parques Nacionales Naturales de Colombia.</v>
          </cell>
          <cell r="J82" t="str">
            <v>GRUPO DE COMUNICACIONES Y EDUCACION AMBIENTAL</v>
          </cell>
          <cell r="K82" t="str">
            <v>interpretacion@parquesnacionales.gov.co</v>
          </cell>
          <cell r="L82">
            <v>3415</v>
          </cell>
        </row>
        <row r="83">
          <cell r="C83">
            <v>1016071808</v>
          </cell>
          <cell r="E83" t="str">
            <v>YURY CAMILA BARRANTES REYES</v>
          </cell>
          <cell r="F83" t="str">
            <v>Bogotá</v>
          </cell>
          <cell r="G83" t="str">
            <v>UNIVERSITARIO</v>
          </cell>
          <cell r="H83" t="str">
            <v>1A-15D</v>
          </cell>
          <cell r="I83" t="str">
            <v>Prestación de Servicios Profesionales y de apoyo a la gestión para adelantar en el área de contratos los diversos procedimientos legales relacionados con los trámites precontractuales, contractuales y poscontractuales en el Nivel Central.</v>
          </cell>
          <cell r="J83" t="str">
            <v>GRUPO DE CONTRATOS</v>
          </cell>
          <cell r="K83" t="str">
            <v>Yury.Barrantes@parquesnacionales.gov.co</v>
          </cell>
          <cell r="L83">
            <v>3024</v>
          </cell>
        </row>
        <row r="84">
          <cell r="C84">
            <v>79296673</v>
          </cell>
          <cell r="E84" t="str">
            <v>RICARDO ALFONSO REINA QUIROGA</v>
          </cell>
          <cell r="F84" t="str">
            <v>Bogotá</v>
          </cell>
          <cell r="G84" t="str">
            <v>UNIVERSITARIO</v>
          </cell>
          <cell r="H84" t="str">
            <v>17A-1M-19D</v>
          </cell>
          <cell r="I84" t="str">
            <v>Prestación de servicios profesionales y de apoyo a la gestión para apoyo a la gestión en la Subdirección de Gestión y Manejo de Áreas Protegidas, a fin de continuar la implementación de la ruta para la declaratoria de nuevas áreas protegidas y ampliación de las ya existentes, priorizadas por Parques Nacionales Naturales de Colombia, a fin de fortalecer y dinamizar el relacionamiento con diferentes sectores; así mismo integrar y analizar información proveniente de cada sector y realizar seguimiento a los diferentes compromisos, a fin de establecer acuerdos intersectoriales que viabilicen la declaratoria en cada proceso.</v>
          </cell>
          <cell r="J84" t="str">
            <v>GRUPO DE GESTIÓN E INTEGRACIÓN DEL SINAP</v>
          </cell>
          <cell r="K84" t="str">
            <v>nuevasareas.gestion@parquesnacionales.gov.co</v>
          </cell>
          <cell r="L84">
            <v>3111</v>
          </cell>
        </row>
        <row r="85">
          <cell r="C85">
            <v>16936850</v>
          </cell>
          <cell r="E85" t="str">
            <v>FRANCISCO ANDRES CEDIEL PEDRAZA</v>
          </cell>
          <cell r="F85" t="str">
            <v>Bucaramanga(Santander)</v>
          </cell>
          <cell r="G85" t="str">
            <v>TECNICO</v>
          </cell>
          <cell r="H85" t="str">
            <v>21M-16D</v>
          </cell>
          <cell r="I85" t="str">
            <v>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v>
          </cell>
          <cell r="J85" t="str">
            <v>GRUPO DE COMUNICACIONES Y EDUCACION AMBIENTAL</v>
          </cell>
          <cell r="K85" t="str">
            <v>insituradio@parquesnacionales.gov.co</v>
          </cell>
          <cell r="L85">
            <v>3416</v>
          </cell>
        </row>
        <row r="86">
          <cell r="C86">
            <v>79600811</v>
          </cell>
          <cell r="E86" t="str">
            <v>ANDRES FERNANDO LIZARAZO LOPEZ</v>
          </cell>
          <cell r="F86" t="str">
            <v>Bogotá</v>
          </cell>
          <cell r="G86" t="str">
            <v>MAESTRIA</v>
          </cell>
          <cell r="H86" t="str">
            <v>23A-8M-5D</v>
          </cell>
          <cell r="I86" t="str">
            <v>Prestación de servicios profesionales y de apoyo a la gestión para el desarrollo del componente financiero de concesiones de servicios ecoturísticos, la estructuración de programas de ecoturismo comunitario, y liderar los demás elementos requeridos para el desarrollo y seguimiento en la estructuración de instrumentos y negocios ambientales, en las áreas del Sistema de Parques Nacionales Naturales de Colombia priorizadas.</v>
          </cell>
          <cell r="J86" t="str">
            <v>SUBDIRECCIÓN DE SOSTENIBILIDAD Y NEGOCIOS AMBIENTALES</v>
          </cell>
          <cell r="K86" t="str">
            <v>andres.lizarazo@parquesnacionales.gov.co</v>
          </cell>
          <cell r="L86">
            <v>3202</v>
          </cell>
        </row>
        <row r="87">
          <cell r="C87">
            <v>1030590636</v>
          </cell>
          <cell r="E87" t="str">
            <v>OSCAR DANIEL GACHANCIPA SANCHEZ</v>
          </cell>
          <cell r="F87" t="str">
            <v>Bogotá</v>
          </cell>
          <cell r="G87" t="str">
            <v>UNIVERSITARIO</v>
          </cell>
          <cell r="H87" t="str">
            <v>3A-8M-2D</v>
          </cell>
          <cell r="I87" t="str">
            <v>Prestación de servicios profesionales juridicos, para el desarrollo de los procedimientos relacionados con trámites ambientales de competencia de la Subdirección de Gestión y Manejo de Áreas Protegidas</v>
          </cell>
          <cell r="J87" t="str">
            <v>GRUPO DE TRÁMITES Y EVALUACIÓN AMBIENTAL</v>
          </cell>
          <cell r="K87" t="str">
            <v>oscar.gachancipa@parquesnacionales.gov.co</v>
          </cell>
          <cell r="L87">
            <v>3121</v>
          </cell>
        </row>
        <row r="88">
          <cell r="C88">
            <v>1083887163</v>
          </cell>
          <cell r="E88" t="str">
            <v>FABIAN ANDRES VISQUEZ CERQUERA</v>
          </cell>
          <cell r="F88" t="str">
            <v>Pitalito (Huila)</v>
          </cell>
          <cell r="G88" t="str">
            <v>UNIVERSITARIO</v>
          </cell>
          <cell r="H88" t="str">
            <v>4A-9M-25D</v>
          </cell>
          <cell r="I88" t="str">
            <v>Prestación de servicios profesionales y de apoyo a la gestión en la Subdirección de Gestión y Manejo de Áreas Protegidas para la administración del registro único nacional de áreas protegidas - RUNAP, a fin de mantener la consolidación de información asociada al proceso de contraste de correspondencia de las áreas remitidas con la regulación aplicable a cada categoría, analizar y recomendar acciones de mejora que requiera la plataforma del RUNAP y orientar técnicamente a las Autoridades Ambientales en el proceso de inscripción y registro de las áreas protegidas; así como consolidar información de los avances en la declaración de nuevas áreas de los diferentes ámbitos de gestión.</v>
          </cell>
          <cell r="J88" t="str">
            <v>GRUPO DE GESTIÓN E INTEGRACIÓN DEL SINAP</v>
          </cell>
          <cell r="K88" t="str">
            <v>fabian.viquez@parquesnacionales.gov.co</v>
          </cell>
          <cell r="L88">
            <v>3142</v>
          </cell>
        </row>
        <row r="89">
          <cell r="C89">
            <v>79139548</v>
          </cell>
          <cell r="E89" t="str">
            <v>RODRIGO ALEJANDRO DURAN BAHAMON</v>
          </cell>
          <cell r="F89" t="str">
            <v>Bogotá</v>
          </cell>
          <cell r="G89" t="str">
            <v>UNIVERSITARIO</v>
          </cell>
          <cell r="H89" t="str">
            <v>23A-8M-16D</v>
          </cell>
          <cell r="I89" t="str">
            <v>Prestación de servicios profesionales y de apoyo a la gestión en la Subdirección de Gestión y Manejo de Áreas Protegidas,a fin de continuar la implementación de la ruta para la declaratoria de nuevas áreas protegidas y ampliación de las ya existentes, priorizadas por Parques Nacionales Naturales de Colombia, con énfasis en la aplicación de los criterios socioeconómicos y culturales para el desarrollo de estrategias de información, educación y comunicación con los diferentes Actores vinculados a los diferentes procesos.</v>
          </cell>
          <cell r="J89" t="str">
            <v>GRUPO DE GESTIÓN E INTEGRACIÓN DEL SINAP</v>
          </cell>
          <cell r="K89" t="str">
            <v>-</v>
          </cell>
          <cell r="L89">
            <v>3111</v>
          </cell>
        </row>
        <row r="90">
          <cell r="C90">
            <v>22585571</v>
          </cell>
          <cell r="E90" t="str">
            <v>ROSANA LORENA ROMERO ANGARITA</v>
          </cell>
          <cell r="F90" t="str">
            <v>Barranquilla (Atlantico)</v>
          </cell>
          <cell r="G90" t="str">
            <v>MAESTRIA</v>
          </cell>
          <cell r="H90" t="str">
            <v>11A-10M-15D</v>
          </cell>
          <cell r="I90" t="str">
            <v>Prestación de servicios de apoyo jurídico para impulsar los procesos sancionatorios ambientales de competencia de la Subdirección de Gestión y Manejo de Áreas Protegidas de Parques Nacionales Naturales y liderar y orientar el componente sancionatorio ambiental en la Entidad.</v>
          </cell>
          <cell r="J90" t="str">
            <v>GRUPO DE TRÁMITES Y EVALUACIÓN AMBIENTAL</v>
          </cell>
          <cell r="K90" t="str">
            <v>rosana.romero@parquesnacionales.gov.co</v>
          </cell>
          <cell r="L90">
            <v>3124</v>
          </cell>
        </row>
        <row r="91">
          <cell r="C91">
            <v>1019016083</v>
          </cell>
          <cell r="E91" t="str">
            <v>JOSE AGUSTIN LOPEZ CHAPARRO</v>
          </cell>
          <cell r="F91" t="str">
            <v>Bogotá</v>
          </cell>
          <cell r="G91" t="str">
            <v>UNIVERSITARIO</v>
          </cell>
          <cell r="H91" t="str">
            <v>5A-1M-4D</v>
          </cell>
          <cell r="I91" t="str">
            <v>Prestación de servicios profesionales de carácter técnico, como apoyo al seguimiento administrativo de los trámites ambientales de competencia de la Subdirección de Gestión y Manejo de Áreas Protegidas y la evaluación ambiental de proyectos en el componente biótico.</v>
          </cell>
          <cell r="J91" t="str">
            <v>GRUPO DE TRÁMITES Y EVALUACIÓN AMBIENTAL</v>
          </cell>
          <cell r="K91" t="str">
            <v>seguimiento.gtea@parquesnacionales.gov.co</v>
          </cell>
          <cell r="L91">
            <v>3123</v>
          </cell>
        </row>
        <row r="92">
          <cell r="C92">
            <v>1015393325</v>
          </cell>
          <cell r="E92" t="str">
            <v>INGRY JOHANA POVEDA AVILA</v>
          </cell>
          <cell r="F92" t="str">
            <v>Bogotá</v>
          </cell>
          <cell r="G92" t="str">
            <v>ESPECIALIZACIÓN</v>
          </cell>
          <cell r="H92" t="str">
            <v>10A-7M-12D</v>
          </cell>
          <cell r="I92"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mantener el seguimiento a planes de trabajo y agendas y compromisos programados en las mesas técnicas para cada proceso y preparación y consolidación de informes asociados; así mismo apoyar la gestión administrativa, logística y operativa y de seguimiento a convenios relacionados.</v>
          </cell>
          <cell r="J92" t="str">
            <v>GRUPO DE GESTIÓN E INTEGRACIÓN DEL SINAP</v>
          </cell>
          <cell r="K92" t="str">
            <v>nuevasareas.central@parquesnacionales.gov.co</v>
          </cell>
          <cell r="L92">
            <v>3143</v>
          </cell>
        </row>
        <row r="93">
          <cell r="C93">
            <v>1024463984</v>
          </cell>
          <cell r="E93" t="str">
            <v>YESICA IVONNE ROA HERNANDEZ</v>
          </cell>
          <cell r="F93" t="str">
            <v>Bogotá</v>
          </cell>
          <cell r="G93" t="str">
            <v>UNIVERSITARIO</v>
          </cell>
          <cell r="H93" t="str">
            <v>9A-9M-9D</v>
          </cell>
          <cell r="I93" t="str">
            <v>Prestación de servicios en el área de la ingeniería, para conceptuar sobre los proyectos, obras o actividades que se pretendan desarrollar dentro de las áreas del Sistema de Parques Nacionales Naturales, en sus áreas de influencia y en otras áreas protegidas bajo la administración de Parques Nacionales Naturales, así como para llevar a cabo el seguimiento de proyectos en desarrollo o en operación, en el marco del Subprograma de Regulación de Recursos Naturales en las áreas del SPNN.</v>
          </cell>
          <cell r="J93" t="str">
            <v>GRUPO DE TRÁMITES Y EVALUACIÓN AMBIENTAL</v>
          </cell>
          <cell r="K93" t="str">
            <v>yesica.roa@parquesnacionales.gov.co</v>
          </cell>
          <cell r="L93">
            <v>3122</v>
          </cell>
        </row>
        <row r="94">
          <cell r="C94">
            <v>52083505</v>
          </cell>
          <cell r="E94" t="str">
            <v>CLAUDIA LILIANA  QUINTERO FRANKLIN</v>
          </cell>
          <cell r="F94" t="str">
            <v>Bogotá</v>
          </cell>
          <cell r="G94" t="str">
            <v>ESPECIALIZACIÓN</v>
          </cell>
          <cell r="H94" t="str">
            <v>18A-03M-11D</v>
          </cell>
          <cell r="I94" t="str">
            <v>Prestación de servicio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 de acción y brindar apoyo a la Coordinación en la elaboración de informes de ley que le sean asignados.</v>
          </cell>
          <cell r="J94" t="str">
            <v>GRUPO DE CONTROL INTERNO</v>
          </cell>
          <cell r="K94" t="str">
            <v>Claudia.Quintero@parquesnacionales.gov.co</v>
          </cell>
          <cell r="L94">
            <v>3452</v>
          </cell>
        </row>
        <row r="95">
          <cell r="C95">
            <v>80198100</v>
          </cell>
          <cell r="E95" t="str">
            <v>JUAN CLAUDIO ARENAS PONCE</v>
          </cell>
          <cell r="F95" t="str">
            <v>Bogotá</v>
          </cell>
          <cell r="G95" t="str">
            <v>UNIVERSITARIO</v>
          </cell>
          <cell r="H95" t="str">
            <v>3A-9M</v>
          </cell>
          <cell r="I95" t="str">
            <v>Prestación de servicios profesionales y de apoyo a la gestión de la Oficina de Gestión del Riesgo de la Dirección General en la representación judicial que demanden las intervenciones ante los organismos de control y demás autoridades, con la finalidad de atender los procesos relacionados con situaciones o actividades que contravengan la normatividad ambiental, policiva y/o penal en las áreas protegidas del Sistema de Parques Nacionales Naturales, así como apoyar jurídicamente a la Oficina de Gestión del Riesgo en las acciones operacionales que se requieran adelantar</v>
          </cell>
          <cell r="J95" t="str">
            <v>OFICINA DE GESTION DEL RIESGO</v>
          </cell>
          <cell r="K95" t="str">
            <v>juan.arenas@parquesnacionales.gov.co</v>
          </cell>
          <cell r="L95">
            <v>3490</v>
          </cell>
        </row>
        <row r="96">
          <cell r="C96">
            <v>82392676</v>
          </cell>
          <cell r="E96" t="str">
            <v>FERNANDO BOLIVAR BUITRAGO</v>
          </cell>
          <cell r="F96" t="str">
            <v>Fusagasugá (Cundinamarca)</v>
          </cell>
          <cell r="G96" t="str">
            <v>UNIVERSITARIO</v>
          </cell>
          <cell r="H96" t="str">
            <v>68M-22D</v>
          </cell>
          <cell r="I96" t="str">
            <v>Prestación de servicios profesionales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monitoreo e integración de incidentes con el CSIRT de Gobierno.</v>
          </cell>
          <cell r="J96" t="str">
            <v>GRUPO SISTEMAS DE INFORMACIÓN Y RADIOCOMUNICACIONES</v>
          </cell>
          <cell r="K96" t="str">
            <v>monitoreo.tic@parquesnacionales.gov.co</v>
          </cell>
          <cell r="L96">
            <v>3115</v>
          </cell>
        </row>
        <row r="97">
          <cell r="C97">
            <v>16709168</v>
          </cell>
          <cell r="E97" t="str">
            <v>JAIME VASQUEZ RUIZ</v>
          </cell>
          <cell r="F97" t="str">
            <v>Cali</v>
          </cell>
          <cell r="G97" t="str">
            <v>ESPECIALIZACIÓN</v>
          </cell>
          <cell r="H97" t="str">
            <v>18A-11M</v>
          </cell>
          <cell r="I97"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la evaluación y seguimiento a la información generada en el componente de biología de la conservación; así como apoyar el desarrollo de modelos de gobernanza con grupos de comunidades étnicas y campesinas, a fin de establecer acuerdos que viabilicen la declaratoria en cada proceso y el seguimiento a los pactados para las áreas recién declaradas</v>
          </cell>
          <cell r="J97" t="str">
            <v>GRUPO DE GESTIÓN E INTEGRACIÓN DEL SINAP</v>
          </cell>
          <cell r="K97" t="str">
            <v>jaime.vasquez@parquesnacionales.gov.co</v>
          </cell>
          <cell r="L97">
            <v>3111</v>
          </cell>
        </row>
        <row r="98">
          <cell r="C98">
            <v>51985434</v>
          </cell>
          <cell r="E98" t="str">
            <v>ANAMARIA FUENTES BACCA</v>
          </cell>
          <cell r="F98" t="str">
            <v>Bogotá</v>
          </cell>
          <cell r="G98" t="str">
            <v>UNIVERSITARIO</v>
          </cell>
          <cell r="H98" t="str">
            <v>21A-6M</v>
          </cell>
          <cell r="I98" t="str">
            <v>Prestación de servicios profesionales y de apoyo a la gestión para liderar el componente técnico de Uso, Ocupación y Tenencia de las AP del SPNN en la generación de acuerdos con familias campesinas, la vinculación del tema en la formulación del CONPES SINAP y del Plan de Acción Institucional de PNNC.</v>
          </cell>
          <cell r="J98" t="str">
            <v>GRUPO DE PLANEACIÓN Y MANEJO</v>
          </cell>
          <cell r="K98" t="str">
            <v>anamaria.fuentes@parquesnacionales.gov.co</v>
          </cell>
          <cell r="L98">
            <v>3136</v>
          </cell>
        </row>
        <row r="99">
          <cell r="C99">
            <v>9930291</v>
          </cell>
          <cell r="E99" t="str">
            <v>JAMES AUGUSTO MONTEALEGRE GALEANO</v>
          </cell>
          <cell r="F99" t="str">
            <v>Salento (Quindio)</v>
          </cell>
          <cell r="G99" t="str">
            <v>UNIVERSITARIO</v>
          </cell>
          <cell r="H99" t="str">
            <v>10A-10M-9D</v>
          </cell>
          <cell r="I99" t="str">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capacitación a la población objeto de la estrategia para la realización de material educativo audiovisual.</v>
          </cell>
          <cell r="J99" t="str">
            <v>GRUPO DE COMUNICACIONES Y EDUCACION AMBIENTAL</v>
          </cell>
          <cell r="K99" t="str">
            <v>produccion.video@parquesnacionales.gov.co</v>
          </cell>
          <cell r="L99">
            <v>3412</v>
          </cell>
        </row>
        <row r="100">
          <cell r="C100">
            <v>13861878</v>
          </cell>
          <cell r="E100" t="str">
            <v>JAIME ANDRES ECHEVERRIA RODRIGUEZ</v>
          </cell>
          <cell r="F100" t="str">
            <v>Bucaramanga (Santander)</v>
          </cell>
          <cell r="G100" t="str">
            <v>ESPECIALIZACIÓN</v>
          </cell>
          <cell r="H100" t="str">
            <v>14A-13M</v>
          </cell>
          <cell r="I100" t="str">
            <v>Prestación de servicios profesionales y de apoyo a la gestión de la Oficina Asesora Jurídica de Parques Nacionales Naturales para el cumplimiento de sus funciones, en especial, el apoyo jurídico con las actividades relacionadas con la coordinación y consolidación del Sistema Nacional de Áreas Protegidas, el apoyo a los procesos de revisión y actualización de los planes de manejo y el apoyo a los procesos de precisión de límites de las áreas del SPNN.</v>
          </cell>
          <cell r="J100" t="str">
            <v>OFICINA ASESORA JURIDICA</v>
          </cell>
          <cell r="K100" t="str">
            <v>andres.echeverria@parquesnacionales.gov.co</v>
          </cell>
          <cell r="L100">
            <v>3432</v>
          </cell>
        </row>
        <row r="101">
          <cell r="C101">
            <v>35197846</v>
          </cell>
          <cell r="E101" t="str">
            <v>DIANA STELLA ARDILA VARGAS</v>
          </cell>
          <cell r="F101" t="str">
            <v>Bogotá</v>
          </cell>
          <cell r="G101" t="str">
            <v>MAESTRIA</v>
          </cell>
          <cell r="H101" t="str">
            <v>14A-5M-3D</v>
          </cell>
          <cell r="I101" t="str">
            <v>Prestación de servicios profesionales y de apoyo a la gestión para la implementación de planes de compensaciones ambientales e inversión del 1%, la actualización de portafolios de proyectos y el relacionamiento con empresas para fortalecer los programas y proyectos de la SSNA</v>
          </cell>
          <cell r="J101" t="str">
            <v>SUBDIRECCIÓN DE SOSTENIBILIDAD Y NEGOCIOS AMBIENTALES</v>
          </cell>
          <cell r="K101" t="str">
            <v>diana.ardila@parquesnacionales.gov.co</v>
          </cell>
          <cell r="L101">
            <v>3306</v>
          </cell>
        </row>
        <row r="102">
          <cell r="C102">
            <v>52583366</v>
          </cell>
          <cell r="E102" t="str">
            <v>MARIA CAROLINA DUARTE TRIVIÑO</v>
          </cell>
          <cell r="F102" t="str">
            <v>Bogotá</v>
          </cell>
          <cell r="G102" t="str">
            <v>ESPECIALIZACIÓN</v>
          </cell>
          <cell r="H102" t="str">
            <v>18A-10M</v>
          </cell>
          <cell r="I102" t="str">
            <v>Prestación de servicios profesionales y de apoyo a la gestión de la Oficina Asesora Jurídica de Parques Nacionales Naturales para el desarrollo de diversos asuntos misionales de la Entidad, en especial lo relacionado con los procesos de elaboración, revisión y orientación de instrumentos normativos, de política y estrategias que aborden el tratamiento y manejo de los conflictos socio-ambientales asociados al Uso Ocupación y Tenencia dentro de las áreas del SPNNC, así como brindar el apoyo jurídico en las acciones que se adelanten por la entidad en el marco de la Estrategia de Restauración Ecológica Participativa.</v>
          </cell>
          <cell r="J102" t="str">
            <v>OFICINA ASESORA JURIDICA</v>
          </cell>
          <cell r="K102" t="str">
            <v>maria.duarte@parquesnacionales.gov.co</v>
          </cell>
          <cell r="L102">
            <v>3432</v>
          </cell>
        </row>
        <row r="103">
          <cell r="C103">
            <v>53165540</v>
          </cell>
          <cell r="E103" t="str">
            <v>JOHANA CATHERINE DURAN MONROY</v>
          </cell>
          <cell r="F103" t="str">
            <v>Garagoa (Boyaca)</v>
          </cell>
          <cell r="G103" t="str">
            <v>ESPECIALIZACIÓN</v>
          </cell>
          <cell r="H103" t="str">
            <v>8A-1M</v>
          </cell>
          <cell r="I103" t="str">
            <v>Prestar servicios profesionales especializados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 permitan el cumplimiento del plan de anual de auditorías y brindar apoyo a la Coordinación en la elaboración de informes de ley que le sean asignados</v>
          </cell>
          <cell r="J103" t="str">
            <v>GRUPO DE CONTROL INTERNO</v>
          </cell>
          <cell r="K103" t="str">
            <v>johana.duran@parquesnacionales.gov.co</v>
          </cell>
          <cell r="L103">
            <v>3451</v>
          </cell>
        </row>
        <row r="104">
          <cell r="C104">
            <v>51838162</v>
          </cell>
          <cell r="E104" t="str">
            <v>LILIAN BIBIANA ROJAS MEJIA</v>
          </cell>
          <cell r="F104" t="str">
            <v>Bogotá</v>
          </cell>
          <cell r="G104" t="str">
            <v>ESPECIALIZACIÓN</v>
          </cell>
          <cell r="H104" t="str">
            <v>24A-3M-3D</v>
          </cell>
          <cell r="I104" t="str">
            <v>Prestación de servicios profesionales, realizando actividades jurídicas en la conceptualización y puesta en marcha del sistema de información de control y vigilancia, así como en el de restauración ecológica en especial en la generación de acuerdos con comunidades locales.</v>
          </cell>
          <cell r="J104" t="str">
            <v>DIRECCIÓN GENERAL</v>
          </cell>
          <cell r="K104" t="str">
            <v>bibiana.rojas@parquesnacionales.gov.co</v>
          </cell>
          <cell r="L104">
            <v>3405</v>
          </cell>
        </row>
        <row r="105">
          <cell r="C105">
            <v>20872277</v>
          </cell>
          <cell r="E105" t="str">
            <v>DARYET LILIANA PATIÑO SALGADO</v>
          </cell>
          <cell r="F105" t="str">
            <v>Apulo (Cundinamarca)</v>
          </cell>
          <cell r="G105" t="str">
            <v>ESPECIALIZACIÓN</v>
          </cell>
          <cell r="H105" t="str">
            <v>12A-5M-26D</v>
          </cell>
          <cell r="I105" t="str">
            <v>Prestación de servicio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 de acción y brindar apoyo a la Coordinación en la elaboración de informes de ley que le sean asignados.</v>
          </cell>
          <cell r="J105" t="str">
            <v>GRUPO DE CONTROL INTERNO</v>
          </cell>
          <cell r="K105" t="str">
            <v>Daryet.Patino@parquesnacionales.gov.co</v>
          </cell>
          <cell r="L105">
            <v>3451</v>
          </cell>
        </row>
        <row r="106">
          <cell r="C106">
            <v>1020747020</v>
          </cell>
          <cell r="E106" t="str">
            <v>FELIPE GUERRA BAQUERO</v>
          </cell>
          <cell r="F106" t="str">
            <v>Bogotá</v>
          </cell>
          <cell r="G106" t="str">
            <v>MAESTRIA</v>
          </cell>
          <cell r="H106" t="str">
            <v>5A-3M-1D</v>
          </cell>
          <cell r="I106" t="str">
            <v>Prestación de servicios profesionales para articular procesos de cooperación internacional que le sean asignados.</v>
          </cell>
          <cell r="J106" t="str">
            <v>GRUPO ASUNTOS INTERNACIONALES Y COOPERACIÓN</v>
          </cell>
          <cell r="K106" t="str">
            <v>felipe.guerra@parquesnacionales.gov.co</v>
          </cell>
          <cell r="L106">
            <v>3481</v>
          </cell>
        </row>
        <row r="107">
          <cell r="C107">
            <v>46385689</v>
          </cell>
          <cell r="E107" t="str">
            <v>CLAUDIA PATRICIA OLMOS CUESTO</v>
          </cell>
          <cell r="F107" t="str">
            <v>Sogamoso (Boyaca)</v>
          </cell>
          <cell r="G107" t="str">
            <v>ESPECIALIZACIÓN</v>
          </cell>
          <cell r="H107" t="str">
            <v>8A-11M-18D</v>
          </cell>
          <cell r="I107" t="str">
            <v>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afrodescendientes, raizales y palenqueras en perspectiva de contribuir al ordenamiento ambiental del territorio, la conservación de la biodiversidad, con miras al cumplimiento de las responsabilidades misionales de la entidad en la materia. Por lo demás deberá apoyar política y conceptualmente las actividades de gestión, planeación y seguimiento del Grupo de Participación Social en las áreas protegidas adscritas a las Direcciones Territoriales Pacífico, Caribe y Andes Occidentales. Así mismo, apoyará los procesos de consulta previa que adelante o pretenda adelantar la entidad con los pueblos indígenas presentes en las jurisdicciones estas Direcciones Territoriales, según solicitud de las mencionadas dependencias. Por lo demás, deberá apoyar los procesos interinstitucionales que se requieran.</v>
          </cell>
          <cell r="J107" t="str">
            <v>GRUPO PARTICIPACIÓN SOCIAL</v>
          </cell>
          <cell r="K107" t="str">
            <v>claudia.olmos@parquesnacionales.gov.co</v>
          </cell>
          <cell r="L107">
            <v>3421</v>
          </cell>
        </row>
        <row r="108">
          <cell r="C108">
            <v>27080661</v>
          </cell>
          <cell r="E108" t="str">
            <v>DAIRA EMILCE RECALDE RODRIGUEZ</v>
          </cell>
          <cell r="F108" t="str">
            <v>Pasto (Nariño)</v>
          </cell>
          <cell r="G108" t="str">
            <v>UNIVERSITARIO</v>
          </cell>
          <cell r="H108" t="str">
            <v>15A-1M-18D</v>
          </cell>
          <cell r="I108"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socioeconómicos y culturales, que permitan configurar modelos de gobernanza con grupos de comunidades étnicas y campesinas entre otros, a fin de establecer acuerdos que viabilicen la declaratoria en cada proceso.</v>
          </cell>
          <cell r="J108" t="str">
            <v>GRUPO DE GESTIÓN E INTEGRACIÓN DEL SINAP</v>
          </cell>
          <cell r="K108" t="str">
            <v>-</v>
          </cell>
          <cell r="L108">
            <v>3143</v>
          </cell>
        </row>
        <row r="109">
          <cell r="C109">
            <v>1018403685</v>
          </cell>
          <cell r="E109" t="str">
            <v>NATALIA RODRIGUEZ SANTOS</v>
          </cell>
          <cell r="F109" t="str">
            <v>Bogotá</v>
          </cell>
          <cell r="G109" t="str">
            <v>UNIVERSITARIO</v>
          </cell>
          <cell r="H109" t="str">
            <v>9A-9M-9D</v>
          </cell>
          <cell r="I109" t="str">
            <v xml:space="preserve">Prestación de servicios profesionales y de apoyo a la gestión en la Subdirección de Gestión y Manejo de Áreas Protegidas en el marco de la administración del registro único nacional de áreas protegidas - RUNAP, a fin de mantener el proceso de contraste de los atributos ecológicos mínimos que permita evaluar el estado de conservación de las áreas protegidas a registrar. Por otro lado apoyar la actualización metodológica según requerimientos y realizar los análisis de integridad ecológica de las áreas protegidas del Sistema de Parques Nacionales Naturales de Colombia en el marco de la evaluación de efectividad del manejo.	</v>
          </cell>
          <cell r="J109" t="str">
            <v>SUBDIRECCIÓN DE GESTIÓN Y MANEJO DE AREAS PROTEGIDAS</v>
          </cell>
          <cell r="K109" t="str">
            <v>natalia.rodriguez@parquesnacionales.gov.co</v>
          </cell>
          <cell r="L109">
            <v>3143</v>
          </cell>
        </row>
        <row r="110">
          <cell r="C110">
            <v>52718992</v>
          </cell>
          <cell r="E110" t="str">
            <v>IVONNE LUCELLY LIEVANO NVARRETE</v>
          </cell>
          <cell r="F110" t="str">
            <v>Bogotá</v>
          </cell>
          <cell r="G110" t="str">
            <v>ESPECIALIZACIÓN</v>
          </cell>
          <cell r="H110" t="str">
            <v>14A-4M-19D</v>
          </cell>
          <cell r="I110" t="str">
            <v>Prestación de servicios profesionales para gestionar alianzas público privadas y apoyar la formulación y seguimiento a los proyectos de cooperación y otras iniciativas que le sean asignadas.</v>
          </cell>
          <cell r="J110" t="str">
            <v>GRUPO ASUNTOS INTERNACIONALES Y COOPERACIÓN</v>
          </cell>
          <cell r="K110" t="str">
            <v>cooperacion.nacional@parquesnacionales.gov.co</v>
          </cell>
          <cell r="L110">
            <v>3481</v>
          </cell>
        </row>
        <row r="111">
          <cell r="C111">
            <v>1032402519</v>
          </cell>
          <cell r="E111" t="str">
            <v>LAURA MILENA CAMACHO JARAMILLO</v>
          </cell>
          <cell r="F111" t="str">
            <v>Bogotá</v>
          </cell>
          <cell r="G111" t="str">
            <v>UNIVERSITARIO</v>
          </cell>
          <cell r="H111" t="str">
            <v>6A-10M-15D</v>
          </cell>
          <cell r="I111" t="str">
            <v>Prestación de servicios profesionales para gestionar cooperación técnica y apoyar la formulación y seguimiento a los proyectos de cooperación internacional y otras iniciativas que le sean asignados</v>
          </cell>
          <cell r="J111" t="str">
            <v>GRUPO ASUNTOS INTERNACIONALES Y COOPERACIÓN</v>
          </cell>
          <cell r="K111" t="str">
            <v>apoyocmar@parquesnacionales.gov.co</v>
          </cell>
          <cell r="L111">
            <v>3481</v>
          </cell>
        </row>
        <row r="112">
          <cell r="C112">
            <v>79771679</v>
          </cell>
          <cell r="E112" t="str">
            <v>EMERSON CRUZ ALDANA</v>
          </cell>
          <cell r="F112" t="str">
            <v>Bogotá</v>
          </cell>
          <cell r="G112" t="str">
            <v>UNIVERSITARIO</v>
          </cell>
          <cell r="H112" t="str">
            <v>1A-11M-15D</v>
          </cell>
          <cell r="I112" t="str">
            <v>Prestación de servicios profesionales para apoyar la gestión de infraestructura de TI, gestionar los sistemas de almacenamiento, implementar metodología de gestión de proyectos TI, apoyar los procesos de calidad y la implementación de la estrategia de gobierno en linea</v>
          </cell>
          <cell r="J112" t="str">
            <v>GRUPO SISTEMAS DE INFORMACIÓN Y RADIOCOMUNICACIONES</v>
          </cell>
          <cell r="K112" t="str">
            <v>soporteit.central@parquesnacionales.gov.co</v>
          </cell>
          <cell r="L112">
            <v>3115</v>
          </cell>
        </row>
        <row r="113">
          <cell r="C113">
            <v>1018466550</v>
          </cell>
          <cell r="E113" t="str">
            <v>LUIS FERNANDO BALAGUERA SARMIENTO</v>
          </cell>
          <cell r="F113" t="str">
            <v>Bogotá</v>
          </cell>
          <cell r="G113" t="str">
            <v>UNIVERSITARIO</v>
          </cell>
          <cell r="H113" t="str">
            <v>17M-3D</v>
          </cell>
          <cell r="I113" t="str">
            <v>Prestación de servicios profesionales para efectuar acompañamiento y asistencia técnica en la estructuración de proyectos de cooperación internacional y nacional y otras iniciativas que le sean asignadas.</v>
          </cell>
          <cell r="J113" t="str">
            <v>GRUPO ASUNTOS INTERNACIONALES Y COOPERACIÓN</v>
          </cell>
          <cell r="K113" t="str">
            <v>Luis.Balaguera@parquesnacionales.gov.co</v>
          </cell>
          <cell r="L113">
            <v>3481</v>
          </cell>
        </row>
        <row r="114">
          <cell r="C114">
            <v>1026257518</v>
          </cell>
          <cell r="E114" t="str">
            <v>JOSE LUIS QUIROGA PACHECO</v>
          </cell>
          <cell r="F114" t="str">
            <v>Bogotá</v>
          </cell>
          <cell r="G114" t="str">
            <v>ESPECIALIZACIÓN</v>
          </cell>
          <cell r="H114" t="str">
            <v>7A-5M-14D</v>
          </cell>
          <cell r="I114" t="str">
            <v xml:space="preserve">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permitan configurar acuerdos con comunidades étnicas y campesinas con enfoque de derechos en el marco del diálogo social, a fin de viabilizar la declaratoria en cada proceso y realizar el seguimiento a los acuerdos derivados de las recién declaradas	</v>
          </cell>
          <cell r="J114" t="str">
            <v>GRUPO DE GESTIÓN E INTEGRACIÓN DEL SINAP</v>
          </cell>
          <cell r="K114" t="str">
            <v>-</v>
          </cell>
          <cell r="L114">
            <v>3143</v>
          </cell>
        </row>
        <row r="115">
          <cell r="C115">
            <v>1110480916</v>
          </cell>
          <cell r="E115" t="str">
            <v>YURNEY ALVAREZ LOPEZ</v>
          </cell>
          <cell r="F115" t="str">
            <v>Armenia (Quindío)</v>
          </cell>
          <cell r="G115" t="str">
            <v>UNIVERSITARIO</v>
          </cell>
          <cell r="H115" t="str">
            <v>RESOLUCION No 0515 DEL 11  DE DIC DE 2018</v>
          </cell>
          <cell r="I115" t="str">
            <v>Prestación de servicios profesionales y de apoyo a la gestión para la generación de alianzas de trabajo y recuperación de los sistemas de telecomunicaciones, que aumente los mecanismos de interacción para la consolidación del sistema de información que facilite la toma de decisiones.</v>
          </cell>
          <cell r="J115" t="str">
            <v>GRUPO SISTEMAS DE INFORMACIÓN Y RADIOCOMUNICACIONES</v>
          </cell>
          <cell r="K115" t="str">
            <v>proyectos.telecomunicaciones@parquesnacionales.gov.co</v>
          </cell>
          <cell r="L115">
            <v>3112</v>
          </cell>
        </row>
        <row r="116">
          <cell r="C116">
            <v>26203047</v>
          </cell>
          <cell r="E116" t="str">
            <v>CLAUDIA PATRICIA BERROCAL CONDE</v>
          </cell>
          <cell r="F116" t="str">
            <v>Monteria(Córdoba)</v>
          </cell>
          <cell r="G116" t="str">
            <v>ESPECIALIZACIÓN</v>
          </cell>
          <cell r="H116" t="str">
            <v>7A-10M-10D</v>
          </cell>
          <cell r="I116" t="str">
            <v>Prestación de servicios profesionales y de apoyo a la gestión para realizar la elaboración y seguimiento de los contratos enmarcados en el componente tecnológico de la entidad, apoyar la gestión de infraestructura de TI y administración del correo electrónico</v>
          </cell>
          <cell r="J116" t="str">
            <v>GRUPO SISTEMAS DE INFORMACIÓN Y RADIOCOMUNICACIONES</v>
          </cell>
          <cell r="K116" t="str">
            <v>claudia.berrocal@parquesnacionales.gov.co</v>
          </cell>
          <cell r="L116">
            <v>3115</v>
          </cell>
        </row>
        <row r="117">
          <cell r="C117">
            <v>28541768</v>
          </cell>
          <cell r="E117" t="str">
            <v>MARLEY ROJAS GUTIERREZ</v>
          </cell>
          <cell r="F117" t="str">
            <v>Ibagué (Tolima)</v>
          </cell>
          <cell r="G117" t="str">
            <v>MAESTRIA</v>
          </cell>
          <cell r="H117" t="str">
            <v>10A-4M-27D</v>
          </cell>
          <cell r="I117" t="str">
            <v>Prestación de servicios de un ingeniero civil, para evaluación y seguimiento de proyectos, en el marco de las competencias de la entidad en los procesos de licenciamiento ambiental, con el fin de emitir pronunciamientos y/o conceptos, así como apoyar a la Entidad en la orientación para lineamientos de infraestructura al interior de las áreas protegidas</v>
          </cell>
          <cell r="J117" t="str">
            <v>GRUPO DE TRÁMITES Y EVALUACIÓN AMBIENTAL</v>
          </cell>
          <cell r="K117" t="str">
            <v>marley.rojas@parquesnacionales.gov.co</v>
          </cell>
          <cell r="L117">
            <v>3144</v>
          </cell>
        </row>
        <row r="118">
          <cell r="C118">
            <v>52079909</v>
          </cell>
          <cell r="E118" t="str">
            <v>ANGELA SOFIA RINCON SOLER</v>
          </cell>
          <cell r="F118" t="str">
            <v>Bogotá</v>
          </cell>
          <cell r="G118" t="str">
            <v>UNIVERSITARIO</v>
          </cell>
          <cell r="H118" t="str">
            <v>22A-1M-16D</v>
          </cell>
          <cell r="I118" t="str">
            <v>Prestación de servicios profesionales y de apoyo a la gestión en lo referente a los procesos de construcción, implementación, seguimiento y evaluación de las Estrategias Especiales de Manejo, bajo el marco de la Política de Participación Social en la Conservación, en las áreas protegidas del Sistema que se encuentran relacionadas con pueblos indígenas con miras a aportar al cumplimiento de las responsabilidades misionales de la entidad en la materia. Específicamente, deberá apoyar política y conceptualmente las actividades de gestión, planeación, seguimiento y evaluación del Subprograma de Estrategias Especiales de Manejo que adelante el Grupo de Participación Social en las áreas protegidas priorizadas para ello de las Direcciones Territoriales Amazonia y Orinoquia. Así mismo, apoyará los procesos de consulta previa que adelante o pretenda adelantar la entidad con los pueblos indígenas presentes en las jurisdicciones estas Direcciones Territoriales, según solicitud de las mencionadas dependencias. Por lo demás, deberá apoyar los procesos interinstitucionales y de la Mesa Regional Amazónica, esta última a cargo de la Dirección Territorial Amazonia.</v>
          </cell>
          <cell r="J118" t="str">
            <v>GRUPO PARTICIPACIÓN SOCIAL</v>
          </cell>
          <cell r="K118" t="str">
            <v>angela.rincon@parquesnacionales.gov.co</v>
          </cell>
          <cell r="L118">
            <v>3421</v>
          </cell>
        </row>
        <row r="119">
          <cell r="C119">
            <v>79651317</v>
          </cell>
          <cell r="E119" t="str">
            <v>JEAMMY GUSTAVO CASTRO MURILLO</v>
          </cell>
          <cell r="F119" t="str">
            <v>Bogotá</v>
          </cell>
          <cell r="G119" t="str">
            <v>BACHILLERATO</v>
          </cell>
          <cell r="H119" t="str">
            <v>11A-9M-25D</v>
          </cell>
          <cell r="I119" t="str">
            <v>Prestar servicios técnicos en la actividad de conducción de vehículos, el manejo de plan estratégico de seguridad vial y conocimiento en manejo de las herramientas, instructivos y formatos para el control del mantenimiento de los vehículos de PNNC, así mismo el apoyo en la entrega de elementos en las diferentes dependencias de la Sede Central, el traslado y aforo de mercancías, así como el apoyo en la distribución de correspondencia radicada en la Entidad a sus respectivos destinatarios.</v>
          </cell>
          <cell r="J119" t="str">
            <v>GRUPO DE PROCESOS CORPORATIVOS</v>
          </cell>
          <cell r="K119" t="str">
            <v>N-A</v>
          </cell>
          <cell r="L119" t="str">
            <v>N-A</v>
          </cell>
        </row>
        <row r="120">
          <cell r="C120">
            <v>1010163614</v>
          </cell>
          <cell r="E120" t="str">
            <v>GLORIA JOHANNA GONZALEZ LOPEZ</v>
          </cell>
          <cell r="F120" t="str">
            <v>Bogotá</v>
          </cell>
          <cell r="G120" t="str">
            <v>UNIVERSITARIO</v>
          </cell>
          <cell r="H120" t="str">
            <v>4A-9D</v>
          </cell>
          <cell r="I120" t="str">
            <v>Prestación de servicios para apoyar la toma de decisiones sobre el otorgamiento de permisos de investigación científica, en las áreas de las ciencias naturales; en desarrollo del Subprograma de Regulación de Recursos Naturales en las áreas del Sistema.</v>
          </cell>
          <cell r="J120" t="str">
            <v>GRUPO DE TRÁMITES Y EVALUACIÓN AMBIENTAL</v>
          </cell>
          <cell r="K120" t="str">
            <v>permisos.investigacion@parquesnacionales.gov.co</v>
          </cell>
          <cell r="L120">
            <v>3121</v>
          </cell>
        </row>
        <row r="121">
          <cell r="C121">
            <v>36862774</v>
          </cell>
          <cell r="E121" t="str">
            <v>AMELIA CAROLINA CHALAPUD NOGUERA</v>
          </cell>
          <cell r="F121" t="str">
            <v>Pasto (Nariño)</v>
          </cell>
          <cell r="G121" t="str">
            <v>ESPECIALIZACIÓN</v>
          </cell>
          <cell r="H121" t="str">
            <v>7A-5M</v>
          </cell>
          <cell r="I121" t="str">
            <v>Prestación de servicios profesionales y de apoyo a la gestión de la Oficina Asesora Jurídica de Parques Nacionales Naturales, para el desarrollo de diversos asuntos misionales, en especial el apoyo jurídico en las acciones que se deban realizar en el marco de los procesos de relacionamiento con grupos étnicos adelantados por la Entidad, fallos judiciales o decisiones administrativas que involucren grupos ètnicos en territorios traslapados con áreas del SPNN, así como el apoyo en los aspectos normativos y de politica en esta materia, y el apoyo jurídico a los procesos misionales que se enmarcan dentro de la administración y el manejo de la Entidad</v>
          </cell>
          <cell r="J121" t="str">
            <v>OFICINA ASESORA JURIDICA</v>
          </cell>
          <cell r="K121" t="str">
            <v>amelia.Chalapud@parquesnacionales.gov.co</v>
          </cell>
          <cell r="L121">
            <v>3432</v>
          </cell>
        </row>
        <row r="122">
          <cell r="C122">
            <v>79293510</v>
          </cell>
          <cell r="E122" t="str">
            <v>HERMES ORLANDO GARCIA ARDILA</v>
          </cell>
          <cell r="F122" t="str">
            <v>Bogotá</v>
          </cell>
          <cell r="G122" t="str">
            <v>ESPECIALIZACIÓN</v>
          </cell>
          <cell r="H122" t="str">
            <v>17A-12M-8D</v>
          </cell>
          <cell r="I122" t="str">
            <v>Prestación de servicios profesionales y de apoyo a la gestión para elaborar, implementar y hacer seguimiento al sistema de seguridad y salud en el trabajo (SG-SST) para la vigencia 2019, de Parques Naturales de Colombia, conforme a la normatividad vigente, en articulación con las Direcciones Territoriales y sus áreas adscritas</v>
          </cell>
          <cell r="J122" t="str">
            <v>GRUPO DE GESTIÓN HUMANA</v>
          </cell>
          <cell r="K122" t="str">
            <v>hermes.garcia@parquesnacionales.gov.co</v>
          </cell>
          <cell r="L122">
            <v>3051</v>
          </cell>
        </row>
        <row r="123">
          <cell r="C123">
            <v>52223650</v>
          </cell>
          <cell r="E123" t="str">
            <v>ALBA KARINA MORALES SALAZAR</v>
          </cell>
          <cell r="F123" t="str">
            <v>Bogotá</v>
          </cell>
          <cell r="G123" t="str">
            <v>UNIVERSITARIO</v>
          </cell>
          <cell r="H123" t="str">
            <v>12A-3M-11D</v>
          </cell>
          <cell r="I123" t="str">
            <v>Prestación de servicios profesionales y de apoyo a la gestión para el desarrollo de negocios ambientales, con énfasis en el desarrollo de estrategias enfocadas al mejoramiento de la prestación de los servicios asociados al ecoturismo, considerando la valoración de los bienes y servicios ecosistémicos de las Áreas del Sistema de Parques Nacionales Naturales</v>
          </cell>
          <cell r="J123" t="str">
            <v>SUBDIRECCIÓN DE SOSTENIBILIDAD Y NEGOCIOS AMBIENTALES</v>
          </cell>
          <cell r="K123" t="str">
            <v>-</v>
          </cell>
          <cell r="L123">
            <v>3202</v>
          </cell>
        </row>
        <row r="124">
          <cell r="C124">
            <v>52960160</v>
          </cell>
          <cell r="E124" t="str">
            <v>MARIA CLAUDIA FRANCO ROZO</v>
          </cell>
          <cell r="F124" t="str">
            <v>Bogotá</v>
          </cell>
          <cell r="G124" t="str">
            <v>UNIVERSITARIO</v>
          </cell>
          <cell r="H124" t="str">
            <v>9A-9M-11D</v>
          </cell>
          <cell r="I124"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 y sustentación de los polígonos de las áreas priorizadas, contribuyendo al ordenamiento integral del territorio y la conectividad funcional para cada uno de los procesos; así como realizar los análisis de representatividad para el SINAP</v>
          </cell>
          <cell r="J124" t="str">
            <v>GRUPO DE GESTIÓN E INTEGRACIÓN DEL SINAP</v>
          </cell>
          <cell r="K124" t="str">
            <v>-</v>
          </cell>
          <cell r="L124">
            <v>3150</v>
          </cell>
        </row>
        <row r="125">
          <cell r="C125">
            <v>52707947</v>
          </cell>
          <cell r="E125" t="str">
            <v>ROCIO ANDREA BARRERO RAMIREZ</v>
          </cell>
          <cell r="F125" t="str">
            <v>Bogotá</v>
          </cell>
          <cell r="G125" t="str">
            <v>MAESTRIA</v>
          </cell>
          <cell r="H125" t="str">
            <v>17A-11M-3D</v>
          </cell>
          <cell r="I125" t="str">
            <v>Prestación de servicios profesionales y de apoyo a la gestión para orientar y acompañar desde la Subdirección de Gestión y Manejo, la planeación estratégica en las áreas del Sistema de Parques y la implementación del Programa "Lista Verde de Áreas Protegidas y Conservadas" a partir de los resultados del monitoreo de la efectividad del manejo a nivel de sitio.</v>
          </cell>
          <cell r="J125" t="str">
            <v>SUBDIRECCIÓN DE GESTIÓN Y MANEJO DE AREAS PROTEGIDAS</v>
          </cell>
          <cell r="K125" t="str">
            <v>andrea.barrero@parquesnacionales.gov.co</v>
          </cell>
          <cell r="L125" t="str">
            <v>-</v>
          </cell>
        </row>
        <row r="126">
          <cell r="C126">
            <v>82394159</v>
          </cell>
          <cell r="E126" t="str">
            <v>HEIMUNTH ALEXANDER DUARTE CUBILLOS</v>
          </cell>
          <cell r="F126" t="str">
            <v>Fusagasugá</v>
          </cell>
          <cell r="G126" t="str">
            <v>MAESTRIA</v>
          </cell>
          <cell r="H126" t="str">
            <v>12A-11M-15D</v>
          </cell>
          <cell r="I126" t="str">
            <v>Prestación de servicios profesionales y de apoyo a la gestión de la Subdirección de Gestión y Manejo para realizar orientación técnica en la generación del componente técnico de alternativas para el manejo para el desarrollo del pago por servicios ambientales, así como el fortalecimiento de espacios de diálogo social con comunidades locales</v>
          </cell>
          <cell r="J126" t="str">
            <v>GRUPO DE PLANEACIÓN Y MANEJO</v>
          </cell>
          <cell r="K126" t="str">
            <v>-</v>
          </cell>
          <cell r="L126">
            <v>3136</v>
          </cell>
        </row>
        <row r="127">
          <cell r="C127">
            <v>52867613</v>
          </cell>
          <cell r="E127" t="str">
            <v>LUZ AYDA CASTRO TRIANA</v>
          </cell>
          <cell r="F127" t="str">
            <v>Cartagena (Bolívar)</v>
          </cell>
          <cell r="G127" t="str">
            <v>UNIVERSITARIO</v>
          </cell>
          <cell r="H127" t="str">
            <v>12A-1M-26D</v>
          </cell>
          <cell r="I127" t="str">
            <v>Prestación de servicios profesionales y de apoyo a la gestión en la Subdirección de Gestión y Manejo de Áreas Protegidas para orientar la implementación en áreas piloto y la retroalimentación de la "Guía metodológica para la evaluación de los efectos locales y regionales del ecoturismo en áreas protegidas del Sistema de Parques Nacionales Naturales”, así como dar orientación técnica en la implementación de los lineamientos el manejo del ecoturismo en áreas del Sistema Parques Nacionales</v>
          </cell>
          <cell r="J127" t="str">
            <v>GRUPO DE PLANEACIÓN Y MANEJO</v>
          </cell>
          <cell r="K127" t="str">
            <v>ayda.castro@parquesnacionales.gov.co</v>
          </cell>
          <cell r="L127">
            <v>3137</v>
          </cell>
        </row>
        <row r="128">
          <cell r="C128">
            <v>1033703978</v>
          </cell>
          <cell r="E128" t="str">
            <v>LEIDY YOHANA GIRALDO ARANGO</v>
          </cell>
          <cell r="F128" t="str">
            <v>Bogotá</v>
          </cell>
          <cell r="G128" t="str">
            <v>UNIVERSITARIO</v>
          </cell>
          <cell r="H128" t="str">
            <v>11M-15D</v>
          </cell>
          <cell r="I128" t="str">
            <v>Prestar servicios técnicos y de apoyo a la gestión para fortalecer el Posicionamiento de Parques Nacionales Naturales de Colombia a través de los diferentes productos que posee la entidad, mediante su participación en los escenarios de carácter público y privado para que la Institucionalidad de Parques sea divulgada y permita su reconocimiento como autoridad ambiental del ente gubernamental, para el desarrollo de los eventos promocionales y divulgativos de los servicios ambientales del SPNN</v>
          </cell>
          <cell r="J128" t="str">
            <v>GRUPO DE PROCESOS CORPORATIVOS</v>
          </cell>
          <cell r="K128" t="str">
            <v>tiendadeparques.central@parquesnacionales.gov.co</v>
          </cell>
          <cell r="L128" t="str">
            <v>3411-3015</v>
          </cell>
        </row>
        <row r="129">
          <cell r="C129">
            <v>28049312</v>
          </cell>
          <cell r="E129" t="str">
            <v>BETSY VIVIANA RODRIGUEZ CABEZA</v>
          </cell>
          <cell r="F129" t="str">
            <v>Vetas(Santander)</v>
          </cell>
          <cell r="G129" t="str">
            <v>MAESTRIA</v>
          </cell>
          <cell r="H129" t="str">
            <v>12A-6M-10D</v>
          </cell>
          <cell r="I129" t="str">
            <v>Prestación de servicios profesionales y de apoyo a la gestión en la Subdirección de Gestión y Manejo de Áreas Protegidas, en la revisión, retroalimentación, seguimiento y orientación técnica para la implementación de programas de investigación y monitoreo de las Áreas Protegidas.</v>
          </cell>
          <cell r="J129" t="str">
            <v>GRUPO DE PLANEACIÓN Y MANEJO</v>
          </cell>
          <cell r="K129" t="str">
            <v>monitoreo.central@parquesnacionales.gov.co</v>
          </cell>
          <cell r="L129">
            <v>3137</v>
          </cell>
        </row>
        <row r="130">
          <cell r="C130">
            <v>1018490104</v>
          </cell>
          <cell r="E130" t="str">
            <v>FRANKLIN ESTHIG HERNANDEZ LUNA</v>
          </cell>
          <cell r="F130" t="str">
            <v>Bogotá</v>
          </cell>
          <cell r="G130" t="str">
            <v>UNIVERSITARIO</v>
          </cell>
          <cell r="H130" t="str">
            <v>1A-2M-11D</v>
          </cell>
          <cell r="I130" t="str">
            <v>Prestación de servicios de oficina y de apoyo en la Subdirección Administrativa y Financiera - Grupo de Infraestructura, en las actividades administrativas</v>
          </cell>
          <cell r="J130" t="str">
            <v>GRUPO DE INFRAESTRUCTURA</v>
          </cell>
          <cell r="K130" t="str">
            <v>buzon.infraestructura@parquesnacionales.gov.co</v>
          </cell>
          <cell r="L130">
            <v>3032</v>
          </cell>
        </row>
        <row r="131">
          <cell r="C131">
            <v>80161126</v>
          </cell>
          <cell r="E131" t="str">
            <v>MARIO ALFONSO DIAZ CASAS</v>
          </cell>
          <cell r="F131" t="str">
            <v>Bogotá</v>
          </cell>
          <cell r="G131" t="str">
            <v>UNIVERSITARIO</v>
          </cell>
          <cell r="H131" t="str">
            <v>11A-11M-13D</v>
          </cell>
          <cell r="I131" t="str">
            <v>Prestación de servicios profesionales y de apoyo a la gestión para Prestación de servicios profesionales para la administración y análisis de la información geográfica y alfanumérica de Uso, Ocupación y Tenencia, generada y consolidada por la entidad; implementación de captura de datos UOT con dispositivos móviles en el proceso de levantamiento de información UOT en áreas protegidas del sistema de Parques Nacionales, con el fin facilitar la ejecución misional de la entidad y la consolidación del sistema de información que facilite la toma de decisiones.</v>
          </cell>
          <cell r="J131" t="str">
            <v>GRUPO SISTEMAS DE INFORMACIÓN Y RADIOCOMUNICACIONES</v>
          </cell>
          <cell r="K131" t="str">
            <v>uot@parquesnacionales.gov.co</v>
          </cell>
          <cell r="L131">
            <v>3112</v>
          </cell>
        </row>
        <row r="132">
          <cell r="C132">
            <v>80082479</v>
          </cell>
          <cell r="E132" t="str">
            <v>ALAN AGUIA AGUDELO</v>
          </cell>
          <cell r="F132" t="str">
            <v>Bogotá</v>
          </cell>
          <cell r="G132" t="str">
            <v>ESPECIALIZACIÓN</v>
          </cell>
          <cell r="H132" t="str">
            <v>15A-10M-15D</v>
          </cell>
          <cell r="I132" t="str">
            <v>Prestación de servicios profesionales para dar soporte y mantenimiento de la arquitectura de desarrollo de aplicaciones Web en Parques Nacionales para la consolidación de la estrategia de gobierno digital.</v>
          </cell>
          <cell r="J132" t="str">
            <v>GRUPO SISTEMAS DE INFORMACIÓN Y RADIOCOMUNICACIONES</v>
          </cell>
          <cell r="K132" t="str">
            <v>serviciosweb@parquesnacionales.gov.co</v>
          </cell>
          <cell r="L132">
            <v>3113</v>
          </cell>
        </row>
        <row r="133">
          <cell r="C133">
            <v>1022328129</v>
          </cell>
          <cell r="E133" t="str">
            <v>HELENA ALEJANDRA DEL PILAR DIAZ PAVA</v>
          </cell>
          <cell r="F133" t="str">
            <v>Bogotá</v>
          </cell>
          <cell r="G133" t="str">
            <v>ESPECIALIZACIÓN</v>
          </cell>
          <cell r="H133" t="str">
            <v>8A-2M-16D</v>
          </cell>
          <cell r="I133" t="str">
            <v>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v>
          </cell>
          <cell r="J133" t="str">
            <v>GRUPO DE PREDIOS</v>
          </cell>
          <cell r="K133" t="str">
            <v>helena.diaz@parquesnacionales.gov.co</v>
          </cell>
          <cell r="L133">
            <v>3442</v>
          </cell>
        </row>
        <row r="134">
          <cell r="C134">
            <v>80904052</v>
          </cell>
          <cell r="E134" t="str">
            <v>DANIEL HUMBERTO RODRIGUEZ CARDENAS</v>
          </cell>
          <cell r="F134" t="str">
            <v>Bogotá</v>
          </cell>
          <cell r="G134" t="str">
            <v>MAESTRIA</v>
          </cell>
          <cell r="H134" t="str">
            <v>4A-4M-27D</v>
          </cell>
          <cell r="I134" t="str">
            <v>Prestación de servicios profesionales para la administración del sistema de información geográfica, actualización de las aplicaciones y apoyo a los SIG de la entidad asegurando la interoperabilidad con la información alfanumérica y el esquema sugerido de despliegue en infraestructura.</v>
          </cell>
          <cell r="J134" t="str">
            <v>GRUPO SISTEMAS DE INFORMACIÓN Y RADIOCOMUNICACIONES</v>
          </cell>
          <cell r="K134" t="str">
            <v>daniel.rodriguez@parquesnacionales.gov.co</v>
          </cell>
          <cell r="L134">
            <v>3113</v>
          </cell>
        </row>
        <row r="135">
          <cell r="C135">
            <v>80038515</v>
          </cell>
          <cell r="E135" t="str">
            <v>FABIAN ERNANDO MORALES GRAJALES</v>
          </cell>
          <cell r="F135" t="str">
            <v>Bogotá</v>
          </cell>
          <cell r="G135" t="str">
            <v>BACHILLERATO</v>
          </cell>
          <cell r="H135" t="str">
            <v>1A-8M-2D</v>
          </cell>
          <cell r="I135" t="str">
            <v>Prestar los servicios de apoyo a la gestión en la actividad de despacho y entrega de los elementos devolutivos y de consumo requeridos por las diferentes dependencias del nivel central, realice los estudios de mercado requeridos en los estudios previos para la adquisición de bienes y servicios del Grupo y organizar las carpetas de los diferentes vehículos de PNNC ubicados en el nivel central</v>
          </cell>
          <cell r="J135" t="str">
            <v>GRUPO DE PROCESOS CORPORATIVOS</v>
          </cell>
          <cell r="K135" t="str">
            <v>fabian.morales@parquesnacionales.gov.co</v>
          </cell>
          <cell r="L135">
            <v>3016</v>
          </cell>
        </row>
        <row r="136">
          <cell r="C136">
            <v>1022366734</v>
          </cell>
          <cell r="E136" t="str">
            <v>SANDRA MILENA DIAZ GOMEZ</v>
          </cell>
          <cell r="F136" t="str">
            <v>Sogamoso (Boyaca)</v>
          </cell>
          <cell r="G136" t="str">
            <v>UNIVERSITARIO</v>
          </cell>
          <cell r="H136" t="str">
            <v>3A-1M-28D</v>
          </cell>
          <cell r="I136" t="str">
            <v>Prestación de servicios profesionales para la Migración de la información geográfica y alfanumérica consolidada producto de los procesos de la declaración de nuevas áreas protegidas y ampliaciones de Parques Nacionales, actualización de contenidos temáticos y geográficos en la Página web e intranet de la entidad, con el fin de apoyar la gestión de información y la consolidación del sistema de información que facilite la toma de decisiones.</v>
          </cell>
          <cell r="J136" t="str">
            <v>GRUPO SISTEMAS DE INFORMACIÓN Y RADIOCOMUNICACIONES</v>
          </cell>
          <cell r="K136" t="str">
            <v>sandra.diaz@parquesnacionales.gov.co</v>
          </cell>
          <cell r="L136">
            <v>3112</v>
          </cell>
        </row>
        <row r="137">
          <cell r="C137">
            <v>52154763</v>
          </cell>
          <cell r="E137" t="str">
            <v>CAROLINA DEL ROSARIO CUBILLOS ORTIZ</v>
          </cell>
          <cell r="F137" t="str">
            <v>Bogotá</v>
          </cell>
          <cell r="G137" t="str">
            <v>MAESTRIA</v>
          </cell>
          <cell r="H137" t="str">
            <v>11A-1M</v>
          </cell>
          <cell r="I137" t="str">
            <v>Prestación de servicios profesionales en la Subdirección de Gestión y Manejo de Áreas Protegidas, para el desarrollo del lineamiento técnico para de la línea estratégica de ecoturismo en el manejo de los DMI bajo la administración de los Parques Nacionales, así como en la orientación técnica en la implementación de los lineamientos para el ordenamiento y manejo del ecoturismo en las áreas del Sistema de Parques Nacionales.</v>
          </cell>
          <cell r="J137" t="str">
            <v>GRUPO DE PLANEACIÓN Y MANEJO</v>
          </cell>
          <cell r="K137" t="str">
            <v>planeacionecoturistica.central@parquesnacionales.gov.co</v>
          </cell>
          <cell r="L137">
            <v>3137</v>
          </cell>
        </row>
        <row r="138">
          <cell r="C138">
            <v>52249482</v>
          </cell>
          <cell r="E138" t="str">
            <v>DALIA MARCELA ALVEAR PACHECO</v>
          </cell>
          <cell r="F138" t="str">
            <v>Bogotá</v>
          </cell>
          <cell r="G138" t="str">
            <v>MAESTRIA</v>
          </cell>
          <cell r="H138" t="str">
            <v>18A-4M-15D</v>
          </cell>
          <cell r="I138" t="str">
            <v xml:space="preserve">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el seguimiento, análisis y evaluación de la información generada en el componente de biología de la conservación a fin de integrarla a los documentos síntesis que sustentan cada uno de los procesos	</v>
          </cell>
          <cell r="J138" t="str">
            <v>GRUPO DE GESTIÓN E INTEGRACIÓN DEL SINAP</v>
          </cell>
          <cell r="K138" t="str">
            <v>marcela.alvear@parquesnacionales.gov.co</v>
          </cell>
          <cell r="L138">
            <v>3143</v>
          </cell>
        </row>
        <row r="139">
          <cell r="C139">
            <v>33700575</v>
          </cell>
          <cell r="E139" t="str">
            <v>JOHANNA MARIA PUENTES AGUILAR</v>
          </cell>
          <cell r="F139" t="str">
            <v>Saboya (Boyacá)</v>
          </cell>
          <cell r="G139" t="str">
            <v>ESPECIALIZACIÓN</v>
          </cell>
          <cell r="H139" t="str">
            <v>15A-3M-13D</v>
          </cell>
          <cell r="I139" t="str">
            <v>Prestación de servicios profesionales y de apoyo a la gestión en la Subdirección de gestión y manejo de áreas protegidas, para realizar la consolidación y sistematización de la implementación de la línea estratégica de restauración ecológica, así como la orientación, generación de conceptos, y seguimiento técnico a los acuerdos de restauración</v>
          </cell>
          <cell r="J139" t="str">
            <v>GRUPO DE PLANEACIÓN Y MANEJO</v>
          </cell>
          <cell r="K139" t="str">
            <v>restauracion.central@parquesnacionales.gov.co</v>
          </cell>
          <cell r="L139">
            <v>3135</v>
          </cell>
        </row>
        <row r="140">
          <cell r="C140">
            <v>1032363869</v>
          </cell>
          <cell r="E140" t="str">
            <v>ANA MARIA HERNANDEZ ANZOLA</v>
          </cell>
          <cell r="F140" t="str">
            <v>Bogotá</v>
          </cell>
          <cell r="G140" t="str">
            <v>ESPECIALIZACIÓN</v>
          </cell>
          <cell r="H140" t="str">
            <v>8A-7M-10D</v>
          </cell>
          <cell r="I140" t="str">
            <v>Prestación de servicios profesionales especializados para la administración de la información geográfica de acuerdos de restauración, interpretación a escala semi-detallada y administración de herramientas y plataformas de sensores en Parques Nacionales para la consolidación del sistema de información que facilite la toma de decisiones</v>
          </cell>
          <cell r="J140" t="str">
            <v>GRUPO SISTEMAS DE INFORMACIÓN Y RADIOCOMUNICACIONES</v>
          </cell>
          <cell r="K140" t="str">
            <v>-</v>
          </cell>
          <cell r="L140">
            <v>3112</v>
          </cell>
        </row>
        <row r="141">
          <cell r="C141">
            <v>12189558</v>
          </cell>
          <cell r="E141" t="str">
            <v>LUIS ERNESTO PARGA CERON</v>
          </cell>
          <cell r="F141" t="str">
            <v>Garzón (Huila)</v>
          </cell>
          <cell r="G141" t="str">
            <v>TECNICO</v>
          </cell>
          <cell r="H141" t="str">
            <v>21M</v>
          </cell>
          <cell r="I141" t="str">
            <v>Prestación de servicios técnicos para el adecuado uso y la continuidad del servicio del sistema de radiocomunicaciones que se encuentra activo en las áreas protegidas de Parques Nacionales Naturales de Colombia.</v>
          </cell>
          <cell r="J141" t="str">
            <v>GRUPO SISTEMAS DE INFORMACIÓN Y RADIOCOMUNICACIONES</v>
          </cell>
          <cell r="K141" t="str">
            <v>radiocomunicaciones@parquesnacionales.gov.co</v>
          </cell>
          <cell r="L141">
            <v>3113</v>
          </cell>
        </row>
        <row r="142">
          <cell r="C142">
            <v>80002671</v>
          </cell>
          <cell r="E142" t="str">
            <v>DIEGO ALEXANDER ARIAS VARGAS</v>
          </cell>
          <cell r="F142" t="str">
            <v>Bogotá</v>
          </cell>
          <cell r="G142" t="str">
            <v>ESPECIALIZACIÓN</v>
          </cell>
          <cell r="H142" t="str">
            <v>9A-3M-11D</v>
          </cell>
          <cell r="I142" t="str">
            <v>Prestación de servicios profesionales especializados para recopilar los datos históricos cartográficos de las Áreas protegidas identificando la infraestructura actual, articular el proceso de precisión de límites con la implementación de la plataforma ELA, apoyando la consolidación del sistema de información que facilite la toma de decisiones</v>
          </cell>
          <cell r="J142" t="str">
            <v>GRUPO SISTEMAS DE INFORMACIÓN Y RADIOCOMUNICACIONES</v>
          </cell>
          <cell r="K142" t="str">
            <v>diego.arias@parquesnacionales.gov.co</v>
          </cell>
          <cell r="L142">
            <v>3131</v>
          </cell>
        </row>
        <row r="143">
          <cell r="C143">
            <v>88030872</v>
          </cell>
          <cell r="E143" t="str">
            <v>ANDRES FELIPE OYOLA VERGEL</v>
          </cell>
          <cell r="F143" t="str">
            <v>Pamplona (Santander)</v>
          </cell>
          <cell r="G143" t="str">
            <v>UNIVERSITARIO</v>
          </cell>
          <cell r="H143" t="str">
            <v>14A-10M-18D</v>
          </cell>
          <cell r="I143" t="str">
            <v>Prestación de servicios profesionales y de apoyo a la gestión en la Subdirección de Gestión y Manejo de Áreas Protegidas, para realizar orientación técnica en la implementación de acciones de restauración ecológica y de Sistemas sostenibles para la conservación en el SPNN.</v>
          </cell>
          <cell r="J143" t="str">
            <v>GRUPO DE PLANEACIÓN Y MANEJO</v>
          </cell>
          <cell r="K143" t="str">
            <v>andres.oyola@parquesnacionales.gov.vo</v>
          </cell>
          <cell r="L143">
            <v>3134</v>
          </cell>
        </row>
        <row r="144">
          <cell r="C144">
            <v>1032406008</v>
          </cell>
          <cell r="E144" t="str">
            <v>JORGE ANDRES DUARTE TORRES</v>
          </cell>
          <cell r="F144" t="str">
            <v>Bogotá</v>
          </cell>
          <cell r="G144" t="str">
            <v>ESPECIALIZACIÓN</v>
          </cell>
          <cell r="H144" t="str">
            <v>6A-3M-16D</v>
          </cell>
          <cell r="I144" t="str">
            <v>Prestación de servicios profesionales especializados para la validación y análisis de los datos alfanuméricos y geográficos generados por las áreas protegidas en la plataforma SICO SMART, implementación de SICO SMART CONNECT y soporte en la definición de indicadores para el monitoreo de presiones con el fin de apoyar la ejecución misional de la entidad y la consolidación del sistema de información que facilite la toma de decisiones</v>
          </cell>
          <cell r="J144" t="str">
            <v>GRUPO SISTEMAS DE INFORMACIÓN Y RADIOCOMUNICACIONES</v>
          </cell>
          <cell r="K144" t="str">
            <v>controlyvigilancia.gsir@parquesnacionales.gov.co</v>
          </cell>
          <cell r="L144">
            <v>3112</v>
          </cell>
        </row>
        <row r="145">
          <cell r="C145">
            <v>66977880</v>
          </cell>
          <cell r="E145" t="str">
            <v>DORA ELENA ESTRADA GARZON</v>
          </cell>
          <cell r="F145" t="str">
            <v>Cali</v>
          </cell>
          <cell r="G145" t="str">
            <v>ESPECIALIZACIÓN</v>
          </cell>
          <cell r="H145" t="str">
            <v>17A-4M-8D</v>
          </cell>
          <cell r="I145" t="str">
            <v>Prestación de Servicios Profesionales y de apoyo a la gestión para elaborar análisis cartográficos y generar salidas gráficas solicitadas por la Subdirección de Sostenibilidad y Negocios Ambientales (SSNA) en la valoración de los servicios ecosistémicos y en el apoyo de la estrategia y programa para incrementar la captura de Carbono en las Áreas de Protección (AP) y Áreas con función amortiguadora (AA) estimadas a 10 km de los límites de los Parques Nacionales Naturales</v>
          </cell>
          <cell r="J145" t="str">
            <v>SUBDIRECCIÓN DE SOSTENIBILIDAD Y NEGOCIOS AMBIENTALES</v>
          </cell>
          <cell r="K145" t="str">
            <v>-</v>
          </cell>
          <cell r="L145" t="str">
            <v>-</v>
          </cell>
        </row>
        <row r="146">
          <cell r="C146">
            <v>79635253</v>
          </cell>
          <cell r="E146" t="str">
            <v>RUBEN DARIO MATEUS SANABRIA</v>
          </cell>
          <cell r="F146" t="str">
            <v>Bogotá</v>
          </cell>
          <cell r="G146" t="str">
            <v>ESPECIALIZACIÓN</v>
          </cell>
          <cell r="H146" t="str">
            <v>20A-16D</v>
          </cell>
          <cell r="I146" t="str">
            <v>Prestación de servicios profesionales para la generación e implementación de análisis geoestadisticos, producción de servicios geográficos, generación de análisis espaciales a partir de la información geográfica y alfanumérica misional, administrativa y estratégica de la entidad, mantenimiento y actualización de la base de datos geográfico de la entidad</v>
          </cell>
          <cell r="J146" t="str">
            <v>GRUPO SISTEMAS DE INFORMACIÓN Y RADIOCOMUNICACIONES</v>
          </cell>
          <cell r="K146" t="str">
            <v>sistema.informacion@parquesnacionales.gov.co</v>
          </cell>
          <cell r="L146">
            <v>3131</v>
          </cell>
        </row>
        <row r="147">
          <cell r="C147">
            <v>37899919</v>
          </cell>
          <cell r="E147" t="str">
            <v>ALBA LILIANA GUALDRON DIAZ</v>
          </cell>
          <cell r="F147" t="str">
            <v>San Gil (Santander)</v>
          </cell>
          <cell r="G147" t="str">
            <v>ESPECIALIZACIÓN</v>
          </cell>
          <cell r="H147" t="str">
            <v>11A-3M-10D</v>
          </cell>
          <cell r="I147" t="str">
            <v>Prestación de servicios profesionales especializados para desarrollar el procesamiento e interpretación de imágenes satelitales, para adelantar la actualización al periodo 2018-2019 a escala 1:100.000 de las coberturas de la tierra para los Parques Nacionales Naturales y actualizar las coberturas de la tierra a escala 1:25.000 en las áreas presionadas dentro de las áreas protegidas y la consolidación del sistema de información que facilite la toma de decisiones.</v>
          </cell>
          <cell r="J147" t="str">
            <v>GRUPO SISTEMAS DE INFORMACIÓN Y RADIOCOMUNICACIONES</v>
          </cell>
          <cell r="K147" t="str">
            <v>-</v>
          </cell>
          <cell r="L147">
            <v>3112</v>
          </cell>
        </row>
        <row r="148">
          <cell r="C148">
            <v>52282872</v>
          </cell>
          <cell r="E148" t="str">
            <v>DIANA CAROLINA OVIEDO LEON</v>
          </cell>
          <cell r="F148" t="str">
            <v>Bogotá</v>
          </cell>
          <cell r="G148" t="str">
            <v>MAESTRIA</v>
          </cell>
          <cell r="H148" t="str">
            <v>16A-1M</v>
          </cell>
          <cell r="I148" t="str">
            <v>Prestación de servicios profesionales y de apoyo a la gestión para el direccionamiento estratégico a la formulación, implementación y articulación de los diferentes instrumentos de Planeación como el Plan Estratégico Institucional</v>
          </cell>
          <cell r="J148" t="str">
            <v>OFICINA ASESORA PLANEACIÓN</v>
          </cell>
          <cell r="K148" t="str">
            <v>diana.oviedo@parquesnacionales.gov.co</v>
          </cell>
          <cell r="L148">
            <v>3472</v>
          </cell>
        </row>
        <row r="149">
          <cell r="C149">
            <v>40023756</v>
          </cell>
          <cell r="E149" t="str">
            <v>MARTA CECILIA DIAZ LEGUIZAMON</v>
          </cell>
          <cell r="F149" t="str">
            <v>Duitama(Boyacá)</v>
          </cell>
          <cell r="G149" t="str">
            <v>MAESTRIA</v>
          </cell>
          <cell r="H149" t="str">
            <v>25A-10M</v>
          </cell>
          <cell r="I149" t="str">
            <v>Prestación de servicios profesionales y de apoyo a la gestión en la subdirección de gestión y manejo de áreas protegidas para realizar la orientación de la planeación y manejo de las áreas protegidas en el diseño y seguimiento a la implementación de los planes de manejo, así como el seguimiento a la implementación de las estrategias de manejo</v>
          </cell>
          <cell r="J149" t="str">
            <v>SUBDIRECCIÓN DE GESTIÓN Y MANEJO DE AREAS PROTEGIDAS</v>
          </cell>
          <cell r="K149" t="str">
            <v>marta.diaz@parquesnacionales.gov.co</v>
          </cell>
          <cell r="L149">
            <v>3130</v>
          </cell>
        </row>
        <row r="150">
          <cell r="C150">
            <v>1136879550</v>
          </cell>
          <cell r="E150" t="str">
            <v>PAOLA CATALINA ISOZA VELASQUEZ</v>
          </cell>
          <cell r="F150" t="str">
            <v>Bogotá</v>
          </cell>
          <cell r="G150" t="str">
            <v>ESPECIALIZACIÓN</v>
          </cell>
          <cell r="H150" t="str">
            <v>67M</v>
          </cell>
          <cell r="I150" t="str">
            <v>Prestación de servicios profesionales y de apoyo a la gestión de la Oficina Asesora Jurídica de Parques Nacionales Naturales para el cumplimiento de sus funciones, en especial, el apoyo jurídico en la gestión de un marco normativo y de regulación normativa de la Entidad, proyección de actos administrativos, conceptos y observaciones a proyectos normativos e instrumentos de planificación del sector ambiental, así como la gestión de información para el cumplimiento de las funciones de la Oficina.</v>
          </cell>
          <cell r="J150" t="str">
            <v>OFICINA ASESORA JURIDICA</v>
          </cell>
          <cell r="K150" t="str">
            <v>paola.isoza@parquesnacionales.gov.co</v>
          </cell>
          <cell r="L150">
            <v>3432</v>
          </cell>
        </row>
        <row r="151">
          <cell r="C151">
            <v>1013639820</v>
          </cell>
          <cell r="E151" t="str">
            <v>LAURA PIEDAD CASAS MALDONADO</v>
          </cell>
          <cell r="F151" t="str">
            <v>Bogotá</v>
          </cell>
          <cell r="G151" t="str">
            <v>UNIVERSITARIO</v>
          </cell>
          <cell r="H151" t="str">
            <v>RESOLUCION No 0515 DEL 11  DE DIC DE 2018</v>
          </cell>
          <cell r="I151" t="str">
            <v>Prestación de servicios profesionales y de apoyo a la gestión para 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v>
          </cell>
          <cell r="J151" t="str">
            <v>GRUPO DE PREDIOS</v>
          </cell>
          <cell r="K151" t="str">
            <v>laura.casas@parquesnacionales.gov.co</v>
          </cell>
          <cell r="L151">
            <v>3441</v>
          </cell>
        </row>
        <row r="152">
          <cell r="C152">
            <v>52440992</v>
          </cell>
          <cell r="E152" t="str">
            <v>JOHANA MILENA VALBUENA VALBUENA</v>
          </cell>
          <cell r="F152" t="str">
            <v>Bogotá</v>
          </cell>
          <cell r="G152" t="str">
            <v>UNIVERSITARIO</v>
          </cell>
          <cell r="H152" t="str">
            <v>15A-1M</v>
          </cell>
          <cell r="I152" t="str">
            <v>Prestación de servicios profesionales y de apoyo a la gestión en la Subdirección de Gestión y Manejo de Áreas Protegidas, en la orientación técnica de los procesos de relacionamiento con grupos indígenas y afro orientados en el diseño, implementación y seguimiento de los instrumentos de manejo de las áreas protegidas.</v>
          </cell>
          <cell r="J152" t="str">
            <v>GRUPO DE PLANEACIÓN Y MANEJO</v>
          </cell>
          <cell r="K152" t="str">
            <v>estrategiasespeciales.central@parquesnacionales.gov.co</v>
          </cell>
          <cell r="L152">
            <v>3133</v>
          </cell>
        </row>
        <row r="153">
          <cell r="C153">
            <v>1110453787</v>
          </cell>
          <cell r="E153" t="str">
            <v>ANGELA MARIA SUAREZ LOZANO</v>
          </cell>
          <cell r="F153" t="str">
            <v>Roncesvalles (Tolima)</v>
          </cell>
          <cell r="G153" t="str">
            <v>ESPECIALIZACIÓN</v>
          </cell>
          <cell r="H153" t="str">
            <v>9A-3M-12D</v>
          </cell>
          <cell r="I153" t="str">
            <v>Prestación de servicios profesionales y de apoyo a la gestión en la Oficina Asesora Jurídica de Parques Nacionales Naturales en los asuntos misionales de la entidad especialmente en lo relacionado con los procesos de saneamiento predial, temas ambientales y de tierras, acompañamiento en el relacionamiento interinstitucional, seguimiento a procesos administrativos y agrarios en los que tenga interés la entidad y apoyo en la revisión de lineamientos y demás actividades relacionadas con las estrategias en materia de uso, ocupación y tenencia.</v>
          </cell>
          <cell r="J153" t="str">
            <v>GRUPO DE PREDIOS</v>
          </cell>
          <cell r="K153" t="str">
            <v>angela.suarez@parquesnacionales.gov.co</v>
          </cell>
          <cell r="L153">
            <v>3441</v>
          </cell>
        </row>
        <row r="154">
          <cell r="C154">
            <v>52708409</v>
          </cell>
          <cell r="E154" t="str">
            <v>LUISA PATRICIA CORREDOR GIL</v>
          </cell>
          <cell r="F154" t="str">
            <v>Bogotá</v>
          </cell>
          <cell r="G154" t="str">
            <v>ESPECIALIZACIÓN</v>
          </cell>
          <cell r="H154" t="str">
            <v>14A-3M-6D</v>
          </cell>
          <cell r="I154" t="str">
            <v>Prestación de servicios profesionales para la consolidación del sistema de información de restauración ecológica en las áreas protegidas y monitoreo de coberturas antrópicas en Parques Nacionales para la consolidación del sistema de información que facilite la toma de decisiones.</v>
          </cell>
          <cell r="J154" t="str">
            <v>GRUPO SISTEMAS DE INFORMACIÓN Y RADIOCOMUNICACIONES</v>
          </cell>
          <cell r="K154" t="str">
            <v>sensores.remotos@parquesnacionales.gov.co</v>
          </cell>
          <cell r="L154">
            <v>3112</v>
          </cell>
        </row>
        <row r="155">
          <cell r="C155">
            <v>80387746</v>
          </cell>
          <cell r="E155" t="str">
            <v xml:space="preserve">RODNY YOVALDY GARCIA MARTINEZ </v>
          </cell>
          <cell r="F155" t="str">
            <v>El colegio (Cundinamarca)</v>
          </cell>
          <cell r="G155" t="str">
            <v>ESPECIALIZACIÓN</v>
          </cell>
          <cell r="H155" t="str">
            <v>11A-10M-4D</v>
          </cell>
          <cell r="I155" t="str">
            <v>Prestación de servicios profesionales para orientar técnicamente la implementación de la línea temática de vida silvestre, en la Subdirección de Gestión y Manejo de Áreas Protegidas.</v>
          </cell>
          <cell r="J155" t="str">
            <v>GRUPO DE PLANEACIÓN Y MANEJO</v>
          </cell>
          <cell r="K155" t="str">
            <v>rodny.garcia@parquesnacionales.gov.co</v>
          </cell>
          <cell r="L155" t="str">
            <v>-</v>
          </cell>
        </row>
        <row r="156">
          <cell r="C156">
            <v>29809953</v>
          </cell>
          <cell r="E156" t="str">
            <v>MARTHA LUCIA DE LA PAVA ATEHORTUA</v>
          </cell>
          <cell r="F156" t="str">
            <v>Sevilla (Valle)</v>
          </cell>
          <cell r="G156" t="str">
            <v>MAESTRIA</v>
          </cell>
          <cell r="H156" t="str">
            <v>40A-9M</v>
          </cell>
          <cell r="I156" t="str">
            <v>Prestación de servicios de servicios profesionales en la gestión en la subdirección de Gestión y Manejo de Áreas Protegidas, mediante la orientación técnica que aporte en la articulación necesaria para la implementación de las acciones de manejo de los DNMI bajo la administración de Parques Nacionales y de las áreas del Sistema de Parques en temas relacionados con pesca y recursos hidrobiológicos</v>
          </cell>
          <cell r="J156" t="str">
            <v>GRUPO DE PLANEACIÓN Y MANEJO</v>
          </cell>
          <cell r="K156" t="str">
            <v>martha.delapava@parquesnacionales.gov.co</v>
          </cell>
          <cell r="L156">
            <v>3134</v>
          </cell>
        </row>
        <row r="157">
          <cell r="C157">
            <v>37547431</v>
          </cell>
          <cell r="E157" t="str">
            <v>CARMEN CONSTANZA ATUESTA CEPEDA</v>
          </cell>
          <cell r="F157" t="str">
            <v>Velez (Santander)</v>
          </cell>
          <cell r="G157" t="str">
            <v>MAESTRIA</v>
          </cell>
          <cell r="H157" t="str">
            <v>17A-6M-11D</v>
          </cell>
          <cell r="I157" t="str">
            <v>Prestación de servicios profesionales y de apoyo a la gestión de Parques Nacionales Naturales de Colombia, para asesorar y orientar el ejercicio de formulación de la política pública para la consolidación del Sistema Nacional de Áreas Protegidas SINAP, de manera coordinada con todos los actores</v>
          </cell>
          <cell r="J157" t="str">
            <v>GRUPO DE GESTIÓN E INTEGRACIÓN DEL SINAP</v>
          </cell>
          <cell r="K157" t="str">
            <v>constanza.atuesta@parquesnacionales.gov.co</v>
          </cell>
          <cell r="L157" t="str">
            <v>-</v>
          </cell>
        </row>
        <row r="158">
          <cell r="C158">
            <v>52785272</v>
          </cell>
          <cell r="E158" t="str">
            <v>STHER ALICIA CAROLINA VIVIAS ZAPATA</v>
          </cell>
          <cell r="F158" t="str">
            <v>Bogotá</v>
          </cell>
          <cell r="G158" t="str">
            <v>ESPECIALIZACIÓN</v>
          </cell>
          <cell r="H158" t="str">
            <v>12A-5M-12D</v>
          </cell>
          <cell r="I158" t="str">
            <v>Prestación de servicios profesionales y de apoyo a la gestión de la Oficina Asesora de Planeación para apoyar la articulación del SGI en la implementación del Modelo Integrado de Planeación y Gestión de la entidad.</v>
          </cell>
          <cell r="J158" t="str">
            <v>OFICINA ASESORA PLANEACIÓN</v>
          </cell>
          <cell r="K158" t="str">
            <v>alicia.vivas@parquesnacionales.gov.co</v>
          </cell>
          <cell r="L158">
            <v>3472</v>
          </cell>
        </row>
        <row r="159">
          <cell r="C159">
            <v>52371615</v>
          </cell>
          <cell r="E159" t="str">
            <v>JEIMY NEREIDA CUADRADO GONZALEZ</v>
          </cell>
          <cell r="F159" t="str">
            <v>Soacha</v>
          </cell>
          <cell r="G159" t="str">
            <v>ESPECIALIZACIÓN</v>
          </cell>
          <cell r="H159" t="str">
            <v>16A-3M-5D</v>
          </cell>
          <cell r="I159" t="str">
            <v>Prestación de servicios profesionales y de apoyo a la gestión en la Subdirección de Gestión y Manejo de Áreas Protegidas, en la orientación de la ejecución técnica y administrativa del Apoyo Presupuestario de Desarrollo Local Sostenible en el Sistema de Parques Nacionales Naturales de Colombia, financiado por la Unión Europea</v>
          </cell>
          <cell r="J159" t="str">
            <v>GRUPO DE PLANEACIÓN Y MANEJO</v>
          </cell>
          <cell r="K159" t="str">
            <v>jeimy.cuadrado@parquesnacionales.gov.co</v>
          </cell>
          <cell r="L159">
            <v>3133</v>
          </cell>
        </row>
        <row r="160">
          <cell r="C160">
            <v>1014245810</v>
          </cell>
          <cell r="E160" t="str">
            <v>DANIELA HERNANDEZ LOPEZ</v>
          </cell>
          <cell r="F160" t="str">
            <v>Bogotá</v>
          </cell>
          <cell r="G160" t="str">
            <v>UNIVERSITARIO</v>
          </cell>
          <cell r="H160" t="str">
            <v>1A-1M-14D</v>
          </cell>
          <cell r="I160" t="str">
            <v>Prestación de servicios técnicos en el Grupo Gestión Financiera, con el fin de realizar las actividades de apoyo en el seguimiento a la aplicación de las normas bajo el nuevo marco normativo de Parques Nacionales Naturales de Colombia y la Subcuenta Fonam – Parques, de conformidad con las normas emitidas por la Contaduría General de la Nación y manuales de políticas contables, a fin de contribuir en la razonabilidad de los Estados Financieros.</v>
          </cell>
          <cell r="J160" t="str">
            <v>GRUPO DE GESTIÓN FINANCIERA</v>
          </cell>
          <cell r="K160" t="str">
            <v>N-A</v>
          </cell>
          <cell r="L160" t="str">
            <v>N-A</v>
          </cell>
        </row>
        <row r="161">
          <cell r="C161">
            <v>79144699</v>
          </cell>
          <cell r="E161" t="str">
            <v>MANUEL  JESUS MEDINA CHAMORRO</v>
          </cell>
          <cell r="F161" t="str">
            <v>Bogotá</v>
          </cell>
          <cell r="G161" t="str">
            <v>BACHILLERATO</v>
          </cell>
          <cell r="H161" t="str">
            <v>15A-7M</v>
          </cell>
          <cell r="I161" t="str">
            <v>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v>
          </cell>
          <cell r="J161" t="str">
            <v>GRUPO DE GESTIÓN FINANCIERA</v>
          </cell>
          <cell r="K161" t="str">
            <v>manuel.medina@parquesnacionales.gov.co</v>
          </cell>
          <cell r="L161">
            <v>3024</v>
          </cell>
        </row>
        <row r="162">
          <cell r="C162">
            <v>80093967</v>
          </cell>
          <cell r="E162" t="str">
            <v>ANDRES ERNESTO OBANDO OROZCO</v>
          </cell>
          <cell r="F162" t="str">
            <v>Bogotá</v>
          </cell>
          <cell r="G162" t="str">
            <v>MAESTRIA</v>
          </cell>
          <cell r="H162" t="str">
            <v>13A-7M-17D</v>
          </cell>
          <cell r="I162" t="str">
            <v>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ambientales, la gestión de conservación de las Áreas Protegidas. Así como la realización de talleres, elaboración de guiones, apoyo en el diseño y puesta en marcha de campañas de sensibilización y educación sobre los Parques Nacionales Naturales y la coordinación editorial de contenidos para proyectos especiales.</v>
          </cell>
          <cell r="J162" t="str">
            <v>GRUPO DE COMUNICACIONES Y EDUCACION AMBIENTAL</v>
          </cell>
          <cell r="K162" t="str">
            <v>edicion@parquesnacionales.gov.co</v>
          </cell>
          <cell r="L162">
            <v>3413</v>
          </cell>
        </row>
        <row r="163">
          <cell r="C163">
            <v>80722885</v>
          </cell>
          <cell r="E163" t="str">
            <v>DANIEL RICARDO CALDERON RAMIREZ</v>
          </cell>
          <cell r="F163" t="str">
            <v>Bogotá</v>
          </cell>
          <cell r="G163" t="str">
            <v>MAESTRIA</v>
          </cell>
          <cell r="H163" t="str">
            <v>11A-6M-11D</v>
          </cell>
          <cell r="I163" t="str">
            <v>Prestación de servicios profesionales y de apoyo Subdirección de Gestión y Manejo de Áreas Protegidas, para apoyar el fortalecimiento de los espacios interinstitucionales que faciliten la construcción de acuerdos con campesinos en el marco del post conflicto y la implementación de los lineamientos institucionales del ecoturismo.</v>
          </cell>
          <cell r="J163" t="str">
            <v>GRUPO DE PLANEACIÓN Y MANEJO</v>
          </cell>
          <cell r="K163" t="str">
            <v>-</v>
          </cell>
          <cell r="L163">
            <v>3137</v>
          </cell>
        </row>
        <row r="164">
          <cell r="C164">
            <v>52269310</v>
          </cell>
          <cell r="E164" t="str">
            <v>EVELYN PAOLA MORENO NIETO</v>
          </cell>
          <cell r="F164" t="str">
            <v>Bogotá</v>
          </cell>
          <cell r="G164" t="str">
            <v>MAESTRIA</v>
          </cell>
          <cell r="H164" t="str">
            <v>17A-7M-14D</v>
          </cell>
          <cell r="I164" t="str">
            <v>Prestación de servicios profesionales especializados y de apoyo técnico para el seguimiento de la ejecución de acciones asociadas a los Enfoques de Uso, Ocupación y Tenencia y apoyo a Estrategias Especiales de Manejo requeridas por el Apoyo Presupuestario de Desarrollo Local Sostenible financiado por la Unión Europea para mejorar la conservación y la calidad de vida de familias en condiciones de marginalidad y vulnerabilidad asociadas las áreas protegidas.</v>
          </cell>
          <cell r="J164" t="str">
            <v>GRUPO DE PLANEACIÓN Y MANEJO</v>
          </cell>
          <cell r="K164" t="str">
            <v>evelyn.moreno@parquesnacionales.gov.co</v>
          </cell>
        </row>
        <row r="165">
          <cell r="C165">
            <v>7704160</v>
          </cell>
          <cell r="E165" t="str">
            <v>DIEGO OMAR SALAS ANDRADE</v>
          </cell>
          <cell r="F165" t="str">
            <v>Neiva (Huila)</v>
          </cell>
          <cell r="G165" t="str">
            <v>ESPECIALIZACIÓN</v>
          </cell>
          <cell r="H165" t="str">
            <v>4A-2M-9D</v>
          </cell>
          <cell r="I165" t="str">
            <v>Prestación de servicios profesionales y de apoyo jurídico en la implementación administrativa de las Fase I y II del Proyecto Áreas Protegidas y Diversidad Biológica, cofinanciado por el gobierno alemán a través del KfW</v>
          </cell>
          <cell r="J165" t="str">
            <v>DIRECCIÓN GENERAL</v>
          </cell>
          <cell r="K165" t="str">
            <v>abogadokfw@parquesnacionales.gov.co</v>
          </cell>
          <cell r="L165">
            <v>3301</v>
          </cell>
        </row>
        <row r="166">
          <cell r="C166">
            <v>1037604238</v>
          </cell>
          <cell r="E166" t="str">
            <v>VIVIANA URRES MINOTA</v>
          </cell>
          <cell r="F166" t="str">
            <v>Itagui (Antioquia)</v>
          </cell>
          <cell r="G166" t="str">
            <v>MAESTRIA</v>
          </cell>
          <cell r="H166" t="str">
            <v>5A-11M-25D</v>
          </cell>
          <cell r="I166" t="str">
            <v>Prestación de servicios profesionales y de apoyo a la gestión para orientar técnicamente la temática de servicios ecosistémicos y la implementación del lineamiento institucional de cambio climático, como apoyo a la gestión del Grupo de Planeación y Manejo de la Subdirección de Gestión y Manejo de Áreas Protegidas</v>
          </cell>
          <cell r="J166" t="str">
            <v>GRUPO DE PLANEACIÓN Y MANEJO</v>
          </cell>
          <cell r="K166" t="str">
            <v>viviana.urrea@parquesnacionales.gov.co</v>
          </cell>
        </row>
        <row r="167">
          <cell r="C167">
            <v>79284835</v>
          </cell>
          <cell r="E167" t="str">
            <v>GERMAN ALBERTO ANGEL BERRIO</v>
          </cell>
          <cell r="F167" t="str">
            <v>Bogotá</v>
          </cell>
          <cell r="G167" t="str">
            <v>UNIVERSITARIO</v>
          </cell>
          <cell r="H167" t="str">
            <v>28A-10M-7D</v>
          </cell>
          <cell r="I167" t="str">
            <v>Prestación de servicios profesionales a la Subdirección de Gestión y Manejo en la orientación y articulación de acciones para la implementación de alternativas de manejo en áreas con acuerdos de erradicación voluntaria o afectadas por ganadería y cultivos, entre otros buscando frenar afectaciones a los ecosistemas y su restauración.</v>
          </cell>
          <cell r="J167" t="str">
            <v>GRUPO DE PLANEACIÓN Y MANEJO</v>
          </cell>
          <cell r="K167" t="str">
            <v>german.angel@parquesnacionales.gov.co</v>
          </cell>
          <cell r="L167">
            <v>3135</v>
          </cell>
        </row>
        <row r="168">
          <cell r="C168">
            <v>25120818</v>
          </cell>
          <cell r="E168" t="str">
            <v>DIANA JIMENA TORRES MORALES</v>
          </cell>
          <cell r="F168" t="str">
            <v>Manizales(Caldas)</v>
          </cell>
          <cell r="G168" t="str">
            <v>TECNICO</v>
          </cell>
          <cell r="H168" t="str">
            <v>44M-23D</v>
          </cell>
          <cell r="I168" t="str">
            <v>Prestación de servicios técnicos para apoyar la gestión administrativa y seguimiento a contratos en la ejecución de las Fases I y II del Proyecto Áreas Protegidas y Diversidad Biológica, cofinanciado por el Gobierno Alemán a través del KfW.</v>
          </cell>
          <cell r="J168" t="str">
            <v>DIRECCIÓN GENERAL</v>
          </cell>
          <cell r="K168" t="str">
            <v>seguimientokfwcentral@parquesnacionales.gov.co</v>
          </cell>
          <cell r="L168">
            <v>3301</v>
          </cell>
        </row>
        <row r="169">
          <cell r="C169">
            <v>52347683</v>
          </cell>
          <cell r="E169" t="str">
            <v>LUISA FERNANDA MALDONADO MORALES</v>
          </cell>
          <cell r="F169" t="str">
            <v>Bogotá</v>
          </cell>
          <cell r="G169" t="str">
            <v>UNIVERSITARIO</v>
          </cell>
          <cell r="H169" t="str">
            <v>15A-1M-26D</v>
          </cell>
          <cell r="I169" t="str">
            <v>Prestación de servicios profesionales en la implementación y retroalimentación a la ruta de planificación y ordenamiento de los recursos hidrobiológicos y pesqueros en el SPNN y los Distritos de Manejo Integrado en administración.</v>
          </cell>
          <cell r="J169" t="str">
            <v>GRUPO DE PLANEACIÓN Y MANEJO</v>
          </cell>
          <cell r="K169" t="str">
            <v>luisa.maldonado@parquesnacionales.gov.co</v>
          </cell>
          <cell r="L169">
            <v>3134</v>
          </cell>
        </row>
        <row r="170">
          <cell r="C170">
            <v>1024519301</v>
          </cell>
          <cell r="E170" t="str">
            <v>KAREN PAOLA SANCHEZ GARCIA</v>
          </cell>
          <cell r="F170" t="str">
            <v>Bogotá</v>
          </cell>
          <cell r="G170" t="str">
            <v>TECNICO</v>
          </cell>
          <cell r="H170" t="str">
            <v>10A-2M-7D</v>
          </cell>
          <cell r="I170" t="str">
            <v xml:space="preserve">	Prestación de servicios técnicos a la gestión administrativa en la Subdirección de Gestión y Manejo de Áreas Protegidas en el Grupo de Gestion e Integracion del SINAP.</v>
          </cell>
          <cell r="J170" t="str">
            <v>GRUPO DE GESTIÓN E INTEGRACIÓN DEL SINAP</v>
          </cell>
          <cell r="K170" t="str">
            <v>grupo.sinap@parquesnacionales.gov.co</v>
          </cell>
          <cell r="L170">
            <v>3150</v>
          </cell>
        </row>
        <row r="171">
          <cell r="C171">
            <v>80201161</v>
          </cell>
          <cell r="E171" t="str">
            <v>CARLOS ALBERTO BARRERO CANTOR</v>
          </cell>
          <cell r="F171" t="str">
            <v>Bogotá</v>
          </cell>
          <cell r="G171" t="str">
            <v>ESPECIALIZACIÓN</v>
          </cell>
          <cell r="H171" t="str">
            <v>14A-4M-7D</v>
          </cell>
          <cell r="I171" t="str">
            <v>Prestación de servicios profesionales para realizar el mantenimiento preventivo y correctivo del sistema de gestión documental Orfeo así como su actualización, administración, soporte, integración con otros sistemas e inclusión de nuevas funcionalidades</v>
          </cell>
          <cell r="J171" t="str">
            <v>GRUPO SISTEMAS DE INFORMACIÓN Y RADIOCOMUNICACIONES</v>
          </cell>
          <cell r="K171" t="str">
            <v>orfeo@parquesnacionales.gov.co</v>
          </cell>
          <cell r="L171">
            <v>3113</v>
          </cell>
        </row>
        <row r="172">
          <cell r="C172">
            <v>46458312</v>
          </cell>
          <cell r="E172" t="str">
            <v>MARIA CAMILA RAMIREZ HERNANDEZ</v>
          </cell>
          <cell r="F172" t="str">
            <v>Duitama (Boyaca)</v>
          </cell>
          <cell r="G172" t="str">
            <v>ESPECIALIZACIÓN</v>
          </cell>
          <cell r="H172" t="str">
            <v>9A-6M</v>
          </cell>
          <cell r="I172" t="str">
            <v>Prestación de servicios profesionales especializados para desarrollar el procesamiento e interpretación de imágenes satelitales en el monitoreo de coberturas antrópicas al interior de Parques Nacionales y la consolidación para el sistema de información que facilite la toma de decisiones</v>
          </cell>
          <cell r="J172" t="str">
            <v>GRUPO SISTEMAS DE INFORMACIÓN Y RADIOCOMUNICACIONES</v>
          </cell>
          <cell r="K172" t="str">
            <v>-</v>
          </cell>
          <cell r="L172">
            <v>3113</v>
          </cell>
        </row>
        <row r="173">
          <cell r="C173">
            <v>1026253679</v>
          </cell>
          <cell r="E173" t="str">
            <v>LAURA PATRICIA PINILLOS COLLAZOS</v>
          </cell>
          <cell r="F173" t="str">
            <v>Bogotá</v>
          </cell>
          <cell r="G173" t="str">
            <v>MAESTRIA</v>
          </cell>
          <cell r="H173" t="str">
            <v>8A-9M-20D</v>
          </cell>
          <cell r="I173" t="str">
            <v>Prestación de servicios profesionales y de apoyo a la gestión para implementar el Plan de Monitoreo del Proyecto Áreas Protegidas y Diversidad Biológica en sus Fases I y II, conforme al programa que para ello apruebe el KfW</v>
          </cell>
          <cell r="J173" t="str">
            <v>DIRECCIÓN GENERAL</v>
          </cell>
          <cell r="K173" t="str">
            <v>monitoreokfw@parquesnacionales.gov.co</v>
          </cell>
          <cell r="L173">
            <v>3301</v>
          </cell>
        </row>
        <row r="174">
          <cell r="C174">
            <v>1070614662</v>
          </cell>
          <cell r="E174" t="str">
            <v>HECTOR DAVID ROZO SOCHA</v>
          </cell>
          <cell r="F174" t="str">
            <v>Zipaquira (Cundinamarca)</v>
          </cell>
          <cell r="G174" t="str">
            <v>TECNICO</v>
          </cell>
          <cell r="H174" t="str">
            <v>6A-1M</v>
          </cell>
          <cell r="I174" t="str">
            <v>Prestación de servicios técnicos a la gestión administrativa en la Subdirección de Gestión y Manejo de Áreas Protegidas del Grupo de Planeación y Manejo</v>
          </cell>
          <cell r="J174" t="str">
            <v>GRUPO DE PLANEACIÓN Y MANEJO</v>
          </cell>
          <cell r="K174" t="str">
            <v>grupo.planeacionymanejo@parquesnacionales.gov.co</v>
          </cell>
          <cell r="L174">
            <v>3160</v>
          </cell>
        </row>
        <row r="175">
          <cell r="C175">
            <v>53075590</v>
          </cell>
          <cell r="E175" t="str">
            <v>LADY MARCELA CASTRO LONDOÑO</v>
          </cell>
          <cell r="F175" t="str">
            <v>Bogotá</v>
          </cell>
          <cell r="G175" t="str">
            <v>TECNOLOGICO</v>
          </cell>
          <cell r="H175" t="str">
            <v>2A-1M-21D</v>
          </cell>
          <cell r="I175" t="str">
            <v>Prestación de servicios técnicos para apoyar la gestión administrativa y seguimiento precontractual en la ejecución de las Fases Iy 11 del Proyecto Áreas Protegidas y Diversidad Biológica, cofinanciado por el Gobierno Alemán a través del KfW.</v>
          </cell>
          <cell r="J175" t="str">
            <v>DIRECCIÓN GENERAL</v>
          </cell>
          <cell r="K175" t="str">
            <v>tecnicokfwcentral@parquesnacionales.gov.co</v>
          </cell>
          <cell r="L175">
            <v>3301</v>
          </cell>
        </row>
        <row r="176">
          <cell r="C176">
            <v>80816932</v>
          </cell>
          <cell r="E176" t="str">
            <v>EDUARDO CORTES ZUBIETA</v>
          </cell>
          <cell r="F176" t="str">
            <v>Bogotá</v>
          </cell>
          <cell r="G176" t="str">
            <v>UNIVERSITARIO</v>
          </cell>
          <cell r="H176" t="str">
            <v>9A-7M-18D</v>
          </cell>
          <cell r="I176" t="str">
            <v>Prestación de servicios profesionales para el soporte y el mantenimiento del software que está bajo docker y el uso de mejores prácticas en el desarrollo de software. libre haciendo uso de las mejores prácticas del mercado para el aseguramiento de la información de la entidad.</v>
          </cell>
          <cell r="J176" t="str">
            <v>GRUPO SISTEMAS DE INFORMACIÓN Y RADIOCOMUNICACIONES</v>
          </cell>
          <cell r="K176" t="str">
            <v>-</v>
          </cell>
          <cell r="L176">
            <v>3113</v>
          </cell>
        </row>
        <row r="177">
          <cell r="C177">
            <v>57297704</v>
          </cell>
          <cell r="E177" t="str">
            <v>DENY CAROLINA LARA VELASQUEZ</v>
          </cell>
          <cell r="F177" t="str">
            <v>Bogotá</v>
          </cell>
          <cell r="G177" t="str">
            <v>ESPECIALIZACIÓN</v>
          </cell>
          <cell r="H177" t="str">
            <v>4A-6M-18D</v>
          </cell>
          <cell r="I177" t="str">
            <v>Prestación de servicios profesionales y de apoyo a la gestión en la implementación administrativa y financiera de las Fases I y II del Proyecto Áreas Protegidas y Diversidad Biológica, cofinanciado por el gobierno alemán a través del KfW.</v>
          </cell>
          <cell r="J177" t="str">
            <v>DIRECCIÓN GENERAL</v>
          </cell>
          <cell r="K177" t="str">
            <v>profesionalkfwcentral@parquesnacionales.gov.co</v>
          </cell>
          <cell r="L177">
            <v>3301</v>
          </cell>
        </row>
        <row r="178">
          <cell r="C178">
            <v>40927519</v>
          </cell>
          <cell r="E178" t="str">
            <v>HELENA CRISTINA ROBLES CERVANTES</v>
          </cell>
          <cell r="F178" t="str">
            <v>Bogotá</v>
          </cell>
          <cell r="G178" t="str">
            <v>UNIVERSITARIO</v>
          </cell>
          <cell r="H178" t="str">
            <v>20A-6M-11D</v>
          </cell>
          <cell r="I178" t="str">
            <v>Prestación de servicios profesionales especializados y de apoyo a la gestión en la implementación administrativa y financiera del cuarto año de implementación la fase I y el primer año de operación de la fase II del Programa Áreas Protegidas y Diversidad Biológica, cofinanciado por el gobierno alemán a través del KfW</v>
          </cell>
          <cell r="J178" t="str">
            <v>DIRECCIÓN GENERAL</v>
          </cell>
          <cell r="K178" t="str">
            <v>coordinadorkfw.nacional@parquesnacionales.gov.co</v>
          </cell>
          <cell r="L178">
            <v>3301</v>
          </cell>
        </row>
        <row r="179">
          <cell r="C179">
            <v>79850133</v>
          </cell>
          <cell r="E179" t="str">
            <v>HERNAN YECID BARBOSA CAMARGO</v>
          </cell>
          <cell r="F179" t="str">
            <v>Bogotá</v>
          </cell>
          <cell r="G179" t="str">
            <v>ESPECIALIZACIÓN</v>
          </cell>
          <cell r="H179" t="str">
            <v>16A-5M</v>
          </cell>
          <cell r="I179" t="str">
            <v>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socioeconómicos y culturales, que viabilicen la declaratoria en cada proceso y apoyo específico en temáticas asociadas a la consolidación del SINAP.</v>
          </cell>
          <cell r="J179" t="str">
            <v>GRUPO DE GESTIÓN E INTEGRACIÓN DEL SINAP</v>
          </cell>
          <cell r="K179" t="str">
            <v>hernan.barbosa@parquesnacionales.gov.co</v>
          </cell>
          <cell r="L179">
            <v>3111</v>
          </cell>
        </row>
        <row r="180">
          <cell r="C180">
            <v>1018404898</v>
          </cell>
          <cell r="E180" t="str">
            <v>DIEGO EFREM ROJAS CORTES</v>
          </cell>
          <cell r="F180" t="str">
            <v>Bogotá</v>
          </cell>
          <cell r="G180" t="str">
            <v>UNIVERSITARIO</v>
          </cell>
          <cell r="H180" t="str">
            <v>3A-9M-16D</v>
          </cell>
          <cell r="I180" t="str">
            <v>Prestación de servicios profesionales para el mantenimiento, soporte y desarrollo de las aplicaciones Web de la entidad que permitan avanzar en la consolidación de la estrategía de gobierno digital.</v>
          </cell>
          <cell r="J180" t="str">
            <v>GRUPO SISTEMAS DE INFORMACIÓN Y RADIOCOMUNICACIONES</v>
          </cell>
          <cell r="K180" t="str">
            <v>desarrolladores@parquesnacionales.gov.co</v>
          </cell>
          <cell r="L180">
            <v>3113</v>
          </cell>
        </row>
        <row r="181">
          <cell r="C181">
            <v>1033711669</v>
          </cell>
          <cell r="E181" t="str">
            <v>ADRIANA PEREZ COLORADO</v>
          </cell>
          <cell r="F181" t="str">
            <v>Bogotá</v>
          </cell>
          <cell r="G181" t="str">
            <v>UNIVERSITARIO</v>
          </cell>
          <cell r="H181" t="str">
            <v>5A-1M-15D</v>
          </cell>
          <cell r="I181" t="str">
            <v>Prestación de servicios profesionales en el Grupo Gestión Financiera, con el fin de realizar las actividades de revisión y análisis de la aplicación de las normas bajo el nuevo marco normativo de Parques Nacionales Naturales de Colombia y la Subcuenta Fonam – Parques, de conformidad con las normas emitidas por la Contaduría General de la Nación y manuales de políticas contables, a fin de contribuir en la razonabilidad de los Estados Financieros.</v>
          </cell>
          <cell r="J181" t="str">
            <v>GRUPO DE GESTIÓN FINANCIERA</v>
          </cell>
          <cell r="K181" t="str">
            <v>N-A</v>
          </cell>
          <cell r="L181" t="str">
            <v>N-A</v>
          </cell>
        </row>
        <row r="182">
          <cell r="C182">
            <v>79938170</v>
          </cell>
          <cell r="E182" t="str">
            <v>IVAN JAVIER MONROY JINETE</v>
          </cell>
          <cell r="F182" t="str">
            <v>Riohacha (La Guajira)</v>
          </cell>
          <cell r="G182" t="str">
            <v>ESPECIALIZACIÓN</v>
          </cell>
          <cell r="I182" t="str">
            <v>Prestación de servicios profesionales para el desarrollo y la implementación de las aplicaciones que apoyan las aplicaciones web asignadas que permitan la gestión institucional y facilitan la exposición de servicios de cara a la ciudadanía de forma centralizada</v>
          </cell>
          <cell r="J182" t="str">
            <v>GRUPO SISTEMAS DE INFORMACIÓN Y RADIOCOMUNICACIONES</v>
          </cell>
          <cell r="K182" t="str">
            <v>-</v>
          </cell>
          <cell r="L182">
            <v>3113</v>
          </cell>
        </row>
        <row r="183">
          <cell r="C183">
            <v>53139862</v>
          </cell>
          <cell r="E183" t="str">
            <v>ANGELA MARIA CASTAÑEDA IBAÑEZ</v>
          </cell>
          <cell r="F183" t="str">
            <v>Bogotá</v>
          </cell>
          <cell r="G183" t="str">
            <v>UNIVERSITARIO</v>
          </cell>
          <cell r="H183" t="str">
            <v>6A-7M-23D</v>
          </cell>
          <cell r="I183" t="str">
            <v>Prestación de servicios profesionales y de apoyo a la gestión para la validación de respuestas de las diferentes zonas de interés generadas por la plataforma de certificador SINAP, generación de conceptos técnicos de ámbito espacial y optimización temática de la plataforma SIPREDIAL , para apoyar la gestión de conocimiento, facilitar la ejecución misional de la entidad y la consolidación del sistema de información que facilite la toma de decisiones</v>
          </cell>
          <cell r="J183" t="str">
            <v>GRUPO SISTEMAS DE INFORMACIÓN Y RADIOCOMUNICACIONES</v>
          </cell>
          <cell r="K183" t="str">
            <v>-</v>
          </cell>
          <cell r="L183">
            <v>3131</v>
          </cell>
        </row>
        <row r="184">
          <cell r="C184">
            <v>13544993</v>
          </cell>
          <cell r="E184" t="str">
            <v>HENRY OMAR AUGUSTO CASTELLANOS QUIROZ</v>
          </cell>
          <cell r="F184" t="str">
            <v>Malaga (Santander)</v>
          </cell>
          <cell r="G184" t="str">
            <v>MAESTRIA</v>
          </cell>
          <cell r="H184" t="str">
            <v>18A-3M-16D</v>
          </cell>
          <cell r="I184" t="str">
            <v>Prestación de servicios profesionales especializados para desarrollar el procesamiento e interpretación de imágenes satelitales en el monitoreo de coberturas antrópicas al interior de Parques Nacionales y la consolidación para el sistema de información que facilite la toma de decisiones</v>
          </cell>
          <cell r="J184" t="str">
            <v>GRUPO SISTEMAS DE INFORMACIÓN Y RADIOCOMUNICACIONES</v>
          </cell>
          <cell r="K184" t="str">
            <v>-</v>
          </cell>
          <cell r="L184">
            <v>3113</v>
          </cell>
        </row>
        <row r="185">
          <cell r="C185">
            <v>52481435</v>
          </cell>
          <cell r="E185" t="str">
            <v>LUISA DEL PILAR GALINDO GARZON</v>
          </cell>
          <cell r="F185" t="str">
            <v>Bogotá</v>
          </cell>
          <cell r="G185" t="str">
            <v>ESPECIALIZACIÓN</v>
          </cell>
          <cell r="H185" t="str">
            <v>17A-7M-16D</v>
          </cell>
          <cell r="I185" t="str">
            <v>Prestación de servicios profesionales para la construcción, definición, y apoyo de las herramientas que implementan la estrategia digital de la entidad con su respectivo esquema de pruebas y documentación bajo el uso de Anguar y Laravel</v>
          </cell>
          <cell r="J185" t="str">
            <v>GRUPO SISTEMAS DE INFORMACIÓN Y RADIOCOMUNICACIONES</v>
          </cell>
          <cell r="K185" t="str">
            <v>-</v>
          </cell>
          <cell r="L185">
            <v>3113</v>
          </cell>
        </row>
        <row r="186">
          <cell r="C186">
            <v>79781725</v>
          </cell>
          <cell r="E186" t="str">
            <v>ANDRES EDUARDO VELASQUEZ VARGAS</v>
          </cell>
          <cell r="F186" t="str">
            <v>Bogotá</v>
          </cell>
          <cell r="G186" t="str">
            <v>ESPECIALIZACIÓN</v>
          </cell>
          <cell r="H186" t="str">
            <v>17A-4M-9D</v>
          </cell>
          <cell r="I186" t="str">
            <v>Prestación de servicios profesionales y de apoyo a la gestión en el área judicial y extrajudicial, asumiendo la defensa y representación de la entidad en los procesos y asuntos en los cuales pueda llegar a hacer parte Parques Nacionales Naturales, de acuerdo con las disposiciones legales que rigen el mandato que confiera la entidad para la defensa de sus intereses, y las gestiones que se requieran.</v>
          </cell>
          <cell r="J186" t="str">
            <v>OFICINA ASESORA JURIDICA</v>
          </cell>
          <cell r="K186" t="str">
            <v>andres.velasquez@parquesnacionales.gov.co</v>
          </cell>
          <cell r="L186">
            <v>3433</v>
          </cell>
        </row>
        <row r="187">
          <cell r="C187">
            <v>35468118</v>
          </cell>
          <cell r="E187" t="str">
            <v>NURY JEANNETH GUIOTT RIAÑO</v>
          </cell>
          <cell r="F187" t="str">
            <v>Bogotá</v>
          </cell>
          <cell r="G187" t="str">
            <v>BACHILLERATO</v>
          </cell>
          <cell r="H187" t="str">
            <v>34M-3D</v>
          </cell>
          <cell r="I187" t="str">
            <v>Prestación de Servicios Técnicos y de apoyo a la Dirección General en el seguimiento y gestión de las comunicaciones y documentación relacionadas con la Administración y Manejo de las Áreas Protegidas</v>
          </cell>
          <cell r="J187" t="str">
            <v>DIRECCIÓN GENERAL</v>
          </cell>
          <cell r="K187" t="str">
            <v>-</v>
          </cell>
          <cell r="L187">
            <v>3402</v>
          </cell>
        </row>
        <row r="188">
          <cell r="C188">
            <v>29659231</v>
          </cell>
          <cell r="E188" t="str">
            <v>OLGA LUCIA CASAÑAS SUAREZ</v>
          </cell>
          <cell r="F188" t="str">
            <v>Palmira(Valle)</v>
          </cell>
          <cell r="G188" t="str">
            <v>ESPECIALIZACIÓN</v>
          </cell>
          <cell r="H188" t="str">
            <v>17A-7M</v>
          </cell>
          <cell r="I188" t="str">
            <v>Prestación de servicios profesionales y de apoyo a la gestión en la Subdirección de Gestión y Manejo de Áreas Protegidas, a fin de continuar la orientación técnica conjunta para la implementación y seguimiento de estrategias de inversión efectivas derivadas del cumplimiento de obligaciones entre otras, necesarias para viabilizar las acciones previstas desde el proceso de planificación y manejo de las áreas protegidas y los retos asumidos en el marco de los procesos de nuevas áreas y ampliaciones, con el fin de contribuir a la planeación estratégica del Sistema de Parques Nacionales Naturales de Colombia asegurando el cumplimiento de los requerimientos técnicos y legales ambientales.</v>
          </cell>
          <cell r="J188" t="str">
            <v>GRUPO DE GESTIÓN E INTEGRACIÓN DEL SINAP</v>
          </cell>
          <cell r="K188" t="str">
            <v>compensaciones.sinap@parquesnacionales.gov.co</v>
          </cell>
          <cell r="L188">
            <v>3111</v>
          </cell>
        </row>
        <row r="189">
          <cell r="C189">
            <v>52076213</v>
          </cell>
          <cell r="E189" t="str">
            <v>DORA LUCIA BASTIDAS CAMARGO</v>
          </cell>
          <cell r="F189" t="str">
            <v>Sogamoso (Boyaca)</v>
          </cell>
          <cell r="G189" t="str">
            <v>ESPECIALIZACIÓN</v>
          </cell>
          <cell r="H189" t="str">
            <v>21A-4M-22D</v>
          </cell>
          <cell r="I189" t="str">
            <v>Prestación de servicios Profesionales en el Grupo Gestión Financiera, Área Contable, con el fin de realizar las actividades de acompañamiento y análisis del proceso contable de las Direcciones Territoriales, así como gestión y análisis contable de Parques Nacionales Naturales de Colombia y la Subcuenta Fonam – Parques, de conformidad con las normas emitidas por la Contaduría General de la Nación y demás normas relacionadas para el Sector Público, a fin de contribuir en la razonabilidad de los Estados Financieros y gestión eficiente y transparente en la rendición de cuentas a los entes de control.</v>
          </cell>
          <cell r="J189" t="str">
            <v>GRUPO DE GESTIÓN FINANCIERA</v>
          </cell>
          <cell r="K189" t="str">
            <v>dora.bastidas@parquesnacionales.gov.co</v>
          </cell>
          <cell r="L189">
            <v>3063</v>
          </cell>
        </row>
        <row r="190">
          <cell r="C190">
            <v>1069715926</v>
          </cell>
          <cell r="E190" t="str">
            <v>ADRIANA ESTHER PEDRAZA MARTINEZ</v>
          </cell>
          <cell r="F190" t="str">
            <v>Pasca (Cundinamarca)</v>
          </cell>
          <cell r="G190" t="str">
            <v>TECNOLOGICO</v>
          </cell>
          <cell r="H190" t="str">
            <v>9A-4M-24D</v>
          </cell>
          <cell r="I190" t="str">
            <v>Prestación de servicios técnicos para la elaboración de productos cartográficos en el avance del proceso de registro de Reservas Naturales de la Sociedad Civil, elaboración de metadatos y generación de conceptos técnicos que aporten a los trámites requeridos por los usuarios de la entidad.</v>
          </cell>
          <cell r="J190" t="str">
            <v>GRUPO SISTEMAS DE INFORMACIÓN Y RADIOCOMUNICACIONES</v>
          </cell>
          <cell r="K190" t="str">
            <v>adriana.pedraza@parquesnacionales.gov.co</v>
          </cell>
          <cell r="L190">
            <v>3111</v>
          </cell>
        </row>
        <row r="191">
          <cell r="C191">
            <v>1019075630</v>
          </cell>
          <cell r="E191" t="str">
            <v>KATHERINNE JULIETH ANGULO ALONDO</v>
          </cell>
          <cell r="F191" t="str">
            <v>Bogotá</v>
          </cell>
          <cell r="G191" t="str">
            <v>UNIVERSITARIO</v>
          </cell>
          <cell r="H191" t="str">
            <v>14M-20D</v>
          </cell>
          <cell r="I191" t="str">
            <v>Prestación de servicios profesionales en el Grupo de Gestión Financiera, para el desarrollo de la Gestión de Tesorería y Central de Cuentas de Parques Nacionales y Subcuenta – Fonam – PNNC, con el fin de contribuir con las metas establecidas por la entidad</v>
          </cell>
          <cell r="J191" t="str">
            <v>GRUPO DE GESTIÓN FINANCIERA</v>
          </cell>
          <cell r="K191" t="str">
            <v>katherinne.angulo@parquesnacionales.gov.co</v>
          </cell>
          <cell r="L191">
            <v>3061</v>
          </cell>
        </row>
        <row r="192">
          <cell r="C192">
            <v>1030675889</v>
          </cell>
          <cell r="E192" t="str">
            <v>LEIDY VANESSA MALDONADO MORENO</v>
          </cell>
          <cell r="F192" t="str">
            <v>Bogotá</v>
          </cell>
          <cell r="G192" t="str">
            <v>UNIVERSITARIO</v>
          </cell>
          <cell r="H192" t="str">
            <v>16M-1D</v>
          </cell>
          <cell r="I192" t="str">
            <v>Prestación de servicios técnicos y de apoyo en el Grupo de Gestión financiera, con el fin de garantizar el óptimo desarrollo del proceso de Gestión documental, bases de datos, y asuntos administrativos de manera que faciliten el cumplimiento de las actividades propias del área</v>
          </cell>
          <cell r="J192" t="str">
            <v>GRUPO DE GESTIÓN FINANCIERA</v>
          </cell>
          <cell r="K192" t="str">
            <v>grupo.gestionfinanciera@parquesnacionales.gov.co</v>
          </cell>
          <cell r="L192">
            <v>3080</v>
          </cell>
        </row>
        <row r="193">
          <cell r="C193">
            <v>46384587</v>
          </cell>
          <cell r="E193" t="str">
            <v>ADRIANA LORENA BERNAL FONSECA</v>
          </cell>
          <cell r="F193" t="str">
            <v>Sogamoso (Boyaca)</v>
          </cell>
          <cell r="G193" t="str">
            <v>ESPECIALIZACIÓN</v>
          </cell>
          <cell r="H193" t="str">
            <v>12A12M-3D</v>
          </cell>
          <cell r="I193" t="str">
            <v>Prestación de servicios profesionales y de apoyo a la gestión en la Subdirección de Gestión y Manejo de Áreas Protegidas, para avanzar en la consolidación de la gestión del conocimiento y las tecnologías para el manejo de información en el Sistema de Parques Nacionales Naturales</v>
          </cell>
          <cell r="J193" t="str">
            <v>SUBDIRECCIÓN DE GESTIÓN Y MANEJO DE AREAS PROTEGIDAS</v>
          </cell>
          <cell r="K193" t="str">
            <v>adriana.bernal@parquesnacionales.gov.co</v>
          </cell>
          <cell r="L193" t="str">
            <v>-</v>
          </cell>
        </row>
        <row r="194">
          <cell r="C194">
            <v>1012338817</v>
          </cell>
          <cell r="E194" t="str">
            <v>JEIMY PAOLA ARISTIZABAL RODRIGUEZ</v>
          </cell>
          <cell r="F194" t="str">
            <v>Bogotá</v>
          </cell>
          <cell r="G194" t="str">
            <v>MAESTRIA</v>
          </cell>
          <cell r="H194" t="str">
            <v>8A-9M-12D</v>
          </cell>
          <cell r="I194" t="str">
            <v>Prestación de servicios profesionales y de apoyo a la gestión para la formulación, seguimiento y evaluación de los instrumentos de planeación de la entidad, tales como indicadores, plan de acción, plan operativo y políticas sectoriales y en el análisis de información proveniente de las áreas misionales de la entidad</v>
          </cell>
          <cell r="J194" t="str">
            <v>OFICINA ASESORA PLANEACIÓN</v>
          </cell>
          <cell r="K194" t="str">
            <v>jeimy.aristizabal@parquesnacionales.gov.co</v>
          </cell>
          <cell r="L194" t="str">
            <v>-</v>
          </cell>
        </row>
        <row r="195">
          <cell r="C195">
            <v>10177526</v>
          </cell>
          <cell r="E195" t="str">
            <v>JOSE DEL CARMEN HERRERA TOVAR</v>
          </cell>
          <cell r="F195" t="str">
            <v>Piedras (Tolima)</v>
          </cell>
          <cell r="G195" t="str">
            <v>ESPECIALIZACIÓN</v>
          </cell>
          <cell r="H195" t="str">
            <v>17A-6M-2D</v>
          </cell>
          <cell r="I195" t="str">
            <v>Prestación de servicios profesionales especializados para asistir y apoyar el proceso de Gestión Financiera de Parques Nacionales, realizando seguimiento al cumplimiento de las actividades relacionadas con la gestión financiera, contable, presupuestal y de tesorería, teniendo en cuenta los cronogramas, procedimientos y lineamientos establecidos por la Coordinación Financiera, así como la normatividad legal vigente</v>
          </cell>
          <cell r="J195" t="str">
            <v>GRUPO DE GESTIÓN FINANCIERA</v>
          </cell>
          <cell r="K195" t="str">
            <v>jose.herrera@parquesnacionales.gov.co</v>
          </cell>
          <cell r="L195">
            <v>3061</v>
          </cell>
        </row>
        <row r="196">
          <cell r="C196">
            <v>1010229854</v>
          </cell>
          <cell r="E196" t="str">
            <v>NICOLAS ANTONIO AVILA PUENTES</v>
          </cell>
          <cell r="F196" t="str">
            <v>Bogotá</v>
          </cell>
          <cell r="G196" t="str">
            <v>UNIVERSITARIO</v>
          </cell>
          <cell r="H196" t="str">
            <v>6M</v>
          </cell>
          <cell r="I196" t="str">
            <v>Prestación de servicios técnicos de apoyo a la gestión de la Oficina de Gestión del Riesgo para contribuir en el diagnóstico territorial de las presiones y amenazas de las áreas protegidas del Sistema de Parques Nacionales Naturales.</v>
          </cell>
          <cell r="J196" t="str">
            <v>OFICINA DE GESTION DEL RIESGO</v>
          </cell>
          <cell r="K196" t="str">
            <v>Nicolas.Avila@parquesnacionales.gov.co</v>
          </cell>
          <cell r="L196">
            <v>3462</v>
          </cell>
        </row>
        <row r="197">
          <cell r="C197">
            <v>1018410526</v>
          </cell>
          <cell r="E197" t="str">
            <v>ADOLFO LEON IBAÑEZ ELAM</v>
          </cell>
          <cell r="F197" t="str">
            <v>Ocaña (norte de Santander)</v>
          </cell>
          <cell r="G197" t="str">
            <v>ESPECIALIZACIÓN</v>
          </cell>
          <cell r="H197" t="str">
            <v>5A-11M-9D</v>
          </cell>
          <cell r="I197" t="str">
            <v xml:space="preserve">Prestación de servicios profesionales y de apoyo a la gestión de la Oficina Asesora Jurídica de Parques Nacionales Naturales para el desarrollo de diversos asuntos misionales de la entidad, en especial en apoyo jurídico para la formulación de políticas, proyectos de ley, planes y programas que involucre la misión de la Entidad, la proyección de conceptos y observaciones a proyectos normativos e instrumentos de planificación del sector ambiental, así como la gestión de información interna y sectorial para formulación y seguimiento de la agenda normativa de la Entidad.	</v>
          </cell>
          <cell r="J197" t="str">
            <v>OFICINA ASESORA JURIDICA</v>
          </cell>
          <cell r="K197" t="str">
            <v>adolfo.ibanez@parquesnacionales.gov.co</v>
          </cell>
          <cell r="L197">
            <v>3432</v>
          </cell>
        </row>
        <row r="198">
          <cell r="C198">
            <v>51726196</v>
          </cell>
          <cell r="E198" t="str">
            <v>GLADYS DEVIA ACEVEDO</v>
          </cell>
          <cell r="F198" t="str">
            <v>Bogotá</v>
          </cell>
          <cell r="G198" t="str">
            <v>BACHILLERATO</v>
          </cell>
          <cell r="H198" t="str">
            <v>48M-27D</v>
          </cell>
          <cell r="I198" t="str">
            <v>Prestación de servicios secretariales y administrativos al Grupo de Asuntos Internacionales y Cooperación que permitan el desarrollo de las labores operativas de la dependencia</v>
          </cell>
          <cell r="J198" t="str">
            <v>GRUPO ASUNTOS INTERNACIONALES Y COOPERACIÓN</v>
          </cell>
          <cell r="K198" t="str">
            <v>grupo.asuntosinternacionales@parquesnacionales.gov.co</v>
          </cell>
          <cell r="L198">
            <v>3160</v>
          </cell>
        </row>
        <row r="199">
          <cell r="C199">
            <v>16723614</v>
          </cell>
          <cell r="E199" t="str">
            <v>CARLOS HUMBERTO ANAYA GARCIA</v>
          </cell>
          <cell r="F199" t="str">
            <v>Cali</v>
          </cell>
          <cell r="G199" t="str">
            <v>UNIVERSITARIO</v>
          </cell>
          <cell r="H199" t="str">
            <v>19A-4M-8D</v>
          </cell>
          <cell r="I199" t="str">
            <v>Prestación de servicios profesionales y de apoyo a la gestión en la Subdirección de Gestión y Manejo de Áreas Protegidas, en la elaboración, retroalimentación y seguimiento de los instrumentos de planeación de las áreas protegidas en el marco de las Estrategias diferenciales de participación.</v>
          </cell>
          <cell r="J199" t="str">
            <v>GRUPO DE PLANEACIÓN Y MANEJO</v>
          </cell>
          <cell r="K199" t="str">
            <v>-</v>
          </cell>
          <cell r="L199">
            <v>3133</v>
          </cell>
        </row>
        <row r="200">
          <cell r="C200">
            <v>1020742868</v>
          </cell>
          <cell r="E200" t="str">
            <v>JUAN ESTEBAN MARTINEZ AHUMADA</v>
          </cell>
          <cell r="F200" t="str">
            <v>Bogotá</v>
          </cell>
          <cell r="G200" t="str">
            <v>UNIVERSITARIO</v>
          </cell>
          <cell r="H200" t="str">
            <v>6A-11M-18D</v>
          </cell>
          <cell r="I200" t="str">
            <v>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v>
          </cell>
          <cell r="J200" t="str">
            <v>OFICINA ASESORA PLANEACIÓN</v>
          </cell>
          <cell r="K200" t="str">
            <v>gestion.presupuestal@parquesnacionales.gov.co</v>
          </cell>
          <cell r="L200">
            <v>3472</v>
          </cell>
        </row>
        <row r="201">
          <cell r="C201">
            <v>34321413</v>
          </cell>
          <cell r="E201" t="str">
            <v>VIVIANA MORENO QUINTERO</v>
          </cell>
          <cell r="F201" t="str">
            <v>Cali</v>
          </cell>
          <cell r="G201" t="str">
            <v>ESPECIALIZACIÓN</v>
          </cell>
          <cell r="H201" t="str">
            <v>9A-1D</v>
          </cell>
          <cell r="I201" t="str">
            <v>Prestación de servicios profesionales y de apoyo a la gestión en la Subdirección de Gestión y Manejo de Áreas Protegidas, en la revisión, evaluación y seguimiento a la formulación e implementación de los instrumentos de planeación de las áreas protegidas administradas por Parques Nacionales Naturales.</v>
          </cell>
          <cell r="J201" t="str">
            <v>GRUPO DE PLANEACIÓN Y MANEJO</v>
          </cell>
          <cell r="K201" t="str">
            <v>viviana.moreno@parquesnacionales.gov.co</v>
          </cell>
          <cell r="L201">
            <v>3136</v>
          </cell>
        </row>
        <row r="202">
          <cell r="C202">
            <v>79532167</v>
          </cell>
          <cell r="E202" t="str">
            <v>CAMILO ERNESTO VINCHIRA PARRA</v>
          </cell>
          <cell r="F202" t="str">
            <v>Bogotá</v>
          </cell>
          <cell r="G202" t="str">
            <v>ESPECIALIZACIÓN</v>
          </cell>
          <cell r="H202" t="str">
            <v>20A-3M-19D</v>
          </cell>
          <cell r="I202" t="str">
            <v>Prestación de servicios profesionales para apoyar en la planeación, implementación y seguimiento de los diferentes programas, planes y actividades que se desarrollen al interior del Grupo de Gestión Humana, conforme las políticas contenidas en el Plan Estratégico del Talento Humano y los lineamientos de la entidad.</v>
          </cell>
          <cell r="J202" t="str">
            <v>GRUPO DE GESTIÓN HUMANA</v>
          </cell>
          <cell r="K202" t="str">
            <v>camilo.vinchira@parquesnacionales.gov.co</v>
          </cell>
          <cell r="L202">
            <v>3054</v>
          </cell>
        </row>
        <row r="203">
          <cell r="C203">
            <v>1049610293</v>
          </cell>
          <cell r="E203" t="str">
            <v>LEONARDO ALEXANDER PEREZ RUBIANO</v>
          </cell>
          <cell r="F203" t="str">
            <v>Tunja (Boyacá)</v>
          </cell>
          <cell r="G203" t="str">
            <v>ESPECIALIZACIÓN</v>
          </cell>
          <cell r="H203" t="str">
            <v>4A-10D</v>
          </cell>
          <cell r="I203" t="str">
            <v>Prestación de servicios profesionales de apoyo a la gestión de la Oficina de Gestión del Riesgo para atender los aspectos técnicos ambientales relacionados con las dinámicas de la conflictividad territorial, así como apoyar con el diseño, formulación y definición de acciones y estrategias que se orienten a su control y mitigación de sus efectos en las áreas protegidas del Sistema de Parques Nacionales Naturales.</v>
          </cell>
          <cell r="J203" t="str">
            <v>OFICINA DE GESTION DEL RIESGO</v>
          </cell>
          <cell r="K203" t="str">
            <v>area.gestion@parquesnacionales.gov.co</v>
          </cell>
          <cell r="L203">
            <v>3462</v>
          </cell>
        </row>
        <row r="204">
          <cell r="C204">
            <v>52498362</v>
          </cell>
          <cell r="E204" t="str">
            <v>LINA MARIA CARDONA MARIN</v>
          </cell>
          <cell r="F204" t="str">
            <v>Bogotá</v>
          </cell>
          <cell r="G204" t="str">
            <v>ESPECIALIZACIÓN</v>
          </cell>
          <cell r="H204" t="str">
            <v>13A-4M-12D</v>
          </cell>
          <cell r="I204" t="str">
            <v>Prestación de servicios profesionales para la revisión y estructuración de información contenida en las bases de datos geográfica de la entidad y generación de análisis geográficos a partir de información espacial proveniente de fuentes de información sectorial y datos recolectados por la entidad, para faciiitar la toma de decisiones y apoyar la consolidación del sistema de información</v>
          </cell>
          <cell r="J204" t="str">
            <v>GRUPO SISTEMAS DE INFORMACIÓN Y RADIOCOMUNICACIONES</v>
          </cell>
          <cell r="K204" t="str">
            <v>lina.cardona@parquesnacionales.gov.co</v>
          </cell>
          <cell r="L204" t="str">
            <v>-</v>
          </cell>
        </row>
        <row r="205">
          <cell r="C205">
            <v>1019076750</v>
          </cell>
          <cell r="E205" t="str">
            <v>PAOLA ANDREA VALDES ACHURY</v>
          </cell>
          <cell r="F205" t="str">
            <v>Bogotá</v>
          </cell>
          <cell r="G205" t="str">
            <v>TECNOLOGICO</v>
          </cell>
          <cell r="H205" t="str">
            <v>4A-8M-16D</v>
          </cell>
          <cell r="I205" t="str">
            <v>Prestación de servicios técnicos y de apoyo a la gestión para el desarrollo de actividades administrativas del Grupo de Gestión Humana, conforme los planes y programas contenidos en el Plan Estratégico y demás actividades que le sean asignadas con el fin de dar cumplimiento a los cronogramas definidos en cada uno.</v>
          </cell>
          <cell r="J205" t="str">
            <v>GRUPO DE GESTIÓN HUMANA</v>
          </cell>
          <cell r="K205" t="str">
            <v>paola.valdes@parquesnacionales.gov.com</v>
          </cell>
          <cell r="L205">
            <v>3054</v>
          </cell>
        </row>
        <row r="206">
          <cell r="C206">
            <v>52312202</v>
          </cell>
          <cell r="E206" t="str">
            <v>CLARA ROCIO BURGOS VALENCIA</v>
          </cell>
          <cell r="F206" t="str">
            <v>Bogotá</v>
          </cell>
          <cell r="G206" t="str">
            <v>PROFESIONAL</v>
          </cell>
          <cell r="H206" t="str">
            <v>9A-1M-2D</v>
          </cell>
          <cell r="I206" t="str">
            <v>Prestación de servicios profesionales y de apoyo a la gestión para la fonmulación y el desarrollo de negocios ambientales, con énfasis en el ecoturismo en áreas protegidas con vocación ecoturistica, a partir del reconocimiento y valoración de los bienes y servicios ecosistémicos de las Áreas Protegidas del Sistema de Parques Nacionales Naturales a través de la implementación de la estrategia de Ecoturismo de la entidad .</v>
          </cell>
          <cell r="J206" t="str">
            <v>SUBDIRECCIÓN DE SOSTENIBILIDAD Y NEGOCIOS AMBIENTALES</v>
          </cell>
          <cell r="K206" t="str">
            <v>clara.burgos@parquesnacionales.gov.co</v>
          </cell>
          <cell r="L206">
            <v>3306</v>
          </cell>
        </row>
        <row r="207">
          <cell r="C207">
            <v>1010182072</v>
          </cell>
          <cell r="E207" t="str">
            <v>JORGE ENRIQUE ROJAS SANCHEZ</v>
          </cell>
          <cell r="F207" t="str">
            <v>Bogotá</v>
          </cell>
          <cell r="G207" t="str">
            <v>MAESTRIA</v>
          </cell>
          <cell r="H207" t="str">
            <v>5A-11M-9D</v>
          </cell>
          <cell r="I207" t="str">
            <v>Prestación de servicios profesionales para la formulación y estructuración de proyectos asociados con incentivos a la conservación como los Pagos por Servicios Ambientales (PSA) y apoyo a la gestión y desarrollo del diseño, ajuste y evaluación instrumentos económicos y demás proyectos de la SSNA</v>
          </cell>
          <cell r="J207" t="str">
            <v>SUBDIRECCIÓN DE SOSTENIBILIDAD Y NEGOCIOS AMBIENTALES</v>
          </cell>
          <cell r="K207" t="str">
            <v>jorge.rojas@parquesnacionales.gov.co</v>
          </cell>
          <cell r="L207">
            <v>3202</v>
          </cell>
        </row>
        <row r="208">
          <cell r="C208">
            <v>1020770337</v>
          </cell>
          <cell r="E208" t="str">
            <v>LAURA CAMILA QUIROGA LUGO</v>
          </cell>
          <cell r="F208" t="str">
            <v>Bogotá</v>
          </cell>
          <cell r="G208" t="str">
            <v>ESPECIALIZACIÓN</v>
          </cell>
          <cell r="H208" t="str">
            <v>5A-6M-17D</v>
          </cell>
          <cell r="I208" t="str">
            <v>Prestación de servicios profesionales para apoyar la formulación, ejecución, monitoreo y seguimiento de proyectos de cooperación con recursos técnicos y/o financieros provenientes de fuentes oficiales y no oficiales de cooperación nacional e internacional.</v>
          </cell>
          <cell r="J208" t="str">
            <v>OFICINA ASESORA PLANEACIÓN</v>
          </cell>
          <cell r="K208" t="str">
            <v>laura.quiroga@parquesnacionales.gov.co</v>
          </cell>
          <cell r="L208" t="str">
            <v>-</v>
          </cell>
        </row>
        <row r="209">
          <cell r="C209">
            <v>80166501</v>
          </cell>
          <cell r="E209" t="str">
            <v>RICARDO ANDRES LOZADA RODRIGUEZ</v>
          </cell>
          <cell r="F209" t="str">
            <v>Bogotá</v>
          </cell>
          <cell r="G209" t="str">
            <v>ESPECIALIZACIÓN</v>
          </cell>
          <cell r="H209" t="str">
            <v>14A</v>
          </cell>
          <cell r="I209" t="str">
            <v>Prestación de servicios profesionales para articular procesos de cooperación internacional en el marco de los programas, proyectos e iniciativas liderados por Parques Nacionales Naturales de Colombia</v>
          </cell>
          <cell r="J209" t="str">
            <v>OFICINA ASESORA PLANEACIÓN</v>
          </cell>
          <cell r="K209" t="str">
            <v>-</v>
          </cell>
        </row>
        <row r="210">
          <cell r="C210">
            <v>1020732642</v>
          </cell>
          <cell r="E210" t="str">
            <v>CHRISTIAN BYFLIED PARRA</v>
          </cell>
          <cell r="F210" t="str">
            <v>Bogotá</v>
          </cell>
          <cell r="G210" t="str">
            <v>PROFESIONAL</v>
          </cell>
          <cell r="H210" t="str">
            <v>8A-6M-9D</v>
          </cell>
          <cell r="I210" t="str">
            <v>Prestación de servicios profesionales y de apoyo a la gestión para el posicionamiento y promoción en redes sociales de áreas protegidas abiertas al ecoturismo, para fortalecer la valoración entre la ciudadanla de las áreas protegidas y el ecoturismo como una estrategia de conservación y apoyo a las comunidades locales, en el marco de la estrategia de comunicaciones de la entidad.</v>
          </cell>
          <cell r="J210" t="str">
            <v>SUBDIRECCIÓN DE SOSTENIBILIDAD Y NEGOCIOS AMBIENTALES</v>
          </cell>
          <cell r="K210" t="str">
            <v>-</v>
          </cell>
          <cell r="L210" t="str">
            <v>-</v>
          </cell>
        </row>
        <row r="211">
          <cell r="C211">
            <v>1032388364</v>
          </cell>
          <cell r="E211" t="str">
            <v>ORLANDO VARGAS RAYO</v>
          </cell>
          <cell r="F211" t="str">
            <v>Bogotá</v>
          </cell>
          <cell r="G211" t="str">
            <v>ESPECIALIZACIÓN</v>
          </cell>
          <cell r="H211" t="str">
            <v>7A</v>
          </cell>
          <cell r="I211" t="str">
            <v>Prestación de servicios profesionales y de apoyo a la gestión para para validar e implementar una metodología para la valoración de servicios ecosistémicos culturales, asociados con el disfrute y recreación en áreas protegidas priorizadas de Parques con vocación ecoturística; además, apoyar la valoración económica de otros servicios ecosistémicos en las áreas protegidas, con el fin de contar con argumentos sobre la importancia de la de la conservación de las áreas protegidas.</v>
          </cell>
          <cell r="J211" t="str">
            <v>SUBDIRECCIÓN DE SOSTENIBILIDAD Y NEGOCIOS AMBIENTALES</v>
          </cell>
          <cell r="K211" t="str">
            <v>-</v>
          </cell>
          <cell r="L211">
            <v>3203</v>
          </cell>
        </row>
        <row r="212">
          <cell r="C212">
            <v>63546810</v>
          </cell>
          <cell r="E212" t="str">
            <v>MONICA SANDOVAL ARAQUE</v>
          </cell>
          <cell r="F212" t="str">
            <v>Pamplona (Santander)</v>
          </cell>
          <cell r="G212" t="str">
            <v>PROFESIONAL</v>
          </cell>
          <cell r="H212" t="str">
            <v>12A</v>
          </cell>
          <cell r="I212" t="str">
            <v>Prestación de servicios profesionales y de apoyo a la gestión para el mantenimiento, fortalecimiento y sostenibilidad del sistema integrado de gestión de Parques Nacionales Naturales de Colombia.</v>
          </cell>
          <cell r="J212" t="str">
            <v>OFICINA ASESORA PLANEACIÓN</v>
          </cell>
          <cell r="K212" t="str">
            <v>monica.sandoval@parquesnacionales.gov.co</v>
          </cell>
        </row>
        <row r="213">
          <cell r="C213">
            <v>79553664</v>
          </cell>
          <cell r="E213" t="str">
            <v>JORGE MARIO TORRES MESA</v>
          </cell>
          <cell r="F213" t="str">
            <v>Bogotá</v>
          </cell>
          <cell r="G213" t="str">
            <v>PROFESIONAL</v>
          </cell>
          <cell r="H213" t="str">
            <v>12A-6M-26D</v>
          </cell>
          <cell r="I213" t="str">
            <v>Prestación de servicios profesionales para apoyar el fortalecimiento de los espacios interinstitucionales que faciliten la construcción de acuerdos con campesinos en el marco de la restauración ecológica participativa y la implementación de los lineamientos institucionales del ecoturismo.</v>
          </cell>
          <cell r="J213" t="str">
            <v>GRUPO DE PLANEACIÓN Y MANEJO</v>
          </cell>
          <cell r="K213" t="str">
            <v>jorge.torres@parquesnacionales.gov.co</v>
          </cell>
        </row>
        <row r="214">
          <cell r="C214">
            <v>80166441</v>
          </cell>
          <cell r="E214" t="str">
            <v>LUIS MIGUEL LOPEZ RODRIGUEZ</v>
          </cell>
          <cell r="F214" t="str">
            <v>Bogotá</v>
          </cell>
          <cell r="G214" t="str">
            <v>PROFESIONAL</v>
          </cell>
          <cell r="H214" t="str">
            <v>4A-4M-20D</v>
          </cell>
          <cell r="I214" t="str">
            <v>Prestación de servicios profesionales para brindar soporte a la infraestructura tecnológica, administración de la mesa de ayuda y brindar soporte a la consolidación de la información relacionada a las tecnologías de la ínformación de la entidad, que apoye la estrategia de gobierno digital.</v>
          </cell>
          <cell r="J214" t="str">
            <v>GRUPO SISTEMAS DE INFORMACIÓN Y RADIOCOMUNICACIONES</v>
          </cell>
          <cell r="K214" t="str">
            <v>soporteit.central@parquesnacionales.gov.co</v>
          </cell>
          <cell r="L214" t="str">
            <v>-</v>
          </cell>
        </row>
        <row r="215">
          <cell r="C215">
            <v>79142986</v>
          </cell>
          <cell r="E215" t="str">
            <v>JULIAN BOTERO ARANGO</v>
          </cell>
          <cell r="F215" t="str">
            <v>Bogotá</v>
          </cell>
          <cell r="G215" t="str">
            <v>PROFESIONAL</v>
          </cell>
          <cell r="H215" t="str">
            <v>39A-2M-25D</v>
          </cell>
          <cell r="I215" t="str">
            <v>Prestación de servicios profesionales y de apoyo a Parques Nacionales Naturales de Colombia, en aspectos relacionados con el "desarrollo de bases técnicas que contribuyan en el diseño de un modelo de ordenamiento para la gestión sostenible de la pesca artesanal e industrial, en los Distritos Nacionales de Manejo Integrado (DNMI) Yuruparí-Malpelo y Cabo Manglares-Bajo Mira- Frontera", que promueva la conservación, buen uso de los recursos hidrobiológicos y pesqueros, y aporte al bienestar de las comunidades locales.</v>
          </cell>
          <cell r="J215" t="str">
            <v>SUBDIRECCIÓN DE GESTIÓN Y MANEJO DE AREAS PROTEGIDAS</v>
          </cell>
          <cell r="K215" t="str">
            <v>-</v>
          </cell>
          <cell r="L215" t="str">
            <v>-</v>
          </cell>
        </row>
        <row r="216">
          <cell r="C216">
            <v>52468918</v>
          </cell>
          <cell r="E216" t="str">
            <v>DORIS JOHANNA GUZMAN PARRA</v>
          </cell>
          <cell r="F216" t="str">
            <v>Bogotá</v>
          </cell>
          <cell r="G216" t="str">
            <v>ESPECIALIZACIÓN</v>
          </cell>
          <cell r="H216" t="str">
            <v>8A-9M-13D</v>
          </cell>
          <cell r="I216" t="str">
            <v>Prestación de servicios Profesionales en el área de presupuesto del Grupo Gestión Financiera, para realizar las actividades relacionadas con la programación, distribución, consolidación, modificación, seguimiento y análisis del presupuesto anual de PNN y de la Subcuenta de FONAM orientando la gestión financiera y la ejecución de los recursos.</v>
          </cell>
          <cell r="J216" t="str">
            <v>GRUPO DE GESTIÓN FINANCIERA</v>
          </cell>
          <cell r="K216" t="str">
            <v>doris.guzman@parquesnacionales.gov.co</v>
          </cell>
          <cell r="L216">
            <v>3061</v>
          </cell>
        </row>
        <row r="217">
          <cell r="C217">
            <v>52371615</v>
          </cell>
          <cell r="E217" t="str">
            <v>JEIMY NEREIDA CUADRADO GONZALEZ</v>
          </cell>
          <cell r="F217" t="str">
            <v>Soacha</v>
          </cell>
          <cell r="G217" t="str">
            <v>ESPECIALIZACIÓN</v>
          </cell>
          <cell r="H217" t="str">
            <v>16A-5M-25D</v>
          </cell>
          <cell r="I217" t="str">
            <v>Prestación de servicios profesionales y de apoyo a la gestión en la Subdirección de Gestión y Manejo de Áreas Protegidas, para liderar y garantizar el cumplimiento de los objetivos y metas del Programa de Apoyo Presupuestario para el Desarrollo Local Sostenible -DLS- financiado por la Unión Europea que se implementa en Parques Nacionales Naturales.</v>
          </cell>
          <cell r="J217" t="str">
            <v>GRUPO DE PLANEACIÓN Y MANEJO</v>
          </cell>
          <cell r="K217" t="str">
            <v>jeimy.cuadrado@parquesnacionales.gov.co</v>
          </cell>
        </row>
        <row r="218">
          <cell r="C218">
            <v>52718992</v>
          </cell>
          <cell r="E218" t="str">
            <v>IVONNE LUCELLY LIEVANO NAVARRETE</v>
          </cell>
          <cell r="F218" t="str">
            <v>Bogotá</v>
          </cell>
          <cell r="G218" t="str">
            <v>ESPECIALIZACIÓN</v>
          </cell>
          <cell r="H218" t="str">
            <v>14A-4M-19D</v>
          </cell>
          <cell r="I218" t="str">
            <v>Prestación de servicios profesionales para gestionar alianzas público privadas, formular y apoyar proyectos de cooperación.</v>
          </cell>
          <cell r="J218" t="str">
            <v>OFICINA ASESORA PLANEACIÓN</v>
          </cell>
          <cell r="K218" t="str">
            <v>cooperacion.nacional@parquesnacionales.gov.co</v>
          </cell>
          <cell r="L218">
            <v>3481</v>
          </cell>
        </row>
        <row r="219">
          <cell r="C219">
            <v>60385469</v>
          </cell>
          <cell r="E219" t="str">
            <v xml:space="preserve">MARIA DEL CARMEN MONCADA ROSERO </v>
          </cell>
          <cell r="F219" t="str">
            <v>La Plata</v>
          </cell>
          <cell r="G219" t="str">
            <v>PROFESIONAL</v>
          </cell>
          <cell r="H219" t="str">
            <v>32M-14D</v>
          </cell>
          <cell r="I219" t="str">
            <v>Prestación de servicios profesionales en el Grupo de Gestión Financiera, con el fin de realizar las actividades de gestión y análisis contable de Parques Nacionales Naturales de Colombia y la subcuenta FONAM-Parques, de conformidad con las normas emitidas por la Contaduría GEneral de la Nación y demás normas relacionadas para el sector público, a fin de contribuir en la razonabilidad de los estados financieros y gestión eficiente y traswparante en la rendición de cuentas a los entes de control.</v>
          </cell>
          <cell r="J219" t="str">
            <v>GRUPO DE GESTIÓN FINANCIERA</v>
          </cell>
          <cell r="K219" t="str">
            <v>maria.moncada@parquesnacionales.gov.co</v>
          </cell>
          <cell r="L219">
            <v>3065</v>
          </cell>
        </row>
        <row r="220">
          <cell r="C220">
            <v>52794362</v>
          </cell>
          <cell r="E220" t="str">
            <v>ADRIANA MARIA CAMPO SANCHEZ</v>
          </cell>
          <cell r="F220" t="str">
            <v>Bogotá</v>
          </cell>
          <cell r="G220" t="str">
            <v>ESPECIALIZACIÓN</v>
          </cell>
          <cell r="H220" t="str">
            <v>11A-9M-21D</v>
          </cell>
          <cell r="I220" t="str">
            <v>Prestación de servicios profesionales, para liderar la gestión de cartera de Parques Nacionales Naturales de Colombia y la Subcuenta FONAM - PNN Y el seguimiento a las actividades para el desarrollo del Sistema de Gestión de Calidad en el Grupo Gestión Financiera, así como la gestión de reintegros presupuestales</v>
          </cell>
          <cell r="J220" t="str">
            <v>GRUPO DE GESTIÓN FINANCIERA</v>
          </cell>
          <cell r="K220" t="str">
            <v>adriana.campo@parquesnacionales.gov.co</v>
          </cell>
          <cell r="L220">
            <v>3066</v>
          </cell>
        </row>
        <row r="221">
          <cell r="C221">
            <v>1098678810</v>
          </cell>
          <cell r="E221" t="str">
            <v>DIEGO FERNANDO GELVEZ PADRILLA</v>
          </cell>
          <cell r="F221" t="str">
            <v>Bucaramanga</v>
          </cell>
          <cell r="G221" t="str">
            <v>PROFESIONAL</v>
          </cell>
          <cell r="H221" t="str">
            <v>5A-4M-16D</v>
          </cell>
          <cell r="I221" t="str">
            <v>Prestar servicios profesionales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 permitan el cumplimiento del plan de anual de auditorías y brindar apoyo a la coordinación en la elaboración de informes de ley que le sean asignados.</v>
          </cell>
          <cell r="J221" t="str">
            <v>GRUPO DE CONTROL INTERNO</v>
          </cell>
          <cell r="K221" t="str">
            <v>diego.gelvez@parquesnacionales.gov.co</v>
          </cell>
          <cell r="L221">
            <v>3451</v>
          </cell>
        </row>
        <row r="222">
          <cell r="C222">
            <v>52269310</v>
          </cell>
          <cell r="E222" t="str">
            <v>EVELYN PAOLA MORENO NIETO</v>
          </cell>
          <cell r="F222" t="str">
            <v>Bogotá</v>
          </cell>
          <cell r="G222" t="str">
            <v>MAESTRIA</v>
          </cell>
          <cell r="H222" t="str">
            <v>4A-10M</v>
          </cell>
          <cell r="I222" t="str">
            <v>Prestación de servicios profesionales y de apoyo a la gestión orientar y realizar seguimiento técnico al componente de Estrategias Especiales de Manejo priorizadas en los indicadores del Apoyo Presupuestario de Desarrollo Local Sostenible financiado por la Unión Europea en el Sistema de Parques Nacionales Naturales de Colombia durante el año 2019</v>
          </cell>
          <cell r="J222" t="str">
            <v>GRUPO DE PLANEACIÓN Y MANEJO</v>
          </cell>
          <cell r="K222" t="str">
            <v>evelyn.moreno@parquesnacionales.gov.co</v>
          </cell>
        </row>
        <row r="223">
          <cell r="C223">
            <v>1053823698</v>
          </cell>
          <cell r="E223" t="str">
            <v>ELIAS BOTERO GARCIA</v>
          </cell>
          <cell r="F223" t="str">
            <v>Manizales(Caldas)</v>
          </cell>
          <cell r="G223" t="str">
            <v>ESPECIALIZACIÓN</v>
          </cell>
          <cell r="H223" t="str">
            <v>2A-5M-19D</v>
          </cell>
          <cell r="I223" t="str">
            <v>Prestación de servicios profesionales y de apoyo a la gestión para el desarrollo de Negocios Ambientales, con énfasis en Ecoturismo Comunitario en áreas protegidas con vocación ecoturistica, a través del apoyo en el fortalecimiento del programa y el desarrollo de herramientas de fortalecimiento empresarial de la cadena de valor del ecoturismo, como principio fundamental del ejercicio de conservación en las Áreas del Sistema de Parques Nacionales Naturales y su zona de influencia</v>
          </cell>
          <cell r="J223" t="str">
            <v>SUBDIRECCIÓN DE SOSTENIBILIDAD Y NEGOCIOS AMBIENTALES</v>
          </cell>
          <cell r="K223" t="str">
            <v>-</v>
          </cell>
          <cell r="L223" t="str">
            <v>-</v>
          </cell>
        </row>
        <row r="224">
          <cell r="C224">
            <v>52223533</v>
          </cell>
          <cell r="E224" t="str">
            <v>GINA JIMENA CELY AVILA</v>
          </cell>
          <cell r="F224" t="str">
            <v>Bogotá</v>
          </cell>
          <cell r="G224" t="str">
            <v>ESTUDIANTE</v>
          </cell>
          <cell r="H224" t="str">
            <v>3A-3M-24</v>
          </cell>
          <cell r="I224" t="str">
            <v>Prestación de servicios técnicos en el Grupo de Gestión Financiera para apoyar el desarrollo de la gestión en el área de tesorería de parques nacionales y subcuenta -FONAM - PNNC, con el fin de Contribuir con las metas establecidas por la entidad</v>
          </cell>
          <cell r="J224" t="str">
            <v>GRUPO DE GESTIÓN FINANCIERA</v>
          </cell>
          <cell r="K224" t="str">
            <v>gina.cely@parquesnacionales.gov.co</v>
          </cell>
          <cell r="L224">
            <v>3063</v>
          </cell>
        </row>
        <row r="225">
          <cell r="C225">
            <v>1010171738</v>
          </cell>
          <cell r="E225" t="str">
            <v>EFRAIN MOLANO VARGAS</v>
          </cell>
          <cell r="F225" t="str">
            <v>Bogotá</v>
          </cell>
          <cell r="G225" t="str">
            <v>ESPECIALIZACIÓN</v>
          </cell>
          <cell r="H225" t="str">
            <v>7A-4M-10D</v>
          </cell>
          <cell r="I225" t="str">
            <v>Prestación de servicios profesionales para liderar la gestión jurídica, administrativa y financiera en el proceso de ejecución y seguimiento para el cuarto año de implementación del Programa Desarrollo Local Sostenible financiado por la Unión Europea en la vigencia 2019.</v>
          </cell>
          <cell r="J225" t="str">
            <v>GRUPO DE PLANEACIÓN Y MANEJO</v>
          </cell>
          <cell r="K225" t="str">
            <v>proyecto.unioneuropea@parquesnacionales.gov.co</v>
          </cell>
        </row>
        <row r="226">
          <cell r="C226">
            <v>80074912</v>
          </cell>
          <cell r="E226" t="str">
            <v>JAIME ALBERTO MANSILLA BARRERO</v>
          </cell>
          <cell r="F226" t="str">
            <v>Bogotá</v>
          </cell>
          <cell r="G226" t="str">
            <v>PROFESIONAL</v>
          </cell>
          <cell r="H226" t="str">
            <v>5A-7M</v>
          </cell>
          <cell r="I226" t="str">
            <v>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v>
          </cell>
          <cell r="J226" t="str">
            <v>GRUPO DE COMUNICACIONES Y EDUCACION AMBIENTAL</v>
          </cell>
          <cell r="K226" t="str">
            <v>comunicaciones.dlsue@parquesnacionales.gov.co</v>
          </cell>
          <cell r="L226">
            <v>3415</v>
          </cell>
        </row>
        <row r="227">
          <cell r="C227">
            <v>1076653130</v>
          </cell>
          <cell r="E227" t="str">
            <v>YULI ANDREA BECERRA CASTIBLANCO</v>
          </cell>
          <cell r="F227" t="str">
            <v>Ubate</v>
          </cell>
          <cell r="G227" t="str">
            <v>PROFESIONAL</v>
          </cell>
          <cell r="H227" t="str">
            <v>74M</v>
          </cell>
          <cell r="I227" t="str">
            <v>Prestación de servicios profesionales para realizar Gestión Presupuestal de Ingresos de la Subcuenta FONAM- PARQUES Yel análisis de la información financiera de Concesiones y Empresas Comunitarias en el Grupo de Gestión Financiera</v>
          </cell>
          <cell r="J227" t="str">
            <v>GRUPO DE GESTIÓN FINANCIERA</v>
          </cell>
          <cell r="K227" t="str">
            <v>Yuli.Becerra@parquesnacionales.gov.co</v>
          </cell>
          <cell r="L227">
            <v>3066</v>
          </cell>
        </row>
        <row r="228">
          <cell r="C228">
            <v>79866558</v>
          </cell>
          <cell r="E228" t="str">
            <v>JAMES  TORRES RAMIREZ</v>
          </cell>
          <cell r="F228" t="str">
            <v>Bogotá</v>
          </cell>
          <cell r="G228" t="str">
            <v>TECNOLOGICO</v>
          </cell>
          <cell r="H228" t="str">
            <v>46M-8D</v>
          </cell>
          <cell r="I228" t="str">
            <v>Prestación de servicios técnicos para administrar y dar soporte técnico del aplicativo SIIF Nación 11y realizar las funciones competentes al perfil de registrador entidad. Brindar apoyo de soporte técnico a la subdirección administrativa y financiera.</v>
          </cell>
          <cell r="J228" t="str">
            <v>GRUPO DE GESTIÓN FINANCIERA</v>
          </cell>
          <cell r="K228" t="str">
            <v>james.torres@parquesnacionales.gov.co</v>
          </cell>
          <cell r="L228">
            <v>3067</v>
          </cell>
        </row>
        <row r="229">
          <cell r="C229">
            <v>1032387607</v>
          </cell>
          <cell r="E229" t="str">
            <v>BLANCA CECILIA GOMEZ LOZANO</v>
          </cell>
          <cell r="F229" t="str">
            <v>Bogotá</v>
          </cell>
          <cell r="G229" t="str">
            <v>MAESTRIA</v>
          </cell>
          <cell r="H229" t="str">
            <v>9A-6-27D</v>
          </cell>
          <cell r="I229" t="str">
            <v>Prestación de servicios profesionales y de apoyo a la gestión en la Subdirección de Gestión y Manejo de Áreas Protegidas,en la implementación de la acciones de manejo con comunidades étnicas y en la revisión, ajuste y formulación de los instrumentos de planeación de las áreas protegidas en el marco de las estrategias diferenciales de participación</v>
          </cell>
          <cell r="J229" t="str">
            <v>GRUPO DE PLANEACIÓN Y MANEJO</v>
          </cell>
          <cell r="K229" t="str">
            <v>blanca.gomez@parquesnacionales.gov.co</v>
          </cell>
        </row>
        <row r="230">
          <cell r="C230">
            <v>1026576422</v>
          </cell>
          <cell r="E230" t="str">
            <v>LESLIE JOHANNA MARTINEZ MARTINEZ</v>
          </cell>
          <cell r="F230" t="str">
            <v>Bogotá</v>
          </cell>
          <cell r="G230" t="str">
            <v>MAESTRIA</v>
          </cell>
          <cell r="H230" t="str">
            <v>2A-7M-13D</v>
          </cell>
          <cell r="I230" t="str">
            <v>Prestación de servicios profesionales en el Grupo de Gestión Financiera, con el fin, de manejar, controlar y revisar todo lo relacionado en materia de impuestos de Parques Nacionales Naturales de Colombia y de la Subcuenta FONAM - Parques,desarrollo de actividades de gestión contable y dar respuesta a requerimiento de índole tributario a entidades externas e internas, incluyendo Direcciones Territoriales, garantizando el cumplimiento de obligaciones formales tributarias de la Entidad, de acuerdo a normatividad vigente.</v>
          </cell>
          <cell r="J230" t="str">
            <v>GRUPO DE GESTIÓN FINANCIERA</v>
          </cell>
          <cell r="K230" t="str">
            <v>leslie.martinez@parquesnacionales.gov.co</v>
          </cell>
          <cell r="L230">
            <v>3064</v>
          </cell>
        </row>
        <row r="231">
          <cell r="C231">
            <v>1116781543</v>
          </cell>
          <cell r="E231" t="str">
            <v>XIMENA CAROLINA CUBILLOS VARGAS</v>
          </cell>
          <cell r="F231" t="str">
            <v>Arauca</v>
          </cell>
          <cell r="G231" t="str">
            <v>PROFESIONAL</v>
          </cell>
          <cell r="H231" t="str">
            <v>7A-4M-1D</v>
          </cell>
          <cell r="I231" t="str">
            <v>Prestación de servicios profesionales y de apoyo a la gestión, para realizar acompañamiento y mejoramiento del componente de fortalecimiento organizativo, asociativo y empresarial de las comunidades beneficiadas por el Apoyo Presupuestario para el Desarrollo Local Sostenible de Parques nacionales financiado por la Unión Europea.</v>
          </cell>
          <cell r="J231" t="str">
            <v>SUBDIRECCIÓN DE GESTIÓN Y MANEJO DE AREAS PROTEGIDAS</v>
          </cell>
          <cell r="K231" t="str">
            <v>planeacionecoturistica.central@parquesnacionales.gov.co</v>
          </cell>
          <cell r="L231" t="str">
            <v>-</v>
          </cell>
        </row>
        <row r="232">
          <cell r="C232">
            <v>52812499</v>
          </cell>
          <cell r="E232" t="str">
            <v>JOHANNA LIZETH DIAZ POVEDA</v>
          </cell>
          <cell r="F232" t="str">
            <v>Bogotá</v>
          </cell>
          <cell r="G232" t="str">
            <v>PROFESIONAL</v>
          </cell>
          <cell r="H232" t="str">
            <v>9A-6M-20D</v>
          </cell>
          <cell r="I232" t="str">
            <v>Prestación de servicios profesionales y de apoyo a la gestión para realizar acompañamiento y mejoramiento del componente de fortalecimiento en mercados y comercialización de emprendimientos de las comunidades beneficiadas por el Apoyo Presupuestario para el Desarrollo Local Sostenible de Parques Nacionales financiado por la Unión Europea.</v>
          </cell>
          <cell r="J232" t="str">
            <v>SUBDIRECCIÓN DE GESTIÓN Y MANEJO DE AREAS PROTEGIDAS</v>
          </cell>
          <cell r="K232" t="str">
            <v>-</v>
          </cell>
          <cell r="L232" t="str">
            <v>-</v>
          </cell>
        </row>
        <row r="233">
          <cell r="C233">
            <v>4616855</v>
          </cell>
          <cell r="E233" t="str">
            <v>VICTOR ANDRES PEÑALOZA CAICEDO</v>
          </cell>
          <cell r="F233" t="str">
            <v>Popayán (Cauca)</v>
          </cell>
          <cell r="G233" t="str">
            <v>ESPECIALIZACIÓN</v>
          </cell>
          <cell r="H233" t="str">
            <v>12A-11M-6D</v>
          </cell>
          <cell r="I233" t="str">
            <v>Prestación de servicios profesionales para el diseño y estructuración jurídica de esquemas contractuales para la provisión de servicios ecoturisticos y demás proyectos de la Subdirección de Sostenibilidad y Negocios Ambientales.</v>
          </cell>
          <cell r="J233" t="str">
            <v>SUBDIRECCIÓN DE SOSTENIBILIDAD Y NEGOCIOS AMBIENTALES</v>
          </cell>
          <cell r="K233" t="str">
            <v>-</v>
          </cell>
          <cell r="L233" t="str">
            <v>-</v>
          </cell>
        </row>
        <row r="234">
          <cell r="C234">
            <v>65784202</v>
          </cell>
          <cell r="E234" t="str">
            <v>JENNY ALEJANDRA MARTINEZ CORTES</v>
          </cell>
          <cell r="F234" t="str">
            <v>Planadas (Tolima)</v>
          </cell>
          <cell r="G234" t="str">
            <v>ESPECIALIZACIÓN</v>
          </cell>
          <cell r="H234" t="str">
            <v>14A-9M-15D</v>
          </cell>
          <cell r="I234" t="str">
            <v>Prestación de servicios profesionales especializados y de apoyo a la gestión para asesorar y coordinar a nivel nacional la implementaciónadministrativa, técnica y financiera del cuarto año de implementaciónde la fase I y el primer año de operación de la fase II del Programa Áreas Protegidas y Diversidad Biológica, cofinanciado por el gobierno alemán a través del KfW.</v>
          </cell>
          <cell r="J234" t="str">
            <v>DIRECCIÓN GENERAL</v>
          </cell>
          <cell r="K234" t="str">
            <v>-</v>
          </cell>
        </row>
        <row r="235">
          <cell r="C235">
            <v>94064017</v>
          </cell>
          <cell r="E235" t="str">
            <v>DAVID ALFONSO VACCA BUENAVENTURA</v>
          </cell>
          <cell r="F235" t="str">
            <v>Cali</v>
          </cell>
          <cell r="G235" t="str">
            <v>PROFESIONAL</v>
          </cell>
          <cell r="H235" t="str">
            <v>4A-10M-5D</v>
          </cell>
          <cell r="I235" t="str">
            <v>Prestación de servicios profesionales para el desarrollo e implementación de una solución interoperable para consolidar la información del Apoyo Presupuestario para el Desarrollo Local Sostenible financiado por la UE que permita realizar el seguimiento a acuerdos y a los indicadores de sostenibilidad de las comunidades campesinas, indigenas y afrocolombianas asociadas a las Áreas Protegidas.</v>
          </cell>
          <cell r="J235" t="str">
            <v>GRUPO SISTEMAS DE INFORMACIÓN Y RADIOCOMUNICACIONES</v>
          </cell>
          <cell r="K235" t="str">
            <v>-</v>
          </cell>
          <cell r="L235" t="str">
            <v>-</v>
          </cell>
        </row>
        <row r="236">
          <cell r="C236">
            <v>80101271</v>
          </cell>
          <cell r="E236" t="str">
            <v>JULIAN ANDRES MEJIA RODRIGUEZ</v>
          </cell>
          <cell r="F236" t="str">
            <v>Velez (Santander)</v>
          </cell>
          <cell r="G236" t="str">
            <v>PROFESIONAL</v>
          </cell>
          <cell r="H236" t="str">
            <v>12A-10M-7D</v>
          </cell>
          <cell r="I236" t="str">
            <v>Prestación de servicios profesionales y de apoyo a la gestión que oriente técnicamente y administre la plataforma de acuerdos de Uso, Ocupación y Tenencia - UOT y la información de Estrategias Espaciales de Manejo - EEM en el marco del Articulo 7 del Plan Nacional de Desarrollo - PND resultado de los avances del Apoyo Presupuestario de Desarrollo Local Sostenible DLS de Parques Nacionales financiado por la Unión Europea.</v>
          </cell>
          <cell r="J236" t="str">
            <v>GRUPO SISTEMAS DE INFORMACIÓN Y RADIOCOMUNICACIONES</v>
          </cell>
          <cell r="K236" t="str">
            <v>-</v>
          </cell>
          <cell r="L236" t="str">
            <v>-</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ONAM"/>
      <sheetName val="2. NACIONAL"/>
      <sheetName val="PAGOS-NACION"/>
      <sheetName val="PAGOS-FONAM"/>
      <sheetName val="bdd_contratistas"/>
      <sheetName val="opciones"/>
    </sheetNames>
    <sheetDataSet>
      <sheetData sheetId="0">
        <row r="1">
          <cell r="A1"/>
          <cell r="B1">
            <v>1</v>
          </cell>
          <cell r="C1"/>
          <cell r="D1">
            <v>2</v>
          </cell>
          <cell r="E1">
            <v>3</v>
          </cell>
          <cell r="F1">
            <v>4</v>
          </cell>
          <cell r="G1">
            <v>5</v>
          </cell>
          <cell r="H1">
            <v>6</v>
          </cell>
          <cell r="I1">
            <v>7</v>
          </cell>
          <cell r="J1">
            <v>8</v>
          </cell>
          <cell r="K1">
            <v>9</v>
          </cell>
          <cell r="L1">
            <v>10</v>
          </cell>
          <cell r="M1"/>
          <cell r="N1"/>
          <cell r="O1">
            <v>11</v>
          </cell>
          <cell r="P1">
            <v>12</v>
          </cell>
          <cell r="Q1">
            <v>13</v>
          </cell>
          <cell r="R1" t="str">
            <v>13A</v>
          </cell>
          <cell r="S1">
            <v>14</v>
          </cell>
          <cell r="T1">
            <v>15</v>
          </cell>
          <cell r="U1">
            <v>16</v>
          </cell>
          <cell r="V1">
            <v>18</v>
          </cell>
          <cell r="W1">
            <v>20</v>
          </cell>
          <cell r="X1">
            <v>21</v>
          </cell>
          <cell r="Y1">
            <v>22</v>
          </cell>
          <cell r="Z1">
            <v>23</v>
          </cell>
          <cell r="AA1">
            <v>24</v>
          </cell>
          <cell r="AB1">
            <v>25</v>
          </cell>
          <cell r="AC1">
            <v>26</v>
          </cell>
          <cell r="AD1">
            <v>27</v>
          </cell>
          <cell r="AE1">
            <v>28</v>
          </cell>
          <cell r="AF1">
            <v>29</v>
          </cell>
          <cell r="AG1">
            <v>30</v>
          </cell>
          <cell r="AH1">
            <v>31</v>
          </cell>
          <cell r="AI1">
            <v>32</v>
          </cell>
          <cell r="AJ1">
            <v>33</v>
          </cell>
          <cell r="AK1">
            <v>34</v>
          </cell>
          <cell r="AL1"/>
          <cell r="AM1">
            <v>35</v>
          </cell>
          <cell r="AN1">
            <v>36</v>
          </cell>
          <cell r="AO1">
            <v>37</v>
          </cell>
          <cell r="AP1">
            <v>38</v>
          </cell>
          <cell r="AQ1">
            <v>39</v>
          </cell>
          <cell r="AR1">
            <v>40</v>
          </cell>
          <cell r="AS1">
            <v>41</v>
          </cell>
          <cell r="AT1">
            <v>42</v>
          </cell>
          <cell r="AU1"/>
          <cell r="AV1">
            <v>43</v>
          </cell>
          <cell r="AW1">
            <v>44</v>
          </cell>
          <cell r="AX1">
            <v>45</v>
          </cell>
          <cell r="AY1"/>
          <cell r="AZ1">
            <v>46</v>
          </cell>
          <cell r="BA1"/>
          <cell r="BB1">
            <v>47</v>
          </cell>
          <cell r="BC1">
            <v>48</v>
          </cell>
          <cell r="BD1">
            <v>49</v>
          </cell>
          <cell r="BE1">
            <v>50</v>
          </cell>
          <cell r="BF1">
            <v>51</v>
          </cell>
          <cell r="BG1">
            <v>52</v>
          </cell>
          <cell r="BH1"/>
          <cell r="BI1">
            <v>53</v>
          </cell>
          <cell r="BJ1"/>
          <cell r="BK1"/>
          <cell r="BL1"/>
        </row>
        <row r="2">
          <cell r="A2" t="str">
            <v>ID
(DT-CLASE CONTRATO-CONSECUTIVO-FUENTE-AÑO)</v>
          </cell>
          <cell r="B2" t="str">
            <v>FUENTE</v>
          </cell>
          <cell r="C2" t="str">
            <v>No PROCESO EN SECOP II</v>
          </cell>
          <cell r="D2" t="str">
            <v>NÚMERO DE CONTRATO</v>
          </cell>
          <cell r="E2" t="str">
            <v>NOMBRE CONTRATISTA</v>
          </cell>
          <cell r="F2" t="str">
            <v>FECHA SUSCRIPCION
(aaaa/mm/dd)</v>
          </cell>
          <cell r="G2" t="str">
            <v>OBJETO DEL CONTRATO</v>
          </cell>
          <cell r="H2" t="str">
            <v>MODALIDAD DE SELECCIÓN</v>
          </cell>
          <cell r="I2" t="str">
            <v>CLASE DE CONTRATO</v>
          </cell>
          <cell r="J2" t="str">
            <v>DESCRIBA OTRA CLASE DE CONTRATO</v>
          </cell>
          <cell r="K2" t="str">
            <v>CDP</v>
          </cell>
          <cell r="L2" t="str">
            <v>RP</v>
          </cell>
          <cell r="M2" t="str">
            <v>SOLICITADO</v>
          </cell>
          <cell r="N2" t="str">
            <v>RP (fecha)</v>
          </cell>
          <cell r="O2" t="str">
            <v>SUBPROGRAMA</v>
          </cell>
          <cell r="P2" t="str">
            <v>VALOR MENSUAL DEL CONTRATO</v>
          </cell>
          <cell r="Q2" t="str">
            <v>VALOR TOTAL DEL CONTRATO (SECOPII)</v>
          </cell>
          <cell r="R2" t="str">
            <v>OBS PAGO
SECOP</v>
          </cell>
          <cell r="S2" t="str">
            <v>CONTRATISTA : NATURALEZA</v>
          </cell>
          <cell r="T2" t="str">
            <v>CONTRATISTA:
TIPO IDENTIFICACIÓN</v>
          </cell>
          <cell r="U2" t="str">
            <v>CONTRATISTA: NÚMERO DE IDENTIFICACIÓN</v>
          </cell>
          <cell r="V2" t="str">
            <v>CONTRATISTA : NÚMERO DEL NIT</v>
          </cell>
          <cell r="W2" t="str">
            <v>CONTRATISTA :DÍG DE VERIFICACIÓN(NIT o RUT)</v>
          </cell>
          <cell r="X2" t="str">
            <v>CONTRATISTA: CÉDULA DE EXTRANJERÍA</v>
          </cell>
          <cell r="Y2" t="str">
            <v>CONTRATISTA : NOMBRE COMPLETO</v>
          </cell>
          <cell r="Z2" t="str">
            <v>GARANTÍAS: TIPO DE GARANTÍA</v>
          </cell>
          <cell r="AA2" t="str">
            <v>ASEGURADORAS</v>
          </cell>
          <cell r="AB2" t="str">
            <v>GARANTÍAS : RIESGOS ASEGURADOS</v>
          </cell>
          <cell r="AC2" t="str">
            <v xml:space="preserve">GARANTÍAS : FECHA DE EXPEDICIÓN </v>
          </cell>
          <cell r="AD2" t="str">
            <v>GARANTÍAS : NUMERO DE GARANTÍAS</v>
          </cell>
          <cell r="AE2" t="str">
            <v>DEPENDENCIA</v>
          </cell>
          <cell r="AF2" t="str">
            <v>TIPO DE SEGUIMIENTO</v>
          </cell>
          <cell r="AG2" t="str">
            <v>SUPERVISOR : TIPO IDENTIFICACIÓN</v>
          </cell>
          <cell r="AH2" t="str">
            <v>SUPERVISOR : NÚMERO DE CÉDULA o RUT</v>
          </cell>
          <cell r="AI2" t="str">
            <v>SUPERVISOR : NOMBRE COMPLETO</v>
          </cell>
          <cell r="AJ2" t="str">
            <v>PLAZO DEL CONTRATO (DÍAS)</v>
          </cell>
          <cell r="AK2" t="str">
            <v>ANTICIPOS o PAGO ANTICIPADO</v>
          </cell>
          <cell r="AL2" t="str">
            <v>FECHA APROBACION PÓLIZA SECOP II</v>
          </cell>
          <cell r="AM2" t="str">
            <v>FECHA AFILIACION ARL</v>
          </cell>
          <cell r="AN2" t="str">
            <v>ADICIONESTIPO</v>
          </cell>
          <cell r="AO2" t="str">
            <v>ADICIONES
(# DE ADICIONES)</v>
          </cell>
          <cell r="AP2" t="str">
            <v>ADICIONES : VALOR TOTAL</v>
          </cell>
          <cell r="AQ2" t="str">
            <v>FECHA DE LA ADICIÓN
(aaaa/mm/dd)</v>
          </cell>
          <cell r="AR2" t="str">
            <v>ADICIONES : NÚMERO DE DÍAS</v>
          </cell>
          <cell r="AS2" t="str">
            <v>FECHA DE LA PRÓRROGA
(aaaa/mm/dd)</v>
          </cell>
          <cell r="AT2" t="str">
            <v>FECHA INICIO CONTRATO
(aaaa/mm/dd)</v>
          </cell>
          <cell r="AU2" t="str">
            <v xml:space="preserve">FECHA TERMINACIÓN CONTRATO
(aaaa/mm/dd) </v>
          </cell>
          <cell r="AV2" t="str">
            <v>FECHA LIQUIDACIÓN CONTRATO
(aaaa/mm/dd)</v>
          </cell>
          <cell r="AW2" t="str">
            <v>SUSPENSION</v>
          </cell>
          <cell r="AX2" t="str">
            <v>FECHA DE SUSPENSION</v>
          </cell>
          <cell r="AY2" t="str">
            <v>TIEMPO DE SUSPENSION</v>
          </cell>
          <cell r="AZ2" t="str">
            <v>MODIFICACION</v>
          </cell>
          <cell r="BA2" t="str">
            <v xml:space="preserve"> # de modificaciones</v>
          </cell>
          <cell r="BB2" t="str">
            <v>OBS MODIFICACIÓN</v>
          </cell>
          <cell r="BC2" t="str">
            <v>FECHA DE MODIFICACION</v>
          </cell>
          <cell r="BD2" t="str">
            <v>OBSERVACIONES</v>
          </cell>
          <cell r="BE2" t="str">
            <v>EXPEDIENTE ORFEO</v>
          </cell>
          <cell r="BF2" t="str">
            <v>TOTAL (INICIAL + ADCIONES)+VF</v>
          </cell>
          <cell r="BG2" t="str">
            <v>ABOGADO</v>
          </cell>
          <cell r="BH2" t="str">
            <v>LINK DEL PROCESO</v>
          </cell>
          <cell r="BI2" t="str">
            <v>ESTADO</v>
          </cell>
          <cell r="BJ2" t="str">
            <v>CORREO ELECTRONICO</v>
          </cell>
          <cell r="BK2" t="str">
            <v>OBSERVACIONES ADICIONALES</v>
          </cell>
          <cell r="BL2" t="str">
            <v>LINK SECOP</v>
          </cell>
        </row>
        <row r="3">
          <cell r="A3" t="str">
            <v>DTPA-CPS-001-F-2020</v>
          </cell>
          <cell r="B3" t="str">
            <v>1 FONAM</v>
          </cell>
          <cell r="C3" t="str">
            <v>CD-DTPA-001-2020</v>
          </cell>
          <cell r="D3">
            <v>1</v>
          </cell>
          <cell r="E3" t="str">
            <v>FELIPE ALEJANDRO GIRALDO</v>
          </cell>
          <cell r="F3">
            <v>43847</v>
          </cell>
          <cell r="G3" t="str">
            <v>PRESTACIÓN DE SERVICIOS TÉCNICOS Y DE APOYO A LA GESTIÓN PARA ADELANTAR LABORES ADMINISTRATIVAS DEL PARQUE NACIONAL NATURAL MUNCHIQUE DESARROLLANDO TRÁMITES Y PROCESOS QUE LE COMPETEN AL ÁREA PROTEGIDA.</v>
          </cell>
          <cell r="H3" t="str">
            <v>2 CONTRATACIÓN DIRECTA</v>
          </cell>
          <cell r="I3" t="str">
            <v>14 PRESTACIÓN DE SERVICIOS</v>
          </cell>
          <cell r="J3" t="str">
            <v>N/A</v>
          </cell>
          <cell r="K3">
            <v>120</v>
          </cell>
          <cell r="L3">
            <v>120</v>
          </cell>
          <cell r="M3"/>
          <cell r="N3">
            <v>43847</v>
          </cell>
          <cell r="O3" t="str">
            <v>5. FORTALECIMIENTO</v>
          </cell>
          <cell r="P3">
            <v>2206871.8199999998</v>
          </cell>
          <cell r="Q3">
            <v>25305466</v>
          </cell>
          <cell r="R3"/>
          <cell r="S3" t="str">
            <v>1 PERSONA NATURAL</v>
          </cell>
          <cell r="T3" t="str">
            <v>3 CÉDULA DE CIUDADANÍA</v>
          </cell>
          <cell r="U3">
            <v>10005251</v>
          </cell>
          <cell r="V3" t="str">
            <v>N/A</v>
          </cell>
          <cell r="W3" t="str">
            <v>11 NO SE DILIGENCIA INFORMACIÓN PARA ESTE FORMULARIO EN ESTE PERÍODO DE REPORTE</v>
          </cell>
          <cell r="X3" t="str">
            <v>N/A</v>
          </cell>
          <cell r="Y3" t="str">
            <v>FELIPE ALEJANDRO GIRALDO</v>
          </cell>
          <cell r="Z3" t="str">
            <v>1 PÓLIZA</v>
          </cell>
          <cell r="AA3" t="str">
            <v>12 SEGUROS DEL ESTADO</v>
          </cell>
          <cell r="AB3" t="str">
            <v>2 CUMPLIMIENTO</v>
          </cell>
          <cell r="AC3">
            <v>43847</v>
          </cell>
          <cell r="AD3" t="str">
            <v>45-46-101006312</v>
          </cell>
          <cell r="AE3" t="str">
            <v>PNN Munchique</v>
          </cell>
          <cell r="AF3" t="str">
            <v>2 SUPERVISOR</v>
          </cell>
          <cell r="AG3" t="str">
            <v>3 CÉDULA DE CIUDADANÍA</v>
          </cell>
          <cell r="AH3">
            <v>16738049</v>
          </cell>
          <cell r="AI3" t="str">
            <v>JAIME ALBERTO CELIS PERDOMO</v>
          </cell>
          <cell r="AJ3">
            <v>344</v>
          </cell>
          <cell r="AK3" t="str">
            <v>3 NO PACTADOS</v>
          </cell>
          <cell r="AL3">
            <v>43847</v>
          </cell>
          <cell r="AM3"/>
          <cell r="AN3" t="str">
            <v>4 NO SE HA ADICIONADO NI EN VALOR y EN TIEMPO</v>
          </cell>
          <cell r="AO3">
            <v>0</v>
          </cell>
          <cell r="AP3">
            <v>0</v>
          </cell>
          <cell r="AQ3"/>
          <cell r="AR3">
            <v>0</v>
          </cell>
          <cell r="AS3"/>
          <cell r="AT3">
            <v>43847</v>
          </cell>
          <cell r="AU3">
            <v>44195</v>
          </cell>
          <cell r="AV3"/>
          <cell r="AW3" t="str">
            <v>2. NO</v>
          </cell>
          <cell r="AX3"/>
          <cell r="AY3"/>
          <cell r="AZ3" t="str">
            <v>2. NO</v>
          </cell>
          <cell r="BA3">
            <v>0</v>
          </cell>
          <cell r="BB3"/>
          <cell r="BC3"/>
          <cell r="BD3"/>
          <cell r="BE3" t="str">
            <v>2020753501900001E</v>
          </cell>
          <cell r="BF3">
            <v>25305466</v>
          </cell>
          <cell r="BG3" t="str">
            <v>YELYN ZARELA SEPULVEDA RODRIGUEZ</v>
          </cell>
          <cell r="BH3" t="str">
            <v>https://community.secop.gov.co/Public/Tendering/ContractNoticePhases/View?PPI=CO1.PPI.5320600&amp;isFromPublicArea=True&amp;isModal=False</v>
          </cell>
          <cell r="BI3" t="str">
            <v>VIGENTE</v>
          </cell>
          <cell r="BJ3" t="str">
            <v>felipegiraldo2008@hotmail.com</v>
          </cell>
          <cell r="BK3"/>
          <cell r="BL3" t="str">
            <v>https://community.secop.gov.co/Public/Tendering/ContractDetailView/Index?UniqueIdentifier=CO1.PCCNTR.1284704&amp;isModal=true&amp;asPopupView=true#GenericContractInformation</v>
          </cell>
        </row>
        <row r="4">
          <cell r="A4" t="str">
            <v>DTPA-CPS-002-F-2020</v>
          </cell>
          <cell r="B4" t="str">
            <v>1 FONAM</v>
          </cell>
          <cell r="C4" t="str">
            <v>CD-DTPA-002-2020</v>
          </cell>
          <cell r="D4">
            <v>2</v>
          </cell>
          <cell r="E4" t="str">
            <v>RICARDO LEIVA CASTAÑO</v>
          </cell>
          <cell r="F4">
            <v>43847</v>
          </cell>
          <cell r="G4" t="str">
            <v>PRESTACIÓN DE SERVICIOS TÉCNICOS DE APOYO A LOS PROCESOS ADMINISTRATIVOS EN LA PLANEACIÓN INTERNA PARA LA GESTIÓN EFECTIVA, EL NORMAL FUNCIONAMIENTO Y CONSERVACIÓN DEL PARQUE NACIONAL NATURAL GORGONA.</v>
          </cell>
          <cell r="H4" t="str">
            <v>2 CONTRATACIÓN DIRECTA</v>
          </cell>
          <cell r="I4" t="str">
            <v>14 PRESTACIÓN DE SERVICIOS</v>
          </cell>
          <cell r="J4" t="str">
            <v>N/A</v>
          </cell>
          <cell r="K4">
            <v>320</v>
          </cell>
          <cell r="L4">
            <v>220</v>
          </cell>
          <cell r="M4"/>
          <cell r="N4">
            <v>43847</v>
          </cell>
          <cell r="O4" t="str">
            <v>5. FORTALECIMIENTO</v>
          </cell>
          <cell r="P4">
            <v>2206871.8199999998</v>
          </cell>
          <cell r="Q4">
            <v>25305466</v>
          </cell>
          <cell r="R4"/>
          <cell r="S4" t="str">
            <v>1 PERSONA NATURAL</v>
          </cell>
          <cell r="T4" t="str">
            <v>3 CÉDULA DE CIUDADANÍA</v>
          </cell>
          <cell r="U4">
            <v>94063550</v>
          </cell>
          <cell r="V4" t="str">
            <v>N/A</v>
          </cell>
          <cell r="W4" t="str">
            <v>11 NO SE DILIGENCIA INFORMACIÓN PARA ESTE FORMULARIO EN ESTE PERÍODO DE REPORTE</v>
          </cell>
          <cell r="X4" t="str">
            <v>N/A</v>
          </cell>
          <cell r="Y4" t="str">
            <v>RICARDO LEIVA CASTAÑO</v>
          </cell>
          <cell r="Z4" t="str">
            <v>1 PÓLIZA</v>
          </cell>
          <cell r="AA4" t="str">
            <v>12 SEGUROS DEL ESTADO</v>
          </cell>
          <cell r="AB4" t="str">
            <v>2 CUMPLIMIENTO</v>
          </cell>
          <cell r="AC4">
            <v>43847</v>
          </cell>
          <cell r="AD4" t="str">
            <v>45-46-101006317</v>
          </cell>
          <cell r="AE4" t="str">
            <v>PNN Gorgona</v>
          </cell>
          <cell r="AF4" t="str">
            <v>2 SUPERVISOR</v>
          </cell>
          <cell r="AG4" t="str">
            <v>3 CÉDULA DE CIUDADANÍA</v>
          </cell>
          <cell r="AH4">
            <v>66908317</v>
          </cell>
          <cell r="AI4" t="str">
            <v>LORENA VALENCIA CERTUCHE</v>
          </cell>
          <cell r="AJ4">
            <v>344</v>
          </cell>
          <cell r="AK4" t="str">
            <v>3 NO PACTADOS</v>
          </cell>
          <cell r="AL4">
            <v>43847</v>
          </cell>
          <cell r="AM4"/>
          <cell r="AN4" t="str">
            <v>4 NO SE HA ADICIONADO NI EN VALOR y EN TIEMPO</v>
          </cell>
          <cell r="AO4">
            <v>0</v>
          </cell>
          <cell r="AP4">
            <v>0</v>
          </cell>
          <cell r="AQ4"/>
          <cell r="AR4">
            <v>0</v>
          </cell>
          <cell r="AS4"/>
          <cell r="AT4">
            <v>43847</v>
          </cell>
          <cell r="AU4">
            <v>44195</v>
          </cell>
          <cell r="AV4"/>
          <cell r="AW4" t="str">
            <v>2. NO</v>
          </cell>
          <cell r="AX4"/>
          <cell r="AY4"/>
          <cell r="AZ4" t="str">
            <v>2. NO</v>
          </cell>
          <cell r="BA4">
            <v>0</v>
          </cell>
          <cell r="BB4"/>
          <cell r="BC4"/>
          <cell r="BD4"/>
          <cell r="BE4" t="str">
            <v>2020753501900002E</v>
          </cell>
          <cell r="BF4">
            <v>25305466</v>
          </cell>
          <cell r="BG4" t="str">
            <v>YELYN ZARELA SEPULVEDA RODRIGUEZ</v>
          </cell>
          <cell r="BH4" t="str">
            <v>https://community.secop.gov.co/Public/Tendering/ContractNoticePhases/View?PPI=CO1.PPI.5323053&amp;isFromPublicArea=True&amp;isModal=False</v>
          </cell>
          <cell r="BI4" t="str">
            <v>VIGENTE</v>
          </cell>
          <cell r="BJ4" t="str">
            <v>ricardo_leiva_c@hotmail.com</v>
          </cell>
          <cell r="BK4"/>
          <cell r="BL4" t="str">
            <v>https://community.secop.gov.co/Public/Tendering/ContractDetailView/Index?UniqueIdentifier=CO1.PCCNTR.1285217&amp;isModal=true&amp;asPopupView=true#GenericContractInformation</v>
          </cell>
        </row>
        <row r="5">
          <cell r="A5" t="str">
            <v>DTPA-CPS-003-F-2020</v>
          </cell>
          <cell r="B5" t="str">
            <v>1 FONAM</v>
          </cell>
          <cell r="C5" t="str">
            <v>CD-DTPA-003-2020</v>
          </cell>
          <cell r="D5">
            <v>3</v>
          </cell>
          <cell r="E5" t="str">
            <v>JESSICA MARIA NUÑEZ GOMEZ</v>
          </cell>
          <cell r="F5">
            <v>43850</v>
          </cell>
          <cell r="G5" t="str">
            <v>PRESTACIÓN DE SERVICIOS TÉCNICOS Y DE APOYO A LA GESTIÓN EN EL SEGUIMIENTO DE LAS DIFERENTES HERRAMIENTAS DE PLANEACIÓN PARA LA CONSERVACIÓN DEL PARQUE NACIONAL NATURAL UTRÍA</v>
          </cell>
          <cell r="H5" t="str">
            <v>2 CONTRATACIÓN DIRECTA</v>
          </cell>
          <cell r="I5" t="str">
            <v>14 PRESTACIÓN DE SERVICIOS</v>
          </cell>
          <cell r="J5" t="str">
            <v>N/A</v>
          </cell>
          <cell r="K5">
            <v>420</v>
          </cell>
          <cell r="L5">
            <v>320</v>
          </cell>
          <cell r="M5"/>
          <cell r="N5">
            <v>43850</v>
          </cell>
          <cell r="O5" t="str">
            <v>5. FORTALECIMIENTO</v>
          </cell>
          <cell r="P5">
            <v>2206871.8199999998</v>
          </cell>
          <cell r="Q5">
            <v>25084778</v>
          </cell>
          <cell r="R5"/>
          <cell r="S5" t="str">
            <v>1 PERSONA NATURAL</v>
          </cell>
          <cell r="T5" t="str">
            <v>3 CÉDULA DE CIUDADANÍA</v>
          </cell>
          <cell r="U5">
            <v>1114210204</v>
          </cell>
          <cell r="V5" t="str">
            <v>N/A</v>
          </cell>
          <cell r="W5" t="str">
            <v>11 NO SE DILIGENCIA INFORMACIÓN PARA ESTE FORMULARIO EN ESTE PERÍODO DE REPORTE</v>
          </cell>
          <cell r="X5" t="str">
            <v>N/A</v>
          </cell>
          <cell r="Y5" t="str">
            <v>JESSICA MARIA NUÑEZ GOMEZ</v>
          </cell>
          <cell r="Z5" t="str">
            <v>1 PÓLIZA</v>
          </cell>
          <cell r="AA5" t="str">
            <v>12 SEGUROS DEL ESTADO</v>
          </cell>
          <cell r="AB5" t="str">
            <v>2 CUMPLIMIENTO</v>
          </cell>
          <cell r="AC5">
            <v>43850</v>
          </cell>
          <cell r="AD5" t="str">
            <v>45-46-101006346</v>
          </cell>
          <cell r="AE5" t="str">
            <v>PNN Utria</v>
          </cell>
          <cell r="AF5" t="str">
            <v>2 SUPERVISOR</v>
          </cell>
          <cell r="AG5" t="str">
            <v>3 CÉDULA DE CIUDADANÍA</v>
          </cell>
          <cell r="AH5">
            <v>66848955</v>
          </cell>
          <cell r="AI5" t="str">
            <v>MARIA XIMENA ZORRILLA ARROYAVE</v>
          </cell>
          <cell r="AJ5">
            <v>341</v>
          </cell>
          <cell r="AK5" t="str">
            <v>3 NO PACTADOS</v>
          </cell>
          <cell r="AL5">
            <v>43850</v>
          </cell>
          <cell r="AM5"/>
          <cell r="AN5" t="str">
            <v>4 NO SE HA ADICIONADO NI EN VALOR y EN TIEMPO</v>
          </cell>
          <cell r="AO5">
            <v>0</v>
          </cell>
          <cell r="AP5">
            <v>0</v>
          </cell>
          <cell r="AQ5"/>
          <cell r="AR5">
            <v>0</v>
          </cell>
          <cell r="AS5"/>
          <cell r="AT5">
            <v>43850</v>
          </cell>
          <cell r="AU5">
            <v>44195</v>
          </cell>
          <cell r="AV5"/>
          <cell r="AW5" t="str">
            <v>2. NO</v>
          </cell>
          <cell r="AX5"/>
          <cell r="AY5"/>
          <cell r="AZ5" t="str">
            <v>2. NO</v>
          </cell>
          <cell r="BA5">
            <v>0</v>
          </cell>
          <cell r="BB5"/>
          <cell r="BC5"/>
          <cell r="BD5"/>
          <cell r="BE5" t="str">
            <v>2020753501900003E</v>
          </cell>
          <cell r="BF5">
            <v>25084778</v>
          </cell>
          <cell r="BG5" t="str">
            <v>JAZMIN PEREA MURILLO</v>
          </cell>
          <cell r="BH5" t="str">
            <v>https://community.secop.gov.co/Public/Tendering/ContractNoticePhases/View?PPI=CO1.PPI.5359803&amp;isFromPublicArea=True&amp;isModal=False</v>
          </cell>
          <cell r="BI5" t="str">
            <v>VIGENTE</v>
          </cell>
          <cell r="BJ5" t="str">
            <v>jessica041112@gmail.com</v>
          </cell>
          <cell r="BK5"/>
          <cell r="BL5" t="str">
            <v>https://community.secop.gov.co/Public/Tendering/ContractDetailView/Index?UniqueIdentifier=CO1.PCCNTR.1291501&amp;isModal=true&amp;asPopupView=true#GenericContractInformation</v>
          </cell>
        </row>
        <row r="6">
          <cell r="A6" t="str">
            <v>DTPA-CPS-004-F-2020</v>
          </cell>
          <cell r="B6" t="str">
            <v>1 FONAM</v>
          </cell>
          <cell r="C6" t="str">
            <v>CD-DTPA-004-2020</v>
          </cell>
          <cell r="D6">
            <v>4</v>
          </cell>
          <cell r="E6" t="str">
            <v>JOSE ALBERTO CORDOBA BERMUDEZ</v>
          </cell>
          <cell r="F6">
            <v>43853</v>
          </cell>
          <cell r="G6" t="str">
            <v>PRESTACIÓN DE SERVICIOS OPERATIVOS Y DE APOYO A LA GESTIÓN DEL PNN UTRÍA, PARA LAS ACTIVIDADES DE MONITOREO DE RECURSO HIDROBIOLÓGICO Y PESQUERO, ECOTURISMO Y APOYO OPERATIVO A MANTENIMIENTO DE SEDES DEL ÁREA PROTEGIDA</v>
          </cell>
          <cell r="H6" t="str">
            <v>2 CONTRATACIÓN DIRECTA</v>
          </cell>
          <cell r="I6" t="str">
            <v>14 PRESTACIÓN DE SERVICIOS</v>
          </cell>
          <cell r="J6" t="str">
            <v>N/A</v>
          </cell>
          <cell r="K6">
            <v>1420</v>
          </cell>
          <cell r="L6">
            <v>420</v>
          </cell>
          <cell r="M6"/>
          <cell r="N6">
            <v>43853</v>
          </cell>
          <cell r="O6" t="str">
            <v>2. ESTRATEGIAS ESPECIALES DE MANEJO</v>
          </cell>
          <cell r="P6">
            <v>1337498.26</v>
          </cell>
          <cell r="Q6">
            <v>15069144</v>
          </cell>
          <cell r="R6"/>
          <cell r="S6" t="str">
            <v>1 PERSONA NATURAL</v>
          </cell>
          <cell r="T6" t="str">
            <v>3 CÉDULA DE CIUDADANÍA</v>
          </cell>
          <cell r="U6">
            <v>1148194271</v>
          </cell>
          <cell r="V6" t="str">
            <v>N/A</v>
          </cell>
          <cell r="W6" t="str">
            <v>11 NO SE DILIGENCIA INFORMACIÓN PARA ESTE FORMULARIO EN ESTE PERÍODO DE REPORTE</v>
          </cell>
          <cell r="X6" t="str">
            <v>N/A</v>
          </cell>
          <cell r="Y6" t="str">
            <v>JOSE ALBERTO CORDOBA BERMUDEZ</v>
          </cell>
          <cell r="Z6" t="str">
            <v>1 PÓLIZA</v>
          </cell>
          <cell r="AA6" t="str">
            <v>12 SEGUROS DEL ESTADO</v>
          </cell>
          <cell r="AB6" t="str">
            <v>2 CUMPLIMIENTO</v>
          </cell>
          <cell r="AC6">
            <v>43853</v>
          </cell>
          <cell r="AD6" t="str">
            <v>45-46-101006430</v>
          </cell>
          <cell r="AE6" t="str">
            <v>PNN Utria</v>
          </cell>
          <cell r="AF6" t="str">
            <v>2 SUPERVISOR</v>
          </cell>
          <cell r="AG6" t="str">
            <v>3 CÉDULA DE CIUDADANÍA</v>
          </cell>
          <cell r="AH6">
            <v>66848955</v>
          </cell>
          <cell r="AI6" t="str">
            <v>MARIA XIMENA ZORRILLA ARROYAVE</v>
          </cell>
          <cell r="AJ6">
            <v>338</v>
          </cell>
          <cell r="AK6" t="str">
            <v>3 NO PACTADOS</v>
          </cell>
          <cell r="AL6">
            <v>43853</v>
          </cell>
          <cell r="AM6"/>
          <cell r="AN6" t="str">
            <v>4 NO SE HA ADICIONADO NI EN VALOR y EN TIEMPO</v>
          </cell>
          <cell r="AO6">
            <v>0</v>
          </cell>
          <cell r="AP6">
            <v>0</v>
          </cell>
          <cell r="AQ6"/>
          <cell r="AR6">
            <v>0</v>
          </cell>
          <cell r="AS6"/>
          <cell r="AT6">
            <v>43853</v>
          </cell>
          <cell r="AU6">
            <v>44195</v>
          </cell>
          <cell r="AV6"/>
          <cell r="AW6" t="str">
            <v>2. NO</v>
          </cell>
          <cell r="AX6"/>
          <cell r="AY6"/>
          <cell r="AZ6" t="str">
            <v>2. NO</v>
          </cell>
          <cell r="BA6">
            <v>0</v>
          </cell>
          <cell r="BB6"/>
          <cell r="BC6"/>
          <cell r="BD6"/>
          <cell r="BE6" t="str">
            <v>2020753501900004E</v>
          </cell>
          <cell r="BF6">
            <v>15069144</v>
          </cell>
          <cell r="BG6" t="str">
            <v>JAZMIN PEREA MURILLO</v>
          </cell>
          <cell r="BH6" t="str">
            <v>https://community.secop.gov.co/Public/Tendering/ContractNoticePhases/View?PPI=CO1.PPI.5361878&amp;isFromPublicArea=True&amp;isModal=False</v>
          </cell>
          <cell r="BI6" t="str">
            <v>VIGENTE</v>
          </cell>
          <cell r="BJ6" t="str">
            <v>josecordobabermudez@gmail.com</v>
          </cell>
          <cell r="BK6"/>
          <cell r="BL6" t="str">
            <v>https://community.secop.gov.co/Public/Tendering/ContractDetailView/Index?UniqueIdentifier=CO1.PCCNTR.1301611&amp;isModal=true&amp;asPopupView=true#GenericContractInformation</v>
          </cell>
        </row>
        <row r="7">
          <cell r="A7" t="str">
            <v>DTPA-CPS-005-F-2020</v>
          </cell>
          <cell r="B7" t="str">
            <v>1 FONAM</v>
          </cell>
          <cell r="C7" t="str">
            <v>CD-DTPA-005-2020</v>
          </cell>
          <cell r="D7">
            <v>5</v>
          </cell>
          <cell r="E7" t="str">
            <v>HUVER ARLEY PECHENE HUILA</v>
          </cell>
          <cell r="F7">
            <v>43853</v>
          </cell>
          <cell r="G7" t="str">
            <v>PRESTACIÓN DE SERVICIOS OPERATIVOS Y APOYO A LA GESTIÓN EN EL EJERCICIO DE LA AUTORIDAD AMBIENTAL  Y EN LOS PROCESOS CON COMUNIDADES CAMPESINAS EN EL SECTOR DE EL CÓNDOR DEL PARQUE NACIONAL NATURAL MUNCHIQUE</v>
          </cell>
          <cell r="H7" t="str">
            <v>2 CONTRATACIÓN DIRECTA</v>
          </cell>
          <cell r="I7" t="str">
            <v>14 PRESTACIÓN DE SERVICIOS</v>
          </cell>
          <cell r="J7" t="str">
            <v>N/A</v>
          </cell>
          <cell r="K7">
            <v>1820</v>
          </cell>
          <cell r="L7">
            <v>520</v>
          </cell>
          <cell r="M7"/>
          <cell r="N7">
            <v>43854</v>
          </cell>
          <cell r="O7" t="str">
            <v>6. AUTORIDAD AMBIENTAL</v>
          </cell>
          <cell r="P7">
            <v>1337498.26</v>
          </cell>
          <cell r="Q7">
            <v>14712478</v>
          </cell>
          <cell r="R7"/>
          <cell r="S7" t="str">
            <v>1 PERSONA NATURAL</v>
          </cell>
          <cell r="T7" t="str">
            <v>3 CÉDULA DE CIUDADANÍA</v>
          </cell>
          <cell r="U7">
            <v>4721834</v>
          </cell>
          <cell r="V7" t="str">
            <v>N/A</v>
          </cell>
          <cell r="W7" t="str">
            <v>11 NO SE DILIGENCIA INFORMACIÓN PARA ESTE FORMULARIO EN ESTE PERÍODO DE REPORTE</v>
          </cell>
          <cell r="X7" t="str">
            <v>N/A</v>
          </cell>
          <cell r="Y7" t="str">
            <v>HUVER ARLEY PECHENE HUILA</v>
          </cell>
          <cell r="Z7" t="str">
            <v>1 PÓLIZA</v>
          </cell>
          <cell r="AA7" t="str">
            <v>12 SEGUROS DEL ESTADO</v>
          </cell>
          <cell r="AB7" t="str">
            <v>2 CUMPLIMIENTO</v>
          </cell>
          <cell r="AC7">
            <v>43854</v>
          </cell>
          <cell r="AD7" t="str">
            <v>45-46-101006445</v>
          </cell>
          <cell r="AE7" t="str">
            <v>PNN Munchique</v>
          </cell>
          <cell r="AF7" t="str">
            <v>2 SUPERVISOR</v>
          </cell>
          <cell r="AG7" t="str">
            <v>3 CÉDULA DE CIUDADANÍA</v>
          </cell>
          <cell r="AH7">
            <v>16738049</v>
          </cell>
          <cell r="AI7" t="str">
            <v>JAIME ALBERTO CELIS PERDOMO</v>
          </cell>
          <cell r="AJ7">
            <v>330</v>
          </cell>
          <cell r="AK7" t="str">
            <v>3 NO PACTADOS</v>
          </cell>
          <cell r="AL7">
            <v>43854</v>
          </cell>
          <cell r="AM7"/>
          <cell r="AN7" t="str">
            <v>4 NO SE HA ADICIONADO NI EN VALOR y EN TIEMPO</v>
          </cell>
          <cell r="AO7">
            <v>0</v>
          </cell>
          <cell r="AP7">
            <v>0</v>
          </cell>
          <cell r="AQ7"/>
          <cell r="AR7">
            <v>0</v>
          </cell>
          <cell r="AS7"/>
          <cell r="AT7">
            <v>43854</v>
          </cell>
          <cell r="AU7">
            <v>44188</v>
          </cell>
          <cell r="AV7"/>
          <cell r="AW7" t="str">
            <v>2. NO</v>
          </cell>
          <cell r="AX7"/>
          <cell r="AY7"/>
          <cell r="AZ7" t="str">
            <v>2. NO</v>
          </cell>
          <cell r="BA7">
            <v>0</v>
          </cell>
          <cell r="BB7"/>
          <cell r="BC7"/>
          <cell r="BD7"/>
          <cell r="BE7" t="str">
            <v>2020753501900005E</v>
          </cell>
          <cell r="BF7">
            <v>14712478</v>
          </cell>
          <cell r="BG7" t="str">
            <v>YELYN ZARELA SEPULVEDA RODRIGUEZ</v>
          </cell>
          <cell r="BH7" t="str">
            <v>https://community.secop.gov.co/Public/Tendering/ContractNoticePhases/View?PPI=CO1.PPI.5435995&amp;isFromPublicArea=True&amp;isModal=False</v>
          </cell>
          <cell r="BI7" t="str">
            <v>VIGENTE</v>
          </cell>
          <cell r="BJ7" t="str">
            <v>huilapechene@gmail.com</v>
          </cell>
          <cell r="BK7"/>
          <cell r="BL7" t="str">
            <v>https://community.secop.gov.co/Public/Tendering/ContractDetailView/Index?UniqueIdentifier=CO1.PCCNTR.1305099&amp;isModal=true&amp;asPopupView=true#GenericContractInformation</v>
          </cell>
        </row>
        <row r="8">
          <cell r="A8" t="str">
            <v>DTPA-CPS-006-F-2020</v>
          </cell>
          <cell r="B8" t="str">
            <v>1 FONAM</v>
          </cell>
          <cell r="C8" t="str">
            <v>CD-DTPA-006-2020</v>
          </cell>
          <cell r="D8">
            <v>6</v>
          </cell>
          <cell r="E8" t="str">
            <v>GERMAN DUVAN GALARZA GUERRERO</v>
          </cell>
          <cell r="F8">
            <v>43853</v>
          </cell>
          <cell r="G8" t="str">
            <v>PRESTACIÓN DE SERVICIOS OPERATIVOS Y APOYO A LA GESTIÓN EN EL EJERCICIO DE LA AUTORIDAD AMBIENTAL,  Y EN LOS PROCESOS CON COMUNIDADES CAMPESINAS EN EL SECTOR DE PLAYA RICA EN EL PARQUE NACIONAL NATURAL MUNCHIQUE.</v>
          </cell>
          <cell r="H8" t="str">
            <v>2 CONTRATACIÓN DIRECTA</v>
          </cell>
          <cell r="I8" t="str">
            <v>14 PRESTACIÓN DE SERVICIOS</v>
          </cell>
          <cell r="J8" t="str">
            <v>N/A</v>
          </cell>
          <cell r="K8">
            <v>1720</v>
          </cell>
          <cell r="L8">
            <v>620</v>
          </cell>
          <cell r="M8"/>
          <cell r="N8">
            <v>43854</v>
          </cell>
          <cell r="O8" t="str">
            <v>6. AUTORIDAD AMBIENTAL</v>
          </cell>
          <cell r="P8">
            <v>1337498.26</v>
          </cell>
          <cell r="Q8">
            <v>14712478</v>
          </cell>
          <cell r="R8"/>
          <cell r="S8" t="str">
            <v>1 PERSONA NATURAL</v>
          </cell>
          <cell r="T8" t="str">
            <v>3 CÉDULA DE CIUDADANÍA</v>
          </cell>
          <cell r="U8">
            <v>1061716522</v>
          </cell>
          <cell r="V8" t="str">
            <v>N/A</v>
          </cell>
          <cell r="W8" t="str">
            <v>11 NO SE DILIGENCIA INFORMACIÓN PARA ESTE FORMULARIO EN ESTE PERÍODO DE REPORTE</v>
          </cell>
          <cell r="X8" t="str">
            <v>N/A</v>
          </cell>
          <cell r="Y8" t="str">
            <v>GERMAN DUVAN GALARZA GUERRERO</v>
          </cell>
          <cell r="Z8" t="str">
            <v>1 PÓLIZA</v>
          </cell>
          <cell r="AA8" t="str">
            <v>12 SEGUROS DEL ESTADO</v>
          </cell>
          <cell r="AB8" t="str">
            <v>2 CUMPLIMIENTO</v>
          </cell>
          <cell r="AC8">
            <v>43854</v>
          </cell>
          <cell r="AD8" t="str">
            <v>45-46-101006445</v>
          </cell>
          <cell r="AE8" t="str">
            <v>PNN Munchique</v>
          </cell>
          <cell r="AF8" t="str">
            <v>2 SUPERVISOR</v>
          </cell>
          <cell r="AG8" t="str">
            <v>3 CÉDULA DE CIUDADANÍA</v>
          </cell>
          <cell r="AH8">
            <v>16738049</v>
          </cell>
          <cell r="AI8" t="str">
            <v>JAIME ALBERTO CELIS PERDOMO</v>
          </cell>
          <cell r="AJ8">
            <v>330</v>
          </cell>
          <cell r="AK8" t="str">
            <v>3 NO PACTADOS</v>
          </cell>
          <cell r="AL8">
            <v>43854</v>
          </cell>
          <cell r="AM8"/>
          <cell r="AN8" t="str">
            <v>4 NO SE HA ADICIONADO NI EN VALOR y EN TIEMPO</v>
          </cell>
          <cell r="AO8">
            <v>0</v>
          </cell>
          <cell r="AP8">
            <v>0</v>
          </cell>
          <cell r="AQ8"/>
          <cell r="AR8">
            <v>0</v>
          </cell>
          <cell r="AS8"/>
          <cell r="AT8">
            <v>43854</v>
          </cell>
          <cell r="AU8">
            <v>44188</v>
          </cell>
          <cell r="AV8"/>
          <cell r="AW8" t="str">
            <v>2. NO</v>
          </cell>
          <cell r="AX8"/>
          <cell r="AY8"/>
          <cell r="AZ8" t="str">
            <v>2. NO</v>
          </cell>
          <cell r="BA8">
            <v>0</v>
          </cell>
          <cell r="BB8"/>
          <cell r="BC8"/>
          <cell r="BD8"/>
          <cell r="BE8" t="str">
            <v>2020753501900006E</v>
          </cell>
          <cell r="BF8">
            <v>14712478</v>
          </cell>
          <cell r="BG8" t="str">
            <v>YELYN ZARELA SEPULVEDA RODRIGUEZ</v>
          </cell>
          <cell r="BH8" t="str">
            <v>https://community.secop.gov.co/Public/Tendering/ContractNoticePhases/View?PPI=CO1.PPI.5437999&amp;isFromPublicArea=True&amp;isModal=False</v>
          </cell>
          <cell r="BI8" t="str">
            <v>VIGENTE</v>
          </cell>
          <cell r="BJ8" t="str">
            <v>923duvan89@hotmail.com</v>
          </cell>
          <cell r="BK8"/>
          <cell r="BL8" t="str">
            <v>https://community.secop.gov.co/Public/Tendering/ContractDetailView/Index?UniqueIdentifier=CO1.PCCNTR.1305672&amp;isModal=true&amp;asPopupView=true#GenericContractInformation</v>
          </cell>
        </row>
        <row r="9">
          <cell r="A9" t="str">
            <v>DTPA-CPS-007-F-2020</v>
          </cell>
          <cell r="B9" t="str">
            <v>1 FONAM</v>
          </cell>
          <cell r="C9" t="str">
            <v>CD-DTPA-007-2020</v>
          </cell>
          <cell r="D9">
            <v>7</v>
          </cell>
          <cell r="E9" t="str">
            <v>JESIKA RIVERO MORALES</v>
          </cell>
          <cell r="F9">
            <v>43857</v>
          </cell>
          <cell r="G9" t="str">
            <v>PRESTACIÓN DE SERVICIOS TÉCNICOS Y DE APOYO A LA GESTIÓN PARA EN EL SEGUIMIENTO DE LAS DIFERENTES HERRAMIENTAS DE PLANEACIÓN PARA LA CONSERVACIÓN DEL SANTUARIO DE FAUNA Y FLORA MALPELO</v>
          </cell>
          <cell r="H9" t="str">
            <v>2 CONTRATACIÓN DIRECTA</v>
          </cell>
          <cell r="I9" t="str">
            <v>14 PRESTACIÓN DE SERVICIOS</v>
          </cell>
          <cell r="J9" t="str">
            <v>N/A</v>
          </cell>
          <cell r="K9">
            <v>1920</v>
          </cell>
          <cell r="L9">
            <v>720</v>
          </cell>
          <cell r="M9"/>
          <cell r="N9">
            <v>43857</v>
          </cell>
          <cell r="O9" t="str">
            <v>5. FORTALECIMIENTO</v>
          </cell>
          <cell r="P9">
            <v>2206871.8199999998</v>
          </cell>
          <cell r="Q9">
            <v>24275592</v>
          </cell>
          <cell r="R9"/>
          <cell r="S9" t="str">
            <v>1 PERSONA NATURAL</v>
          </cell>
          <cell r="T9" t="str">
            <v>3 CÉDULA DE CIUDADANÍA</v>
          </cell>
          <cell r="U9">
            <v>1123629832</v>
          </cell>
          <cell r="V9" t="str">
            <v>N/A</v>
          </cell>
          <cell r="W9" t="str">
            <v>11 NO SE DILIGENCIA INFORMACIÓN PARA ESTE FORMULARIO EN ESTE PERÍODO DE REPORTE</v>
          </cell>
          <cell r="X9" t="str">
            <v>N/A</v>
          </cell>
          <cell r="Y9" t="str">
            <v>JESIKA RIVERO MORALES</v>
          </cell>
          <cell r="Z9" t="str">
            <v>1 PÓLIZA</v>
          </cell>
          <cell r="AA9" t="str">
            <v>12 SEGUROS DEL ESTADO</v>
          </cell>
          <cell r="AB9" t="str">
            <v>2 CUMPLIMIENTO</v>
          </cell>
          <cell r="AC9">
            <v>43857</v>
          </cell>
          <cell r="AD9" t="str">
            <v>45-46-101006488</v>
          </cell>
          <cell r="AE9" t="str">
            <v>SFF Isla de Malpelo</v>
          </cell>
          <cell r="AF9" t="str">
            <v>2 SUPERVISOR</v>
          </cell>
          <cell r="AG9" t="str">
            <v>3 CÉDULA DE CIUDADANÍA</v>
          </cell>
          <cell r="AH9">
            <v>94455612</v>
          </cell>
          <cell r="AI9" t="str">
            <v>NICOLAS BERNAL FUENTES</v>
          </cell>
          <cell r="AJ9">
            <v>330</v>
          </cell>
          <cell r="AK9" t="str">
            <v>3 NO PACTADOS</v>
          </cell>
          <cell r="AL9">
            <v>43857</v>
          </cell>
          <cell r="AM9"/>
          <cell r="AN9" t="str">
            <v>4 NO SE HA ADICIONADO NI EN VALOR y EN TIEMPO</v>
          </cell>
          <cell r="AO9">
            <v>0</v>
          </cell>
          <cell r="AP9">
            <v>0</v>
          </cell>
          <cell r="AQ9"/>
          <cell r="AR9">
            <v>0</v>
          </cell>
          <cell r="AS9"/>
          <cell r="AT9">
            <v>43857</v>
          </cell>
          <cell r="AU9">
            <v>44191</v>
          </cell>
          <cell r="AV9"/>
          <cell r="AW9" t="str">
            <v>2. NO</v>
          </cell>
          <cell r="AX9"/>
          <cell r="AY9"/>
          <cell r="AZ9" t="str">
            <v>2. NO</v>
          </cell>
          <cell r="BA9">
            <v>0</v>
          </cell>
          <cell r="BB9"/>
          <cell r="BC9"/>
          <cell r="BD9"/>
          <cell r="BE9" t="str">
            <v>2020753501900007E</v>
          </cell>
          <cell r="BF9">
            <v>24275592</v>
          </cell>
          <cell r="BG9" t="str">
            <v>JAZMIN PEREA MURILLO</v>
          </cell>
          <cell r="BH9" t="str">
            <v>https://community.secop.gov.co/Public/Tendering/OpportunityDetail/Index?noticeUID=CO1.NTC.1064592&amp;isFromPublicArea=True&amp;isModal=False</v>
          </cell>
          <cell r="BI9" t="str">
            <v>VIGENTE</v>
          </cell>
          <cell r="BJ9" t="str">
            <v>jesika.rivero24@gmail.com</v>
          </cell>
          <cell r="BK9"/>
          <cell r="BL9" t="str">
            <v>https://community.secop.gov.co/Public/Tendering/ContractDetailView/Index?UniqueIdentifier=CO1.PCCNTR.1309949&amp;isModal=true&amp;asPopupView=true#GenericContractInformation</v>
          </cell>
        </row>
        <row r="10">
          <cell r="A10" t="str">
            <v>DTPA-CPS-008-F-2020</v>
          </cell>
          <cell r="B10" t="str">
            <v>1 FONAM</v>
          </cell>
          <cell r="C10" t="str">
            <v>CD-DTPA-008-2020</v>
          </cell>
          <cell r="D10">
            <v>8</v>
          </cell>
          <cell r="E10" t="str">
            <v>HENRY OLIVER ALEGRIA IDROBO</v>
          </cell>
          <cell r="F10">
            <v>43858</v>
          </cell>
          <cell r="G10" t="str">
            <v>PRESTACIÓN DE SERVICIOS OPERATIVOS Y APOYO A LA GESTIÓN EN EL EJERCICIO DE LA AUTORIDAD AMBIENTAL, MONITOREO Y EN LOS PROCESOS CON COMUNIDADES CAMPESINAS, EN LA ZONA SURORIENTAL DEL PARQUE NN MUNCHIQUE Y ÁREA DE INFLUENCIA</v>
          </cell>
          <cell r="H10" t="str">
            <v>2 CONTRATACIÓN DIRECTA</v>
          </cell>
          <cell r="I10" t="str">
            <v>14 PRESTACIÓN DE SERVICIOS</v>
          </cell>
          <cell r="J10" t="str">
            <v>N/A</v>
          </cell>
          <cell r="K10">
            <v>2020</v>
          </cell>
          <cell r="L10">
            <v>820</v>
          </cell>
          <cell r="M10"/>
          <cell r="N10">
            <v>43858</v>
          </cell>
          <cell r="O10" t="str">
            <v>6. AUTORIDAD AMBIENTAL</v>
          </cell>
          <cell r="P10">
            <v>1337498.26</v>
          </cell>
          <cell r="Q10">
            <v>14712478</v>
          </cell>
          <cell r="R10"/>
          <cell r="S10" t="str">
            <v>1 PERSONA NATURAL</v>
          </cell>
          <cell r="T10" t="str">
            <v>3 CÉDULA DE CIUDADANÍA</v>
          </cell>
          <cell r="U10">
            <v>38665319</v>
          </cell>
          <cell r="V10" t="str">
            <v>N/A</v>
          </cell>
          <cell r="W10" t="str">
            <v>11 NO SE DILIGENCIA INFORMACIÓN PARA ESTE FORMULARIO EN ESTE PERÍODO DE REPORTE</v>
          </cell>
          <cell r="X10" t="str">
            <v>N/A</v>
          </cell>
          <cell r="Y10" t="str">
            <v>HENRY OLIVER ALEGRIA IDROBO</v>
          </cell>
          <cell r="Z10" t="str">
            <v>1 PÓLIZA</v>
          </cell>
          <cell r="AA10" t="str">
            <v>12 SEGUROS DEL ESTADO</v>
          </cell>
          <cell r="AB10" t="str">
            <v>2 CUMPLIMIENTO</v>
          </cell>
          <cell r="AC10">
            <v>43858</v>
          </cell>
          <cell r="AD10" t="str">
            <v>45-46-101006543</v>
          </cell>
          <cell r="AE10" t="str">
            <v>PNN Munchique</v>
          </cell>
          <cell r="AF10" t="str">
            <v>2 SUPERVISOR</v>
          </cell>
          <cell r="AG10" t="str">
            <v>3 CÉDULA DE CIUDADANÍA</v>
          </cell>
          <cell r="AH10">
            <v>16738049</v>
          </cell>
          <cell r="AI10" t="str">
            <v>JAIME ALBERTO CELIS PERDOMO</v>
          </cell>
          <cell r="AJ10">
            <v>330</v>
          </cell>
          <cell r="AK10" t="str">
            <v>3 NO PACTADOS</v>
          </cell>
          <cell r="AL10">
            <v>43858</v>
          </cell>
          <cell r="AM10"/>
          <cell r="AN10" t="str">
            <v>4 NO SE HA ADICIONADO NI EN VALOR y EN TIEMPO</v>
          </cell>
          <cell r="AO10">
            <v>0</v>
          </cell>
          <cell r="AP10">
            <v>0</v>
          </cell>
          <cell r="AQ10"/>
          <cell r="AR10">
            <v>0</v>
          </cell>
          <cell r="AS10"/>
          <cell r="AT10">
            <v>43858</v>
          </cell>
          <cell r="AU10">
            <v>44192</v>
          </cell>
          <cell r="AV10"/>
          <cell r="AW10" t="str">
            <v>2. NO</v>
          </cell>
          <cell r="AX10"/>
          <cell r="AY10"/>
          <cell r="AZ10" t="str">
            <v>2. NO</v>
          </cell>
          <cell r="BA10">
            <v>0</v>
          </cell>
          <cell r="BB10"/>
          <cell r="BC10"/>
          <cell r="BD10"/>
          <cell r="BE10" t="str">
            <v>2020753501900008E</v>
          </cell>
          <cell r="BF10">
            <v>14712478</v>
          </cell>
          <cell r="BG10" t="str">
            <v>JAZMIN PEREA MURILLO</v>
          </cell>
          <cell r="BH10" t="str">
            <v>https://community.secop.gov.co/Public/Tendering/ContractNoticePhases/View?PPI=CO1.PPI.5499939&amp;isFromPublicArea=True&amp;isModal=False</v>
          </cell>
          <cell r="BI10" t="str">
            <v>VIGENTE</v>
          </cell>
          <cell r="BJ10" t="str">
            <v>henryoliveralegria010@gmail.com</v>
          </cell>
          <cell r="BK10"/>
          <cell r="BL10" t="str">
            <v>https://community.secop.gov.co/Public/Tendering/ContractDetailView/Index?UniqueIdentifier=CO1.PCCNTR.1315849&amp;isModal=true&amp;asPopupView=true#GenericContractInformation</v>
          </cell>
        </row>
        <row r="11">
          <cell r="A11" t="str">
            <v>DTPA-CPS-009-F-2020</v>
          </cell>
          <cell r="B11" t="str">
            <v>1 FONAM</v>
          </cell>
          <cell r="C11" t="str">
            <v>CD-DTPA-009-2020</v>
          </cell>
          <cell r="D11">
            <v>9</v>
          </cell>
          <cell r="E11" t="str">
            <v>HEIDY TATIANA MANCILLA GRANJA</v>
          </cell>
          <cell r="F11">
            <v>43858</v>
          </cell>
          <cell r="G11" t="str">
            <v>PRESTACIÓN DE SERVICIOS OPERATIVOS Y APOYO A LA GESTIÓN EN FORTALECIMIENTO DE ACTIVIDADES ECOTURÍSTICAS Y MONITOREO DE LOS VOC DEL PNN GORGONA, CONTRIBUYENDO A LA CONSERVACIÓN Y PROTECCIÓN DEL ÁREA PROTEGIDA.</v>
          </cell>
          <cell r="H11" t="str">
            <v>2 CONTRATACIÓN DIRECTA</v>
          </cell>
          <cell r="I11" t="str">
            <v>14 PRESTACIÓN DE SERVICIOS</v>
          </cell>
          <cell r="J11" t="str">
            <v>N/A</v>
          </cell>
          <cell r="K11">
            <v>2120</v>
          </cell>
          <cell r="L11">
            <v>1120</v>
          </cell>
          <cell r="M11"/>
          <cell r="N11">
            <v>43859</v>
          </cell>
          <cell r="O11" t="str">
            <v>4. SERVICIOS ECOSISTÉMICOS</v>
          </cell>
          <cell r="P11">
            <v>1337498.26</v>
          </cell>
          <cell r="Q11">
            <v>14712478</v>
          </cell>
          <cell r="R11"/>
          <cell r="S11" t="str">
            <v>1 PERSONA NATURAL</v>
          </cell>
          <cell r="T11" t="str">
            <v>3 CÉDULA DE CIUDADANÍA</v>
          </cell>
          <cell r="U11">
            <v>1193143484</v>
          </cell>
          <cell r="V11" t="str">
            <v>N/A</v>
          </cell>
          <cell r="W11" t="str">
            <v>11 NO SE DILIGENCIA INFORMACIÓN PARA ESTE FORMULARIO EN ESTE PERÍODO DE REPORTE</v>
          </cell>
          <cell r="X11" t="str">
            <v>N/A</v>
          </cell>
          <cell r="Y11" t="str">
            <v>HEIDY TATIANA MANCILLA GRANJA</v>
          </cell>
          <cell r="Z11" t="str">
            <v>1 PÓLIZA</v>
          </cell>
          <cell r="AA11" t="str">
            <v>12 SEGUROS DEL ESTADO</v>
          </cell>
          <cell r="AB11" t="str">
            <v>2 CUMPLIMIENTO</v>
          </cell>
          <cell r="AC11">
            <v>43859</v>
          </cell>
          <cell r="AD11" t="str">
            <v>45-46-101006558</v>
          </cell>
          <cell r="AE11" t="str">
            <v>PNN Gorgona</v>
          </cell>
          <cell r="AF11" t="str">
            <v>2 SUPERVISOR</v>
          </cell>
          <cell r="AG11" t="str">
            <v>3 CÉDULA DE CIUDADANÍA</v>
          </cell>
          <cell r="AH11">
            <v>66908317</v>
          </cell>
          <cell r="AI11" t="str">
            <v>LORENA VALENCIA CERTUCHE</v>
          </cell>
          <cell r="AJ11">
            <v>330</v>
          </cell>
          <cell r="AK11" t="str">
            <v>3 NO PACTADOS</v>
          </cell>
          <cell r="AL11">
            <v>43859</v>
          </cell>
          <cell r="AM11"/>
          <cell r="AN11" t="str">
            <v>4 NO SE HA ADICIONADO NI EN VALOR y EN TIEMPO</v>
          </cell>
          <cell r="AO11">
            <v>0</v>
          </cell>
          <cell r="AP11">
            <v>0</v>
          </cell>
          <cell r="AQ11"/>
          <cell r="AR11">
            <v>0</v>
          </cell>
          <cell r="AS11"/>
          <cell r="AT11">
            <v>43859</v>
          </cell>
          <cell r="AU11">
            <v>44193</v>
          </cell>
          <cell r="AV11"/>
          <cell r="AW11" t="str">
            <v>2. NO</v>
          </cell>
          <cell r="AX11"/>
          <cell r="AY11"/>
          <cell r="AZ11" t="str">
            <v>2. NO</v>
          </cell>
          <cell r="BA11">
            <v>0</v>
          </cell>
          <cell r="BB11"/>
          <cell r="BC11"/>
          <cell r="BD11"/>
          <cell r="BE11" t="str">
            <v>2020753501900009E</v>
          </cell>
          <cell r="BF11">
            <v>14712478</v>
          </cell>
          <cell r="BG11" t="str">
            <v>YELYN ZARELA SEPULVEDA RODRIGUEZ</v>
          </cell>
          <cell r="BH11" t="str">
            <v>https://community.secop.gov.co/Public/Tendering/ContractNoticePhases/View?PPI=CO1.PPI.5522135&amp;isFromPublicArea=True&amp;isModal=False</v>
          </cell>
          <cell r="BI11" t="str">
            <v>VIGENTE</v>
          </cell>
          <cell r="BJ11" t="str">
            <v>tatiana17mancilla@hotmail.com</v>
          </cell>
          <cell r="BK11"/>
          <cell r="BL11" t="str">
            <v>https://community.secop.gov.co/Public/Tendering/ContractDetailView/Index?UniqueIdentifier=CO1.PCCNTR.1318768&amp;isModal=true&amp;asPopupView=true#GenericContractInformation</v>
          </cell>
        </row>
        <row r="12">
          <cell r="A12" t="str">
            <v>DTPA-CPS-010-F-2020</v>
          </cell>
          <cell r="B12" t="str">
            <v>1 FONAM</v>
          </cell>
          <cell r="C12" t="str">
            <v>CD-DTPA-010-2020</v>
          </cell>
          <cell r="D12">
            <v>10</v>
          </cell>
          <cell r="E12" t="str">
            <v>GUSTAVO ADOLFO RODRIGUEZ SALAZAR</v>
          </cell>
          <cell r="F12">
            <v>43858</v>
          </cell>
          <cell r="G12" t="str">
            <v>PRESTACIÓN DE SERVICIOS PROFESIONALES Y DE APOYO A LA GESTIÓN EN EL PARQUE NACIONAL NATURAL FARALLONES DE CALI, CON EL FIN DE APOYAR EL PROGRAMA DE INVESTIGACIÓN Y MONITOREO.</v>
          </cell>
          <cell r="H12" t="str">
            <v>2 CONTRATACIÓN DIRECTA</v>
          </cell>
          <cell r="I12" t="str">
            <v>14 PRESTACIÓN DE SERVICIOS</v>
          </cell>
          <cell r="J12" t="str">
            <v>N/A</v>
          </cell>
          <cell r="K12">
            <v>2320</v>
          </cell>
          <cell r="L12">
            <v>1220</v>
          </cell>
          <cell r="M12"/>
          <cell r="N12">
            <v>43860</v>
          </cell>
          <cell r="O12" t="str">
            <v>10. CONOCIMIENTO VOC</v>
          </cell>
          <cell r="P12">
            <v>3156754.3</v>
          </cell>
          <cell r="Q12">
            <v>33145917</v>
          </cell>
          <cell r="R12"/>
          <cell r="S12" t="str">
            <v>1 PERSONA NATURAL</v>
          </cell>
          <cell r="T12" t="str">
            <v>3 CÉDULA DE CIUDADANÍA</v>
          </cell>
          <cell r="U12">
            <v>1144034064</v>
          </cell>
          <cell r="V12" t="str">
            <v>N/A</v>
          </cell>
          <cell r="W12" t="str">
            <v>11 NO SE DILIGENCIA INFORMACIÓN PARA ESTE FORMULARIO EN ESTE PERÍODO DE REPORTE</v>
          </cell>
          <cell r="X12" t="str">
            <v>N/A</v>
          </cell>
          <cell r="Y12" t="str">
            <v>GUSTAVO ADOLFO RODRIGUEZ SALAZAR</v>
          </cell>
          <cell r="Z12" t="str">
            <v>1 PÓLIZA</v>
          </cell>
          <cell r="AA12" t="str">
            <v>12 SEGUROS DEL ESTADO</v>
          </cell>
          <cell r="AB12" t="str">
            <v>2 CUMPLIMIENTO</v>
          </cell>
          <cell r="AC12">
            <v>43860</v>
          </cell>
          <cell r="AD12" t="str">
            <v>45-46-101006610</v>
          </cell>
          <cell r="AE12" t="str">
            <v>PNN Farallones de Cali</v>
          </cell>
          <cell r="AF12" t="str">
            <v>2 SUPERVISOR</v>
          </cell>
          <cell r="AG12" t="str">
            <v>3 CÉDULA DE CIUDADANÍA</v>
          </cell>
          <cell r="AH12">
            <v>29667366</v>
          </cell>
          <cell r="AI12" t="str">
            <v>CLAUDIA ISABEL ACEVEDO</v>
          </cell>
          <cell r="AJ12">
            <v>315</v>
          </cell>
          <cell r="AK12" t="str">
            <v>3 NO PACTADOS</v>
          </cell>
          <cell r="AL12">
            <v>43860</v>
          </cell>
          <cell r="AM12"/>
          <cell r="AN12" t="str">
            <v>4 NO SE HA ADICIONADO NI EN VALOR y EN TIEMPO</v>
          </cell>
          <cell r="AO12">
            <v>0</v>
          </cell>
          <cell r="AP12">
            <v>0</v>
          </cell>
          <cell r="AQ12"/>
          <cell r="AR12">
            <v>0</v>
          </cell>
          <cell r="AS12"/>
          <cell r="AT12">
            <v>43860</v>
          </cell>
          <cell r="AU12">
            <v>44179</v>
          </cell>
          <cell r="AV12"/>
          <cell r="AW12" t="str">
            <v>2. NO</v>
          </cell>
          <cell r="AX12"/>
          <cell r="AY12"/>
          <cell r="AZ12" t="str">
            <v>2. NO</v>
          </cell>
          <cell r="BA12">
            <v>0</v>
          </cell>
          <cell r="BB12"/>
          <cell r="BC12"/>
          <cell r="BD12"/>
          <cell r="BE12" t="str">
            <v>2020753501900010E</v>
          </cell>
          <cell r="BF12">
            <v>33145917</v>
          </cell>
          <cell r="BG12" t="str">
            <v>YELYN ZARELA SEPULVEDA RODRIGUEZ</v>
          </cell>
          <cell r="BH12" t="str">
            <v>https://community.secop.gov.co/Public/Tendering/ContractNoticePhases/View?PPI=CO1.PPI.5550278&amp;isFromPublicArea=True&amp;isModal=False</v>
          </cell>
          <cell r="BI12" t="str">
            <v>VIGENTE</v>
          </cell>
          <cell r="BJ12" t="str">
            <v>tavorodry15@hotmail.com</v>
          </cell>
          <cell r="BK12"/>
          <cell r="BL12" t="str">
            <v>https://community.secop.gov.co/Public/Tendering/ContractDetailView/Index?UniqueIdentifier=CO1.PCCNTR.1323150&amp;isModal=true&amp;asPopupView=true#GenericContractInformation</v>
          </cell>
        </row>
        <row r="13">
          <cell r="A13" t="str">
            <v>DTPA-CPS-011-F-2020</v>
          </cell>
          <cell r="B13" t="str">
            <v>1 FONAM</v>
          </cell>
          <cell r="C13" t="str">
            <v>CD-DTPA-011-2020</v>
          </cell>
          <cell r="D13">
            <v>11</v>
          </cell>
          <cell r="E13" t="str">
            <v>ANDRES FELIPE HERRERA ZUÑIGA</v>
          </cell>
          <cell r="F13">
            <v>43861</v>
          </cell>
          <cell r="G13" t="str">
            <v>PRESTACIÓN DE SERVICIOS TÉCNICOS PARA APOYAR LOS PROCESOS DE EJERCICIO DE AUTORIDAD AMBIENTAL, REGULACIÓN DEL ECOTURISMO E IMPLEMENTACIÓN DE LAS LÍNEAS ESTRATÉGICAS DEL PLAN DE MANEJO DEL SFF MALPELO.</v>
          </cell>
          <cell r="H13" t="str">
            <v>2 CONTRATACIÓN DIRECTA</v>
          </cell>
          <cell r="I13" t="str">
            <v>14 PRESTACIÓN DE SERVICIOS</v>
          </cell>
          <cell r="J13" t="str">
            <v>N/A</v>
          </cell>
          <cell r="K13">
            <v>2520</v>
          </cell>
          <cell r="L13">
            <v>1320</v>
          </cell>
          <cell r="M13"/>
          <cell r="N13">
            <v>43861</v>
          </cell>
          <cell r="O13" t="str">
            <v>6. AUTORIDAD AMBIENTAL</v>
          </cell>
          <cell r="P13">
            <v>2663849.86</v>
          </cell>
          <cell r="Q13">
            <v>15983100</v>
          </cell>
          <cell r="R13"/>
          <cell r="S13" t="str">
            <v>1 PERSONA NATURAL</v>
          </cell>
          <cell r="T13" t="str">
            <v>3 CÉDULA DE CIUDADANÍA</v>
          </cell>
          <cell r="U13">
            <v>14623901</v>
          </cell>
          <cell r="V13" t="str">
            <v>N/A</v>
          </cell>
          <cell r="W13" t="str">
            <v>11 NO SE DILIGENCIA INFORMACIÓN PARA ESTE FORMULARIO EN ESTE PERÍODO DE REPORTE</v>
          </cell>
          <cell r="X13" t="str">
            <v>N/A</v>
          </cell>
          <cell r="Y13" t="str">
            <v>ANDRES FELIPE HERRERA ZUÑIGA</v>
          </cell>
          <cell r="Z13" t="str">
            <v>1 PÓLIZA</v>
          </cell>
          <cell r="AA13" t="str">
            <v>12 SEGUROS DEL ESTADO</v>
          </cell>
          <cell r="AB13" t="str">
            <v>2 CUMPLIMIENTO</v>
          </cell>
          <cell r="AC13">
            <v>43861</v>
          </cell>
          <cell r="AD13" t="str">
            <v>45-46-101006654</v>
          </cell>
          <cell r="AE13" t="str">
            <v>SFF Isla de Malpelo</v>
          </cell>
          <cell r="AF13" t="str">
            <v>2 SUPERVISOR</v>
          </cell>
          <cell r="AG13" t="str">
            <v>3 CÉDULA DE CIUDADANÍA</v>
          </cell>
          <cell r="AH13">
            <v>94455612</v>
          </cell>
          <cell r="AI13" t="str">
            <v>NICOLAS BERNAL FUENTES</v>
          </cell>
          <cell r="AJ13">
            <v>180</v>
          </cell>
          <cell r="AK13" t="str">
            <v>3 NO PACTADOS</v>
          </cell>
          <cell r="AL13">
            <v>43861</v>
          </cell>
          <cell r="AM13"/>
          <cell r="AN13" t="str">
            <v>4 NO SE HA ADICIONADO NI EN VALOR y EN TIEMPO</v>
          </cell>
          <cell r="AO13">
            <v>0</v>
          </cell>
          <cell r="AP13">
            <v>0</v>
          </cell>
          <cell r="AQ13"/>
          <cell r="AR13">
            <v>0</v>
          </cell>
          <cell r="AS13"/>
          <cell r="AT13">
            <v>43862</v>
          </cell>
          <cell r="AU13">
            <v>44042</v>
          </cell>
          <cell r="AV13"/>
          <cell r="AW13" t="str">
            <v>2. NO</v>
          </cell>
          <cell r="AX13"/>
          <cell r="AY13"/>
          <cell r="AZ13" t="str">
            <v>2. NO</v>
          </cell>
          <cell r="BA13">
            <v>0</v>
          </cell>
          <cell r="BB13"/>
          <cell r="BC13"/>
          <cell r="BD13"/>
          <cell r="BE13" t="str">
            <v>2020753501900011E</v>
          </cell>
          <cell r="BF13">
            <v>15983100</v>
          </cell>
          <cell r="BG13" t="str">
            <v>JAZMIN PEREA MURILLO</v>
          </cell>
          <cell r="BH13" t="str">
            <v>https://community.secop.gov.co/Public/Tendering/ContractNoticePhases/View?PPI=CO1.PPI.5580568&amp;isFromPublicArea=True&amp;isModal=False</v>
          </cell>
          <cell r="BI13" t="str">
            <v>VIGENTE</v>
          </cell>
          <cell r="BJ13" t="str">
            <v>andreshbr@hotmail.com</v>
          </cell>
          <cell r="BK13"/>
          <cell r="BL13" t="str">
            <v>https://community.secop.gov.co/Public/Tendering/ContractDetailView/Index?UniqueIdentifier=CO1.PCCNTR.1327708&amp;isModal=true&amp;asPopupView=true#GenericContractInformation</v>
          </cell>
        </row>
        <row r="14">
          <cell r="A14" t="str">
            <v>DTPA-CPS-012-F-2020</v>
          </cell>
          <cell r="B14" t="str">
            <v>1 FONAM</v>
          </cell>
          <cell r="C14" t="str">
            <v>CD-DTPA-012-2020</v>
          </cell>
          <cell r="D14">
            <v>12</v>
          </cell>
          <cell r="E14" t="str">
            <v>JAINER ZAMBRANO TUNUBALA</v>
          </cell>
          <cell r="F14">
            <v>43864</v>
          </cell>
          <cell r="G14" t="str">
            <v>PRESTACIÓN DE SERVICIOS OPERATIVOS Y APOYO A LA GESTIÓN EN EL EJERCICIO DE LA AUTORIDAD AMBIENTAL Y ARTICULACIÓN CON COMUNIDADES EN EL SECTOR DE EL ROSAL DEL PARQUE NACIONAL NATURAL MUNCHIQUE</v>
          </cell>
          <cell r="H14" t="str">
            <v>2 CONTRATACIÓN DIRECTA</v>
          </cell>
          <cell r="I14" t="str">
            <v>14 PRESTACIÓN DE SERVICIOS</v>
          </cell>
          <cell r="J14" t="str">
            <v>N/A</v>
          </cell>
          <cell r="K14">
            <v>2720</v>
          </cell>
          <cell r="L14">
            <v>1520</v>
          </cell>
          <cell r="M14"/>
          <cell r="N14">
            <v>43864</v>
          </cell>
          <cell r="O14" t="str">
            <v>6. AUTORIDAD AMBIENTAL</v>
          </cell>
          <cell r="P14">
            <v>1337498.26</v>
          </cell>
          <cell r="Q14">
            <v>14623311</v>
          </cell>
          <cell r="R14"/>
          <cell r="S14" t="str">
            <v>1 PERSONA NATURAL</v>
          </cell>
          <cell r="T14" t="str">
            <v>3 CÉDULA DE CIUDADANÍA</v>
          </cell>
          <cell r="U14">
            <v>1061776958</v>
          </cell>
          <cell r="V14" t="str">
            <v>N/A</v>
          </cell>
          <cell r="W14" t="str">
            <v>11 NO SE DILIGENCIA INFORMACIÓN PARA ESTE FORMULARIO EN ESTE PERÍODO DE REPORTE</v>
          </cell>
          <cell r="X14" t="str">
            <v>N/A</v>
          </cell>
          <cell r="Y14" t="str">
            <v>JAINER ZAMBRANO TUNUBALA</v>
          </cell>
          <cell r="Z14" t="str">
            <v>1 PÓLIZA</v>
          </cell>
          <cell r="AA14" t="str">
            <v>12 SEGUROS DEL ESTADO</v>
          </cell>
          <cell r="AB14" t="str">
            <v>2 CUMPLIMIENTO</v>
          </cell>
          <cell r="AC14">
            <v>43864</v>
          </cell>
          <cell r="AD14" t="str">
            <v>45-46101006772</v>
          </cell>
          <cell r="AE14" t="str">
            <v>PNN Munchique</v>
          </cell>
          <cell r="AF14" t="str">
            <v>2 SUPERVISOR</v>
          </cell>
          <cell r="AG14" t="str">
            <v>3 CÉDULA DE CIUDADANÍA</v>
          </cell>
          <cell r="AH14">
            <v>16738049</v>
          </cell>
          <cell r="AI14" t="str">
            <v>JAIME ALBERTO CELIS PERDOMO</v>
          </cell>
          <cell r="AJ14">
            <v>328</v>
          </cell>
          <cell r="AK14" t="str">
            <v>3 NO PACTADOS</v>
          </cell>
          <cell r="AL14">
            <v>43864</v>
          </cell>
          <cell r="AM14"/>
          <cell r="AN14" t="str">
            <v>4 NO SE HA ADICIONADO NI EN VALOR y EN TIEMPO</v>
          </cell>
          <cell r="AO14">
            <v>0</v>
          </cell>
          <cell r="AP14">
            <v>0</v>
          </cell>
          <cell r="AQ14"/>
          <cell r="AR14">
            <v>0</v>
          </cell>
          <cell r="AS14"/>
          <cell r="AT14">
            <v>43864</v>
          </cell>
          <cell r="AU14">
            <v>44195</v>
          </cell>
          <cell r="AV14"/>
          <cell r="AW14" t="str">
            <v>2. NO</v>
          </cell>
          <cell r="AX14"/>
          <cell r="AY14"/>
          <cell r="AZ14" t="str">
            <v>2. NO</v>
          </cell>
          <cell r="BA14">
            <v>0</v>
          </cell>
          <cell r="BB14"/>
          <cell r="BC14"/>
          <cell r="BD14"/>
          <cell r="BE14" t="str">
            <v>2020753501900012E</v>
          </cell>
          <cell r="BF14">
            <v>14623311</v>
          </cell>
          <cell r="BG14" t="str">
            <v>YELYN ZARELA SEPULVEDA RODRIGUEZ</v>
          </cell>
          <cell r="BH14" t="str">
            <v>https://community.secop.gov.co/Public/Tendering/ContractDetailView/Index?UniqueIdentifier=CO1.PCCNTR.1336717&amp;isModal=true&amp;asPopupView=true#GenericContractInformation</v>
          </cell>
          <cell r="BI14" t="str">
            <v>VIGENTE</v>
          </cell>
          <cell r="BJ14" t="str">
            <v>paitosanchez@gmail.com</v>
          </cell>
          <cell r="BK14"/>
          <cell r="BL14" t="str">
            <v>https://community.secop.gov.co/Public/Tendering/ContractNoticePhases/View?PPI=CO1.PPI.5651618&amp;isFromPublicArea=True&amp;isModal=False</v>
          </cell>
        </row>
        <row r="15">
          <cell r="A15" t="str">
            <v>DTPA-CPS-013-F-2020</v>
          </cell>
          <cell r="B15" t="str">
            <v>1 FONAM</v>
          </cell>
          <cell r="C15" t="str">
            <v>CD-DTPA-013-2020</v>
          </cell>
          <cell r="D15">
            <v>13</v>
          </cell>
          <cell r="E15" t="str">
            <v>PAOLA MARIA SANCHEZ GOMEZ</v>
          </cell>
          <cell r="F15">
            <v>43864</v>
          </cell>
          <cell r="G15" t="str">
            <v>PRESTACIÓN DE SERVICIOS TÉCNICOS PARA APOYAR LOS PROCESOS DE EJERCICIO DE AUTORIDAD AMBIENTAL, REGULACIÓN DEL ECOTURISMO E IMPLEMENTACIÓN DE LAS LÍNEAS ESTRATÉGICAS DEL PLAN DE MANEJO DEL SFF MALPELO.</v>
          </cell>
          <cell r="H15" t="str">
            <v>2 CONTRATACIÓN DIRECTA</v>
          </cell>
          <cell r="I15" t="str">
            <v>14 PRESTACIÓN DE SERVICIOS</v>
          </cell>
          <cell r="J15" t="str">
            <v>N/A</v>
          </cell>
          <cell r="K15">
            <v>2620</v>
          </cell>
          <cell r="L15">
            <v>1620</v>
          </cell>
          <cell r="M15"/>
          <cell r="N15">
            <v>43865</v>
          </cell>
          <cell r="O15" t="str">
            <v>6. AUTORIDAD AMBIENTAL</v>
          </cell>
          <cell r="P15">
            <v>2663849.86</v>
          </cell>
          <cell r="Q15">
            <v>15983100</v>
          </cell>
          <cell r="R15"/>
          <cell r="S15" t="str">
            <v>1 PERSONA NATURAL</v>
          </cell>
          <cell r="T15" t="str">
            <v>3 CÉDULA DE CIUDADANÍA</v>
          </cell>
          <cell r="U15">
            <v>52961913</v>
          </cell>
          <cell r="V15" t="str">
            <v>N/A</v>
          </cell>
          <cell r="W15" t="str">
            <v>11 NO SE DILIGENCIA INFORMACIÓN PARA ESTE FORMULARIO EN ESTE PERÍODO DE REPORTE</v>
          </cell>
          <cell r="X15" t="str">
            <v>N/A</v>
          </cell>
          <cell r="Y15" t="str">
            <v>PAOLA MARIA SANCHEZ GOMEZ</v>
          </cell>
          <cell r="Z15" t="str">
            <v>1 PÓLIZA</v>
          </cell>
          <cell r="AA15" t="str">
            <v>12 SEGUROS DEL ESTADO</v>
          </cell>
          <cell r="AB15" t="str">
            <v>2 CUMPLIMIENTO</v>
          </cell>
          <cell r="AC15">
            <v>43865</v>
          </cell>
          <cell r="AD15" t="str">
            <v>45-46-101006820</v>
          </cell>
          <cell r="AE15" t="str">
            <v>SFF Isla de Malpelo</v>
          </cell>
          <cell r="AF15" t="str">
            <v>2 SUPERVISOR</v>
          </cell>
          <cell r="AG15" t="str">
            <v>3 CÉDULA DE CIUDADANÍA</v>
          </cell>
          <cell r="AH15">
            <v>94455612</v>
          </cell>
          <cell r="AI15" t="str">
            <v>NICOLAS BERNAL FUENTES</v>
          </cell>
          <cell r="AJ15">
            <v>180</v>
          </cell>
          <cell r="AK15" t="str">
            <v>3 NO PACTADOS</v>
          </cell>
          <cell r="AL15">
            <v>43865</v>
          </cell>
          <cell r="AM15"/>
          <cell r="AN15" t="str">
            <v>4 NO SE HA ADICIONADO NI EN VALOR y EN TIEMPO</v>
          </cell>
          <cell r="AO15">
            <v>0</v>
          </cell>
          <cell r="AP15">
            <v>0</v>
          </cell>
          <cell r="AQ15"/>
          <cell r="AR15">
            <v>0</v>
          </cell>
          <cell r="AS15"/>
          <cell r="AT15">
            <v>43865</v>
          </cell>
          <cell r="AU15">
            <v>44046</v>
          </cell>
          <cell r="AV15"/>
          <cell r="AW15" t="str">
            <v>2. NO</v>
          </cell>
          <cell r="AX15"/>
          <cell r="AY15"/>
          <cell r="AZ15" t="str">
            <v>2. NO</v>
          </cell>
          <cell r="BA15">
            <v>0</v>
          </cell>
          <cell r="BB15"/>
          <cell r="BC15"/>
          <cell r="BD15"/>
          <cell r="BE15" t="str">
            <v>2020753501900013E</v>
          </cell>
          <cell r="BF15">
            <v>15983100</v>
          </cell>
          <cell r="BG15" t="str">
            <v>YELYN ZARELA SEPULVEDA RODRIGUEZ</v>
          </cell>
          <cell r="BH15" t="str">
            <v>https://community.secop.gov.co/Public/Tendering/ContractDetailView/Index?UniqueIdentifier=CO1.PCCNTR.1336284&amp;isModal=true&amp;asPopupView=true#GenericContractInformation</v>
          </cell>
          <cell r="BI15" t="str">
            <v>VIGENTE</v>
          </cell>
          <cell r="BJ15" t="str">
            <v>rjazambrano878@gmail.com</v>
          </cell>
          <cell r="BK15"/>
          <cell r="BL15" t="str">
            <v>https://community.secop.gov.co/Public/Tendering/ContractNoticePhases/View?PPI=CO1.PPI.5649624&amp;isFromPublicArea=True&amp;isModal=False</v>
          </cell>
        </row>
        <row r="16">
          <cell r="A16" t="str">
            <v>DTPA-CPS-014-F-2020</v>
          </cell>
          <cell r="B16" t="str">
            <v>1 FONAM</v>
          </cell>
          <cell r="C16" t="str">
            <v>CD-DTPA-014-2020</v>
          </cell>
          <cell r="D16">
            <v>14</v>
          </cell>
          <cell r="E16" t="str">
            <v>HEYLER CUESTA CORDOBA</v>
          </cell>
          <cell r="F16">
            <v>43865</v>
          </cell>
          <cell r="G16" t="str">
            <v>PRESTACIÓN DE SERVICIOS OPERATIVOS Y DE APOYO A LA GESTIÓN PARA LA IMPLEMENTACIÓN DEL ACUERDO DE USO Y MANEJO SUSCRITO ENTRE EL CONSEJO COMUNITARIO DE TUMARADÓ Y EL PNN LOS KATÍOS</v>
          </cell>
          <cell r="H16" t="str">
            <v>2 CONTRATACIÓN DIRECTA</v>
          </cell>
          <cell r="I16" t="str">
            <v>14 PRESTACIÓN DE SERVICIOS</v>
          </cell>
          <cell r="J16" t="str">
            <v>N/A</v>
          </cell>
          <cell r="K16">
            <v>2820</v>
          </cell>
          <cell r="L16">
            <v>1720</v>
          </cell>
          <cell r="M16"/>
          <cell r="N16">
            <v>43865</v>
          </cell>
          <cell r="O16" t="str">
            <v>10. CONOCIMIENTO VOC</v>
          </cell>
          <cell r="P16">
            <v>1337498.26</v>
          </cell>
          <cell r="Q16">
            <v>14534145</v>
          </cell>
          <cell r="R16"/>
          <cell r="S16" t="str">
            <v>1 PERSONA NATURAL</v>
          </cell>
          <cell r="T16" t="str">
            <v>3 CÉDULA DE CIUDADANÍA</v>
          </cell>
          <cell r="U16">
            <v>71989265</v>
          </cell>
          <cell r="V16" t="str">
            <v>N/A</v>
          </cell>
          <cell r="W16" t="str">
            <v>11 NO SE DILIGENCIA INFORMACIÓN PARA ESTE FORMULARIO EN ESTE PERÍODO DE REPORTE</v>
          </cell>
          <cell r="X16" t="str">
            <v>N/A</v>
          </cell>
          <cell r="Y16" t="str">
            <v>HEYLER CUESTA CORDOBA</v>
          </cell>
          <cell r="Z16" t="str">
            <v>1 PÓLIZA</v>
          </cell>
          <cell r="AA16" t="str">
            <v>12 SEGUROS DEL ESTADO</v>
          </cell>
          <cell r="AB16" t="str">
            <v>2 CUMPLIMIENTO</v>
          </cell>
          <cell r="AC16">
            <v>43865</v>
          </cell>
          <cell r="AD16" t="str">
            <v>45-46-101006824</v>
          </cell>
          <cell r="AE16" t="str">
            <v>PNN Los Katios</v>
          </cell>
          <cell r="AF16" t="str">
            <v>2 SUPERVISOR</v>
          </cell>
          <cell r="AG16" t="str">
            <v>3 CÉDULA DE CIUDADANÍA</v>
          </cell>
          <cell r="AH16">
            <v>56661967</v>
          </cell>
          <cell r="AI16" t="str">
            <v>NIANZA DEL CARMEN ANGULO</v>
          </cell>
          <cell r="AJ16">
            <v>326</v>
          </cell>
          <cell r="AK16" t="str">
            <v>3 NO PACTADOS</v>
          </cell>
          <cell r="AL16">
            <v>43865</v>
          </cell>
          <cell r="AM16"/>
          <cell r="AN16" t="str">
            <v>4 NO SE HA ADICIONADO NI EN VALOR y EN TIEMPO</v>
          </cell>
          <cell r="AO16">
            <v>0</v>
          </cell>
          <cell r="AP16">
            <v>0</v>
          </cell>
          <cell r="AQ16"/>
          <cell r="AR16">
            <v>0</v>
          </cell>
          <cell r="AS16"/>
          <cell r="AT16">
            <v>43865</v>
          </cell>
          <cell r="AU16">
            <v>44194</v>
          </cell>
          <cell r="AV16"/>
          <cell r="AW16" t="str">
            <v>2. NO</v>
          </cell>
          <cell r="AX16"/>
          <cell r="AY16"/>
          <cell r="AZ16" t="str">
            <v>2. NO</v>
          </cell>
          <cell r="BA16">
            <v>0</v>
          </cell>
          <cell r="BB16"/>
          <cell r="BC16"/>
          <cell r="BD16"/>
          <cell r="BE16" t="str">
            <v>2020753501900014E</v>
          </cell>
          <cell r="BF16">
            <v>14534145</v>
          </cell>
          <cell r="BG16" t="str">
            <v>YELYN ZARELA SEPULVEDA RODRIGUEZ</v>
          </cell>
          <cell r="BH16" t="str">
            <v>https://community.secop.gov.co/Public/Tendering/ContractDetailView/Index?UniqueIdentifier=CO1.PCCNTR.1341581&amp;isModal=true&amp;asPopupView=true#GenericContractInformation</v>
          </cell>
          <cell r="BI16" t="str">
            <v>VIGENTE</v>
          </cell>
          <cell r="BJ16" t="str">
            <v>heylercusta@gmail.com</v>
          </cell>
          <cell r="BK16"/>
          <cell r="BL16" t="str">
            <v>https://community.secop.gov.co/Public/Tendering/ContractNoticePhases/View?PPI=CO1.PPI.5683047&amp;isFromPublicArea=True&amp;isModal=False</v>
          </cell>
        </row>
        <row r="17">
          <cell r="A17" t="str">
            <v>DTPA-CPS-015-F-2020</v>
          </cell>
          <cell r="B17" t="str">
            <v>1 FONAM</v>
          </cell>
          <cell r="C17" t="str">
            <v>CD-DTPA-015-2020</v>
          </cell>
          <cell r="D17">
            <v>15</v>
          </cell>
          <cell r="E17" t="str">
            <v>JUAN CARLOS CASTRILLON RODRIGUEZ</v>
          </cell>
          <cell r="F17">
            <v>43865</v>
          </cell>
          <cell r="G17" t="str">
            <v>PRESTACIÓN DE SERVICIOS OPERATIVOS Y DE APOYO A LA GESTIÓN DEL PNN SANQUIANGA, PARA APOYAR LAS ACTIVIDADES DE INVESTIGACIÓN Y MONITOREO DE LOS VALORES OBJETOS DE CONSERVACIÓN DEL ÁREA PROTEGIDA ADSCRITA A LA DTPA</v>
          </cell>
          <cell r="H17" t="str">
            <v>2 CONTRATACIÓN DIRECTA</v>
          </cell>
          <cell r="I17" t="str">
            <v>14 PRESTACIÓN DE SERVICIOS</v>
          </cell>
          <cell r="J17" t="str">
            <v>N/A</v>
          </cell>
          <cell r="K17">
            <v>2920</v>
          </cell>
          <cell r="L17">
            <v>1820</v>
          </cell>
          <cell r="M17"/>
          <cell r="N17">
            <v>43866</v>
          </cell>
          <cell r="O17" t="str">
            <v>10. CONOCIMIENTO VOC</v>
          </cell>
          <cell r="P17">
            <v>1337498.26</v>
          </cell>
          <cell r="Q17">
            <v>14534145</v>
          </cell>
          <cell r="R17"/>
          <cell r="S17" t="str">
            <v>1 PERSONA NATURAL</v>
          </cell>
          <cell r="T17" t="str">
            <v>3 CÉDULA DE CIUDADANÍA</v>
          </cell>
          <cell r="U17">
            <v>93401085</v>
          </cell>
          <cell r="V17" t="str">
            <v>N/A</v>
          </cell>
          <cell r="W17" t="str">
            <v>11 NO SE DILIGENCIA INFORMACIÓN PARA ESTE FORMULARIO EN ESTE PERÍODO DE REPORTE</v>
          </cell>
          <cell r="X17" t="str">
            <v>N/A</v>
          </cell>
          <cell r="Y17" t="str">
            <v>JUAN CARLOS CASTRILLON RODRIGUEZ</v>
          </cell>
          <cell r="Z17" t="str">
            <v>1 PÓLIZA</v>
          </cell>
          <cell r="AA17" t="str">
            <v>12 SEGUROS DEL ESTADO</v>
          </cell>
          <cell r="AB17" t="str">
            <v>2 CUMPLIMIENTO</v>
          </cell>
          <cell r="AC17">
            <v>43866</v>
          </cell>
          <cell r="AD17" t="str">
            <v>45-46-101006850</v>
          </cell>
          <cell r="AE17" t="str">
            <v>PNN Sanquianga</v>
          </cell>
          <cell r="AF17" t="str">
            <v>2 SUPERVISOR</v>
          </cell>
          <cell r="AG17" t="str">
            <v>3 CÉDULA DE CIUDADANÍA</v>
          </cell>
          <cell r="AH17">
            <v>31589694</v>
          </cell>
          <cell r="AI17" t="str">
            <v>LEIDY DIANA CIFUENTES</v>
          </cell>
          <cell r="AJ17">
            <v>326</v>
          </cell>
          <cell r="AK17" t="str">
            <v>3 NO PACTADOS</v>
          </cell>
          <cell r="AL17">
            <v>43866</v>
          </cell>
          <cell r="AM17"/>
          <cell r="AN17" t="str">
            <v>4 NO SE HA ADICIONADO NI EN VALOR y EN TIEMPO</v>
          </cell>
          <cell r="AO17">
            <v>0</v>
          </cell>
          <cell r="AP17">
            <v>0</v>
          </cell>
          <cell r="AQ17"/>
          <cell r="AR17">
            <v>0</v>
          </cell>
          <cell r="AS17"/>
          <cell r="AT17">
            <v>43866</v>
          </cell>
          <cell r="AU17">
            <v>44195</v>
          </cell>
          <cell r="AV17"/>
          <cell r="AW17" t="str">
            <v>2. NO</v>
          </cell>
          <cell r="AX17"/>
          <cell r="AY17"/>
          <cell r="AZ17" t="str">
            <v>2. NO</v>
          </cell>
          <cell r="BA17">
            <v>0</v>
          </cell>
          <cell r="BB17"/>
          <cell r="BC17"/>
          <cell r="BD17"/>
          <cell r="BE17" t="str">
            <v>2020753501900015E</v>
          </cell>
          <cell r="BF17">
            <v>14534145</v>
          </cell>
          <cell r="BG17" t="str">
            <v>YELYN ZARELA SEPULVEDA RODRIGUEZ</v>
          </cell>
          <cell r="BH17" t="str">
            <v>https://community.secop.gov.co/Public/Tendering/ContractDetailView/Index?UniqueIdentifier=CO1.PCCNTR.1343128&amp;isModal=true&amp;asPopupView=true#GenericContractInformation</v>
          </cell>
          <cell r="BI17" t="str">
            <v>VIGENTE</v>
          </cell>
          <cell r="BJ17" t="str">
            <v>jcastrillon18@gmail.com</v>
          </cell>
          <cell r="BK17"/>
          <cell r="BL17" t="str">
            <v>https://community.secop.gov.co/Public/Tendering/ContractNoticePhases/View?PPI=CO1.PPI.5687179&amp;isFromPublicArea=True&amp;isModal=False</v>
          </cell>
        </row>
        <row r="18">
          <cell r="A18" t="str">
            <v>DTPA-CPS-016-F-2020</v>
          </cell>
          <cell r="B18" t="str">
            <v>1 FONAM</v>
          </cell>
          <cell r="C18" t="str">
            <v>CD-DTPA-016-2020</v>
          </cell>
          <cell r="D18">
            <v>16</v>
          </cell>
          <cell r="E18" t="str">
            <v>JAVIER SERNA ARCE</v>
          </cell>
          <cell r="F18">
            <v>43867</v>
          </cell>
          <cell r="G18" t="str">
            <v>PRESTACIÓN DE SERVICIOS PROFESIONALES Y DE APOYO A LA GESTIÓN PARA ACOMPAÑAR Y DESARROLLAR LINEAMIENTOS DE ORDENAMIENTO, REGULACIÓN Y CONTROL DE PRESIONES GENERADAS POR ACTIVIDADES ECOTURÍSTICAS QUE AFECTAN EL PNN FARALLONES DE CALI</v>
          </cell>
          <cell r="H18" t="str">
            <v>2 CONTRATACIÓN DIRECTA</v>
          </cell>
          <cell r="I18" t="str">
            <v>14 PRESTACIÓN DE SERVICIOS</v>
          </cell>
          <cell r="J18" t="str">
            <v>N/A</v>
          </cell>
          <cell r="K18">
            <v>3320</v>
          </cell>
          <cell r="L18">
            <v>1920</v>
          </cell>
          <cell r="M18"/>
          <cell r="N18">
            <v>43867</v>
          </cell>
          <cell r="O18" t="str">
            <v>4. SERVICIOS ECOSISTÉMICOS</v>
          </cell>
          <cell r="P18">
            <v>3156754.3</v>
          </cell>
          <cell r="Q18">
            <v>33040692</v>
          </cell>
          <cell r="S18" t="str">
            <v>1 PERSONA NATURAL</v>
          </cell>
          <cell r="T18" t="str">
            <v>3 CÉDULA DE CIUDADANÍA</v>
          </cell>
          <cell r="U18">
            <v>94062619</v>
          </cell>
          <cell r="V18" t="str">
            <v>N/A</v>
          </cell>
          <cell r="W18" t="str">
            <v>11 NO SE DILIGENCIA INFORMACIÓN PARA ESTE FORMULARIO EN ESTE PERÍODO DE REPORTE</v>
          </cell>
          <cell r="X18" t="str">
            <v>N/A</v>
          </cell>
          <cell r="Y18" t="str">
            <v>JAVIER SERNA ARCE</v>
          </cell>
          <cell r="Z18" t="str">
            <v>1 PÓLIZA</v>
          </cell>
          <cell r="AA18" t="str">
            <v>12 SEGUROS DEL ESTADO</v>
          </cell>
          <cell r="AB18" t="str">
            <v>2 CUMPLIMIENTO</v>
          </cell>
          <cell r="AC18">
            <v>43867</v>
          </cell>
          <cell r="AD18" t="str">
            <v>45-46-101006912</v>
          </cell>
          <cell r="AE18" t="str">
            <v>PNN Farallones de Cali</v>
          </cell>
          <cell r="AF18" t="str">
            <v>2 SUPERVISOR</v>
          </cell>
          <cell r="AG18" t="str">
            <v>3 CÉDULA DE CIUDADANÍA</v>
          </cell>
          <cell r="AH18">
            <v>29667366</v>
          </cell>
          <cell r="AI18" t="str">
            <v>CLAUDIA ISABEL ACEVEDO</v>
          </cell>
          <cell r="AJ18">
            <v>314</v>
          </cell>
          <cell r="AK18" t="str">
            <v>3 NO PACTADOS</v>
          </cell>
          <cell r="AL18">
            <v>43867</v>
          </cell>
          <cell r="AM18"/>
          <cell r="AN18" t="str">
            <v>4 NO SE HA ADICIONADO NI EN VALOR y EN TIEMPO</v>
          </cell>
          <cell r="AO18">
            <v>0</v>
          </cell>
          <cell r="AP18">
            <v>0</v>
          </cell>
          <cell r="AQ18"/>
          <cell r="AR18">
            <v>0</v>
          </cell>
          <cell r="AS18"/>
          <cell r="AT18">
            <v>43867</v>
          </cell>
          <cell r="AU18">
            <v>44184</v>
          </cell>
          <cell r="AV18"/>
          <cell r="AW18" t="str">
            <v>2. NO</v>
          </cell>
          <cell r="AX18"/>
          <cell r="AY18"/>
          <cell r="AZ18" t="str">
            <v>2. NO</v>
          </cell>
          <cell r="BA18">
            <v>0</v>
          </cell>
          <cell r="BB18"/>
          <cell r="BC18"/>
          <cell r="BD18"/>
          <cell r="BE18" t="str">
            <v>2020753501900016E</v>
          </cell>
          <cell r="BF18">
            <v>33040692</v>
          </cell>
          <cell r="BG18" t="str">
            <v>JAZMIN PEREA MURILLO</v>
          </cell>
          <cell r="BH18" t="str">
            <v>https://community.secop.gov.co/Public/Tendering/OpportunityDetail/Index?noticeUID=CO1.NTC.1090018&amp;isFromPublicArea=True&amp;isModal=False</v>
          </cell>
          <cell r="BI18" t="str">
            <v>VIGENTE</v>
          </cell>
          <cell r="BJ18" t="str">
            <v>jasear@gmail.com</v>
          </cell>
          <cell r="BK18"/>
          <cell r="BL18" t="str">
            <v>https://community.secop.gov.co/Public/Tendering/ContractDetailView/Index?UniqueIdentifier=CO1.PCCNTR.1348106&amp;isModal=true&amp;asPopupView=true#GenericContractInformation</v>
          </cell>
        </row>
        <row r="19">
          <cell r="A19" t="str">
            <v>DTPA-CPS-017-F-2020</v>
          </cell>
          <cell r="B19" t="str">
            <v>1 FONAM</v>
          </cell>
          <cell r="C19" t="str">
            <v>CD-DTPA-017-2020</v>
          </cell>
          <cell r="D19">
            <v>17</v>
          </cell>
          <cell r="E19" t="str">
            <v>FABIO ANDRES CASTRO HERNANDEZ</v>
          </cell>
          <cell r="F19">
            <v>43867</v>
          </cell>
          <cell r="G19" t="str">
            <v>PRESTACIÓN DE SERVICIOS PROFESIONALES PARA APOYAR LOS PROCESOS DE EJERCICIO DE AUTORIDAD AMBIENTAL, REGULACIÓN DEL ECOTURISMO E IMPLEMENTACIÓN DE LAS LÍNEAS ESTRATÉGICAS DEL PLAN DE MANEJO DEL SFF MALPELO.</v>
          </cell>
          <cell r="H19" t="str">
            <v>2 CONTRATACIÓN DIRECTA</v>
          </cell>
          <cell r="I19" t="str">
            <v>14 PRESTACIÓN DE SERVICIOS</v>
          </cell>
          <cell r="J19" t="str">
            <v>N/A</v>
          </cell>
          <cell r="K19">
            <v>3620</v>
          </cell>
          <cell r="L19">
            <v>2420</v>
          </cell>
          <cell r="M19"/>
          <cell r="N19">
            <v>43867</v>
          </cell>
          <cell r="O19" t="str">
            <v>6. AUTORIDAD AMBIENTAL</v>
          </cell>
          <cell r="P19">
            <v>3156754.3</v>
          </cell>
          <cell r="Q19">
            <v>32830242</v>
          </cell>
          <cell r="S19" t="str">
            <v>1 PERSONA NATURAL</v>
          </cell>
          <cell r="T19" t="str">
            <v>3 CÉDULA DE CIUDADANÍA</v>
          </cell>
          <cell r="U19">
            <v>80791992</v>
          </cell>
          <cell r="V19" t="str">
            <v>N/A</v>
          </cell>
          <cell r="W19" t="str">
            <v>11 NO SE DILIGENCIA INFORMACIÓN PARA ESTE FORMULARIO EN ESTE PERÍODO DE REPORTE</v>
          </cell>
          <cell r="X19" t="str">
            <v>N/A</v>
          </cell>
          <cell r="Y19" t="str">
            <v>FABIO ANDRES CASTRO HERNANDEZ</v>
          </cell>
          <cell r="Z19" t="str">
            <v>1 PÓLIZA</v>
          </cell>
          <cell r="AA19" t="str">
            <v>12 SEGUROS DEL ESTADO</v>
          </cell>
          <cell r="AB19" t="str">
            <v>2 CUMPLIMIENTO</v>
          </cell>
          <cell r="AC19">
            <v>43867</v>
          </cell>
          <cell r="AD19" t="str">
            <v>45-46-101006933</v>
          </cell>
          <cell r="AE19" t="str">
            <v>SFF Isla de Malpelo</v>
          </cell>
          <cell r="AF19" t="str">
            <v>2 SUPERVISOR</v>
          </cell>
          <cell r="AG19" t="str">
            <v>3 CÉDULA DE CIUDADANÍA</v>
          </cell>
          <cell r="AH19">
            <v>94455612</v>
          </cell>
          <cell r="AI19" t="str">
            <v>NICOLAS BERNAL FUENTES</v>
          </cell>
          <cell r="AJ19">
            <v>313</v>
          </cell>
          <cell r="AK19" t="str">
            <v>3 NO PACTADOS</v>
          </cell>
          <cell r="AL19">
            <v>43867</v>
          </cell>
          <cell r="AM19"/>
          <cell r="AN19" t="str">
            <v>4 NO SE HA ADICIONADO NI EN VALOR y EN TIEMPO</v>
          </cell>
          <cell r="AO19">
            <v>0</v>
          </cell>
          <cell r="AP19">
            <v>0</v>
          </cell>
          <cell r="AQ19"/>
          <cell r="AR19">
            <v>0</v>
          </cell>
          <cell r="AS19"/>
          <cell r="AT19">
            <v>43867</v>
          </cell>
          <cell r="AU19">
            <v>44183</v>
          </cell>
          <cell r="AV19"/>
          <cell r="AW19" t="str">
            <v>2. NO</v>
          </cell>
          <cell r="AX19"/>
          <cell r="AY19"/>
          <cell r="AZ19" t="str">
            <v>2. NO</v>
          </cell>
          <cell r="BA19">
            <v>0</v>
          </cell>
          <cell r="BB19"/>
          <cell r="BC19"/>
          <cell r="BD19"/>
          <cell r="BE19" t="str">
            <v>2020753501900017E</v>
          </cell>
          <cell r="BF19">
            <v>32830242</v>
          </cell>
          <cell r="BG19" t="str">
            <v>YELYN ZARELA SEPULVEDA RODRIGUEZ</v>
          </cell>
          <cell r="BH19" t="str">
            <v>https://community.secop.gov.co/Public/Tendering/ContractNoticePhases/View?PPI=CO1.PPI.5738661&amp;isFromPublicArea=True&amp;isModal=False</v>
          </cell>
          <cell r="BI19" t="str">
            <v>VIGENTE</v>
          </cell>
          <cell r="BJ19" t="str">
            <v>fabiocastro369@gmail.com</v>
          </cell>
          <cell r="BK19"/>
          <cell r="BL19" t="str">
            <v>https://community.secop.gov.co/Public/Tendering/ContractDetailView/Index?UniqueIdentifier=CO1.PCCNTR.1350961&amp;isModal=true&amp;asPopupView=true#GenericContractInformation</v>
          </cell>
        </row>
        <row r="20">
          <cell r="A20" t="str">
            <v>DTPA-CPS-018-F-2020</v>
          </cell>
          <cell r="B20" t="str">
            <v>1 FONAM</v>
          </cell>
          <cell r="C20" t="str">
            <v>CD-DTPA-018-2020</v>
          </cell>
          <cell r="D20">
            <v>18</v>
          </cell>
          <cell r="E20" t="str">
            <v>STEPHANIA ROJAS VELEZ</v>
          </cell>
          <cell r="F20">
            <v>43868</v>
          </cell>
          <cell r="G20" t="str">
            <v>PRESTACIÓN DE SERVICIOS TÉCNICOS PARA APOYAR LOS PROCESOS DE EJERCICIO DE AUTORIDAD AMBIENTAL, REGULACIÓN DEL ECOTURISMO E IMPLEMENTACIÓN DE LAS LÍNEAS ESTRATÉGICAS DEL PLAN DE MANEJO DEL SFF MALPELO.</v>
          </cell>
          <cell r="H20" t="str">
            <v>2 CONTRATACIÓN DIRECTA</v>
          </cell>
          <cell r="I20" t="str">
            <v>14 PRESTACIÓN DE SERVICIOS</v>
          </cell>
          <cell r="J20" t="str">
            <v>N/A</v>
          </cell>
          <cell r="K20">
            <v>4020</v>
          </cell>
          <cell r="L20">
            <v>2520</v>
          </cell>
          <cell r="M20"/>
          <cell r="N20">
            <v>43868</v>
          </cell>
          <cell r="O20" t="str">
            <v>6. AUTORIDAD AMBIENTAL</v>
          </cell>
          <cell r="P20">
            <v>2663849.86</v>
          </cell>
          <cell r="Q20">
            <v>27704040</v>
          </cell>
          <cell r="S20" t="str">
            <v>1 PERSONA NATURAL</v>
          </cell>
          <cell r="T20" t="str">
            <v>3 CÉDULA DE CIUDADANÍA</v>
          </cell>
          <cell r="U20">
            <v>1144061426</v>
          </cell>
          <cell r="V20" t="str">
            <v>N/A</v>
          </cell>
          <cell r="W20" t="str">
            <v>11 NO SE DILIGENCIA INFORMACIÓN PARA ESTE FORMULARIO EN ESTE PERÍODO DE REPORTE</v>
          </cell>
          <cell r="X20" t="str">
            <v>N/A</v>
          </cell>
          <cell r="Y20" t="str">
            <v>STEPHANIA ROJAS VELEZ</v>
          </cell>
          <cell r="Z20" t="str">
            <v>1 PÓLIZA</v>
          </cell>
          <cell r="AA20" t="str">
            <v>12 SEGUROS DEL ESTADO</v>
          </cell>
          <cell r="AB20" t="str">
            <v>2 CUMPLIMIENTO</v>
          </cell>
          <cell r="AC20">
            <v>43868</v>
          </cell>
          <cell r="AD20" t="str">
            <v>45-46101006942</v>
          </cell>
          <cell r="AE20" t="str">
            <v>SFF Isla de Malpelo</v>
          </cell>
          <cell r="AF20" t="str">
            <v>2 SUPERVISOR</v>
          </cell>
          <cell r="AG20" t="str">
            <v>3 CÉDULA DE CIUDADANÍA</v>
          </cell>
          <cell r="AH20">
            <v>94455612</v>
          </cell>
          <cell r="AI20" t="str">
            <v>NICOLAS BERNAL FUENTES</v>
          </cell>
          <cell r="AJ20">
            <v>312</v>
          </cell>
          <cell r="AK20" t="str">
            <v>3 NO PACTADOS</v>
          </cell>
          <cell r="AL20">
            <v>43868</v>
          </cell>
          <cell r="AM20"/>
          <cell r="AN20" t="str">
            <v>4 NO SE HA ADICIONADO NI EN VALOR y EN TIEMPO</v>
          </cell>
          <cell r="AO20">
            <v>0</v>
          </cell>
          <cell r="AP20">
            <v>0</v>
          </cell>
          <cell r="AQ20"/>
          <cell r="AR20">
            <v>0</v>
          </cell>
          <cell r="AS20"/>
          <cell r="AT20">
            <v>43868</v>
          </cell>
          <cell r="AU20">
            <v>44183</v>
          </cell>
          <cell r="AV20"/>
          <cell r="AW20" t="str">
            <v>2. NO</v>
          </cell>
          <cell r="AX20"/>
          <cell r="AY20"/>
          <cell r="AZ20" t="str">
            <v>2. NO</v>
          </cell>
          <cell r="BA20">
            <v>0</v>
          </cell>
          <cell r="BB20"/>
          <cell r="BC20"/>
          <cell r="BD20"/>
          <cell r="BE20" t="str">
            <v>2020753501900018E</v>
          </cell>
          <cell r="BF20">
            <v>27704040</v>
          </cell>
          <cell r="BG20" t="str">
            <v>YELYN ZARELA SEPULVEDA RODRIGUEZ</v>
          </cell>
          <cell r="BH20" t="str">
            <v>https://community.secop.gov.co/Public/Tendering/ContractNoticePhases/View?PPI=CO1.PPI.5743541&amp;isFromPublicArea=True&amp;isModal=False</v>
          </cell>
          <cell r="BI20" t="str">
            <v>VIGENTE</v>
          </cell>
          <cell r="BJ20" t="str">
            <v>stephania.rojas@correounivalle.edu.co</v>
          </cell>
          <cell r="BK20"/>
          <cell r="BL20" t="str">
            <v>https://community.secop.gov.co/Public/Tendering/ContractDetailView/Index?UniqueIdentifier=CO1.PCCNTR.1352566&amp;isModal=true&amp;asPopupView=true#GenericContractInformation</v>
          </cell>
        </row>
        <row r="21">
          <cell r="A21" t="str">
            <v>DTPA-CPS-019-F-2020</v>
          </cell>
          <cell r="B21" t="str">
            <v>1 FONAM</v>
          </cell>
          <cell r="C21" t="str">
            <v>CD-DTPA-019-2020</v>
          </cell>
          <cell r="D21">
            <v>19</v>
          </cell>
          <cell r="E21" t="str">
            <v>JOSE FERNELY MENA</v>
          </cell>
          <cell r="F21">
            <v>43868</v>
          </cell>
          <cell r="G21" t="str">
            <v>PRESTACIÓN SERVICIOS OPERATIVOS Y DE APOYO A LA GESTIÓN DEL PNN UTRÍA, APOYANDO  LAS ACTIVIDADES DE INVESTIGACIÓN Y MONITOREO DE RECURSOS HIDROBIOLÓGICOS Y PESQUERO DEL ÁREA ADSCRITA A LA DTPA Y MANEJO CON LOS CONSEJOS COMUNITARIOS</v>
          </cell>
          <cell r="H21" t="str">
            <v>2 CONTRATACIÓN DIRECTA</v>
          </cell>
          <cell r="I21" t="str">
            <v>14 PRESTACIÓN DE SERVICIOS</v>
          </cell>
          <cell r="J21" t="str">
            <v>N/A</v>
          </cell>
          <cell r="K21">
            <v>3820</v>
          </cell>
          <cell r="L21">
            <v>2620</v>
          </cell>
          <cell r="M21"/>
          <cell r="N21">
            <v>43868</v>
          </cell>
          <cell r="O21" t="str">
            <v>2. ESTRATEGIAS ESPECIALES DE MANEJO</v>
          </cell>
          <cell r="P21">
            <v>1337498.26</v>
          </cell>
          <cell r="Q21">
            <v>14444978</v>
          </cell>
          <cell r="S21" t="str">
            <v>1 PERSONA NATURAL</v>
          </cell>
          <cell r="T21" t="str">
            <v>3 CÉDULA DE CIUDADANÍA</v>
          </cell>
          <cell r="U21">
            <v>4847360</v>
          </cell>
          <cell r="V21" t="str">
            <v>N/A</v>
          </cell>
          <cell r="W21" t="str">
            <v>11 NO SE DILIGENCIA INFORMACIÓN PARA ESTE FORMULARIO EN ESTE PERÍODO DE REPORTE</v>
          </cell>
          <cell r="X21" t="str">
            <v>N/A</v>
          </cell>
          <cell r="Y21" t="str">
            <v>JOSE FERNELY MENA</v>
          </cell>
          <cell r="Z21" t="str">
            <v>1 PÓLIZA</v>
          </cell>
          <cell r="AA21" t="str">
            <v>12 SEGUROS DEL ESTADO</v>
          </cell>
          <cell r="AB21" t="str">
            <v>2 CUMPLIMIENTO</v>
          </cell>
          <cell r="AC21">
            <v>43868</v>
          </cell>
          <cell r="AD21" t="str">
            <v>45-46-101006964</v>
          </cell>
          <cell r="AE21" t="str">
            <v>PNN Utria</v>
          </cell>
          <cell r="AF21" t="str">
            <v>2 SUPERVISOR</v>
          </cell>
          <cell r="AG21" t="str">
            <v>3 CÉDULA DE CIUDADANÍA</v>
          </cell>
          <cell r="AH21">
            <v>66848955</v>
          </cell>
          <cell r="AI21" t="str">
            <v>MARIA XIMENA ZORRILLA ARROYAVE</v>
          </cell>
          <cell r="AJ21">
            <v>324</v>
          </cell>
          <cell r="AK21" t="str">
            <v>3 NO PACTADOS</v>
          </cell>
          <cell r="AL21">
            <v>43868</v>
          </cell>
          <cell r="AM21"/>
          <cell r="AN21" t="str">
            <v>4 NO SE HA ADICIONADO NI EN VALOR y EN TIEMPO</v>
          </cell>
          <cell r="AO21">
            <v>0</v>
          </cell>
          <cell r="AP21">
            <v>0</v>
          </cell>
          <cell r="AQ21"/>
          <cell r="AR21">
            <v>0</v>
          </cell>
          <cell r="AS21"/>
          <cell r="AT21">
            <v>43868</v>
          </cell>
          <cell r="AU21">
            <v>44195</v>
          </cell>
          <cell r="AV21"/>
          <cell r="AW21" t="str">
            <v>2. NO</v>
          </cell>
          <cell r="AX21"/>
          <cell r="AY21"/>
          <cell r="AZ21" t="str">
            <v>2. NO</v>
          </cell>
          <cell r="BA21">
            <v>0</v>
          </cell>
          <cell r="BB21"/>
          <cell r="BC21"/>
          <cell r="BD21"/>
          <cell r="BE21" t="str">
            <v>2020753501900019E</v>
          </cell>
          <cell r="BF21">
            <v>14444978</v>
          </cell>
          <cell r="BG21" t="str">
            <v>JAZMIN PEREA MURILLO</v>
          </cell>
          <cell r="BH21" t="str">
            <v>https://community.secop.gov.co/Public/Tendering/ContractNoticePhases/View?PPI=CO1.PPI.5747249&amp;isFromPublicArea=True&amp;isModal=False</v>
          </cell>
          <cell r="BI21" t="str">
            <v>VIGENTE</v>
          </cell>
          <cell r="BJ21" t="str">
            <v>fermedy2011@hotmail.com</v>
          </cell>
          <cell r="BK21"/>
          <cell r="BL21" t="str">
            <v>https://community.secop.gov.co/Public/Tendering/ContractDetailView/Index?UniqueIdentifier=CO1.PCCNTR.1354320&amp;isModal=true&amp;asPopupView=true#GenericContractInformation</v>
          </cell>
        </row>
        <row r="22">
          <cell r="A22" t="str">
            <v>DTPA-CPS-020-F-2020</v>
          </cell>
          <cell r="B22" t="str">
            <v>1 FONAM</v>
          </cell>
          <cell r="C22" t="str">
            <v>CD-DTPA-020-2020</v>
          </cell>
          <cell r="D22">
            <v>20</v>
          </cell>
          <cell r="E22" t="str">
            <v>ERNEY MACHUCA BANUVI</v>
          </cell>
          <cell r="F22">
            <v>43868</v>
          </cell>
          <cell r="G22" t="str">
            <v>PRESTACIÓN DE SERVICIOS DE APOYO A LA GESTIÓN COMO EXPERTO LOCAL PARA EL DEL PNN UTRÍA PARA ACOMPAÑAR LA CONCERTACIÓN DE ESTRATEGIAS ESPECIALES DE MANEJO CON LAS COMUNIDADES INDÍGENAS Y EJERCICIO DE PVC</v>
          </cell>
          <cell r="H22" t="str">
            <v>2 CONTRATACIÓN DIRECTA</v>
          </cell>
          <cell r="I22" t="str">
            <v>14 PRESTACIÓN DE SERVICIOS</v>
          </cell>
          <cell r="J22" t="str">
            <v>N/A</v>
          </cell>
          <cell r="K22">
            <v>3920</v>
          </cell>
          <cell r="L22">
            <v>2720</v>
          </cell>
          <cell r="M22"/>
          <cell r="N22">
            <v>43868</v>
          </cell>
          <cell r="O22" t="str">
            <v>2. ESTRATEGIAS ESPECIALES DE MANEJO</v>
          </cell>
          <cell r="P22">
            <v>1337498.26</v>
          </cell>
          <cell r="Q22">
            <v>14444978</v>
          </cell>
          <cell r="S22" t="str">
            <v>1 PERSONA NATURAL</v>
          </cell>
          <cell r="T22" t="str">
            <v>3 CÉDULA DE CIUDADANÍA</v>
          </cell>
          <cell r="U22">
            <v>1133606147</v>
          </cell>
          <cell r="V22" t="str">
            <v>N/A</v>
          </cell>
          <cell r="W22" t="str">
            <v>11 NO SE DILIGENCIA INFORMACIÓN PARA ESTE FORMULARIO EN ESTE PERÍODO DE REPORTE</v>
          </cell>
          <cell r="X22" t="str">
            <v>N/A</v>
          </cell>
          <cell r="Y22" t="str">
            <v>ERNEY MACHUCA BANUVI</v>
          </cell>
          <cell r="Z22" t="str">
            <v>1 PÓLIZA</v>
          </cell>
          <cell r="AA22" t="str">
            <v>12 SEGUROS DEL ESTADO</v>
          </cell>
          <cell r="AB22" t="str">
            <v>2 CUMPLIMIENTO</v>
          </cell>
          <cell r="AC22">
            <v>43868</v>
          </cell>
          <cell r="AD22" t="str">
            <v>45-46-101006965</v>
          </cell>
          <cell r="AE22" t="str">
            <v>PNN Utria</v>
          </cell>
          <cell r="AF22" t="str">
            <v>2 SUPERVISOR</v>
          </cell>
          <cell r="AG22" t="str">
            <v>3 CÉDULA DE CIUDADANÍA</v>
          </cell>
          <cell r="AH22">
            <v>66848955</v>
          </cell>
          <cell r="AI22" t="str">
            <v>MARIA XIMENA ZORRILLA ARROYAVE</v>
          </cell>
          <cell r="AJ22">
            <v>324</v>
          </cell>
          <cell r="AK22" t="str">
            <v>3 NO PACTADOS</v>
          </cell>
          <cell r="AL22">
            <v>43868</v>
          </cell>
          <cell r="AM22"/>
          <cell r="AN22" t="str">
            <v>4 NO SE HA ADICIONADO NI EN VALOR y EN TIEMPO</v>
          </cell>
          <cell r="AO22">
            <v>0</v>
          </cell>
          <cell r="AP22">
            <v>0</v>
          </cell>
          <cell r="AQ22"/>
          <cell r="AR22">
            <v>0</v>
          </cell>
          <cell r="AS22"/>
          <cell r="AT22">
            <v>43868</v>
          </cell>
          <cell r="AU22">
            <v>44195</v>
          </cell>
          <cell r="AV22"/>
          <cell r="AW22" t="str">
            <v>2. NO</v>
          </cell>
          <cell r="AX22"/>
          <cell r="AY22"/>
          <cell r="AZ22" t="str">
            <v>2. NO</v>
          </cell>
          <cell r="BA22">
            <v>0</v>
          </cell>
          <cell r="BB22"/>
          <cell r="BC22"/>
          <cell r="BD22"/>
          <cell r="BE22" t="str">
            <v>2020753501900020E</v>
          </cell>
          <cell r="BF22">
            <v>14444978</v>
          </cell>
          <cell r="BG22" t="str">
            <v>JAZMIN PEREA MURILLO</v>
          </cell>
          <cell r="BH22" t="str">
            <v>https://community.secop.gov.co/Public/Tendering/ContractNoticePhases/View?PPI=CO1.PPI.5763241&amp;isFromPublicArea=True&amp;isModal=False</v>
          </cell>
          <cell r="BI22" t="str">
            <v>VIGENTE</v>
          </cell>
          <cell r="BJ22" t="str">
            <v>erbmn1gmail.com</v>
          </cell>
          <cell r="BK22"/>
          <cell r="BL22" t="str">
            <v>https://community.secop.gov.co/Public/Tendering/ContractDetailView/Index?UniqueIdentifier=CO1.PCCNTR.1354257&amp;isModal=true&amp;asPopupView=true#GenericContractInformation</v>
          </cell>
        </row>
        <row r="23">
          <cell r="A23" t="str">
            <v>DTPA-CPS-021-F-2020</v>
          </cell>
          <cell r="B23" t="str">
            <v>1 FONAM</v>
          </cell>
          <cell r="C23" t="str">
            <v>CD-DTPA-021-2020</v>
          </cell>
          <cell r="D23">
            <v>21</v>
          </cell>
          <cell r="E23" t="str">
            <v>NAYIBE ORTIZ OROBIO</v>
          </cell>
          <cell r="F23">
            <v>43868</v>
          </cell>
          <cell r="G23" t="str">
            <v>PRESTACIÓN DE SERVICIOS OPERATIVOS Y APOYO A LA GESTIÓN EN FORTALECIMIENTO DE ACTIVIDADES ECOTURÍSTICAS Y MONITOREO DE LOS VOC DEL PNN GORGONA, CONTRIBUYENDO A LA CONSERVACIÓN Y PROTECCIÓN DEL ÁREA PROTEGIDA.</v>
          </cell>
          <cell r="H23" t="str">
            <v>2 CONTRATACIÓN DIRECTA</v>
          </cell>
          <cell r="I23" t="str">
            <v>14 PRESTACIÓN DE SERVICIOS</v>
          </cell>
          <cell r="J23" t="str">
            <v>N/A</v>
          </cell>
          <cell r="K23">
            <v>4720</v>
          </cell>
          <cell r="L23">
            <v>2820</v>
          </cell>
          <cell r="M23"/>
          <cell r="N23">
            <v>43868</v>
          </cell>
          <cell r="O23" t="str">
            <v>4. SERVICIOS ECOSISTÉMICOS</v>
          </cell>
          <cell r="P23">
            <v>1337498.26</v>
          </cell>
          <cell r="Q23">
            <v>14311229</v>
          </cell>
          <cell r="S23" t="str">
            <v>1 PERSONA NATURAL</v>
          </cell>
          <cell r="T23" t="str">
            <v>3 CÉDULA DE CIUDADANÍA</v>
          </cell>
          <cell r="U23">
            <v>1089794152</v>
          </cell>
          <cell r="V23" t="str">
            <v>N/A</v>
          </cell>
          <cell r="W23" t="str">
            <v>11 NO SE DILIGENCIA INFORMACIÓN PARA ESTE FORMULARIO EN ESTE PERÍODO DE REPORTE</v>
          </cell>
          <cell r="X23" t="str">
            <v>N/A</v>
          </cell>
          <cell r="Y23" t="str">
            <v>NAYIBE ORTIZ OROBIO</v>
          </cell>
          <cell r="Z23" t="str">
            <v>1 PÓLIZA</v>
          </cell>
          <cell r="AA23" t="str">
            <v>12 SEGUROS DEL ESTADO</v>
          </cell>
          <cell r="AB23" t="str">
            <v>2 CUMPLIMIENTO</v>
          </cell>
          <cell r="AC23">
            <v>43868</v>
          </cell>
          <cell r="AD23" t="str">
            <v>45-46-101006968</v>
          </cell>
          <cell r="AE23" t="str">
            <v>PNN Gorgona</v>
          </cell>
          <cell r="AF23" t="str">
            <v>2 SUPERVISOR</v>
          </cell>
          <cell r="AG23" t="str">
            <v>3 CÉDULA DE CIUDADANÍA</v>
          </cell>
          <cell r="AH23">
            <v>66908317</v>
          </cell>
          <cell r="AI23" t="str">
            <v>LORENA VALENCIA CERTUCHE</v>
          </cell>
          <cell r="AJ23">
            <v>321</v>
          </cell>
          <cell r="AK23" t="str">
            <v>3 NO PACTADOS</v>
          </cell>
          <cell r="AL23">
            <v>43868</v>
          </cell>
          <cell r="AM23"/>
          <cell r="AN23" t="str">
            <v>4 NO SE HA ADICIONADO NI EN VALOR y EN TIEMPO</v>
          </cell>
          <cell r="AO23">
            <v>0</v>
          </cell>
          <cell r="AP23">
            <v>0</v>
          </cell>
          <cell r="AQ23"/>
          <cell r="AR23">
            <v>0</v>
          </cell>
          <cell r="AS23"/>
          <cell r="AT23">
            <v>43868</v>
          </cell>
          <cell r="AU23">
            <v>44192</v>
          </cell>
          <cell r="AV23"/>
          <cell r="AW23" t="str">
            <v>2. NO</v>
          </cell>
          <cell r="AX23"/>
          <cell r="AY23"/>
          <cell r="AZ23" t="str">
            <v>2. NO</v>
          </cell>
          <cell r="BA23">
            <v>0</v>
          </cell>
          <cell r="BB23"/>
          <cell r="BC23"/>
          <cell r="BD23"/>
          <cell r="BE23" t="str">
            <v>2020753501900021E</v>
          </cell>
          <cell r="BF23">
            <v>14311229</v>
          </cell>
          <cell r="BG23" t="str">
            <v>YELYN ZARELA SEPULVEDA RODRIGUEZ</v>
          </cell>
          <cell r="BH23" t="str">
            <v>https://community.secop.gov.co/Public/Tendering/ContractNoticePhases/View?PPI=CO1.PPI.5764634&amp;isFromPublicArea=True&amp;isModal=False</v>
          </cell>
          <cell r="BI23" t="str">
            <v>VIGENTE</v>
          </cell>
          <cell r="BJ23" t="str">
            <v>nayibeortizoro@gmail.com</v>
          </cell>
          <cell r="BK23"/>
          <cell r="BL23" t="str">
            <v>https://community.secop.gov.co/Public/Tendering/ContractDetailView/Index?UniqueIdentifier=CO1.PCCNTR.1354835&amp;isModal=true&amp;asPopupView=true#GenericContractInformation</v>
          </cell>
        </row>
        <row r="24">
          <cell r="A24" t="str">
            <v>DTPA-CPS-022-F-2020</v>
          </cell>
          <cell r="B24" t="str">
            <v>1 FONAM</v>
          </cell>
          <cell r="C24" t="str">
            <v>CD-DTPA-022-2020</v>
          </cell>
          <cell r="D24">
            <v>22</v>
          </cell>
          <cell r="E24" t="str">
            <v>MARYURIS NAGLES MOSQUERA</v>
          </cell>
          <cell r="F24">
            <v>43868</v>
          </cell>
          <cell r="G24" t="str">
            <v>PRESTACIÓN DE SERVICIOS OPERATIVOS Y DE APOYO A LA GESTIÓN PARA ACOMPAÑAR Y APORTAR A LAS ESTRATEGIAS DE ECOTURISMO, PVC, INVESTIGACIÓN Y/O MONITOREO DEL PARQUE NACIONAL NATURAL UTRÍA.</v>
          </cell>
          <cell r="H24" t="str">
            <v>2 CONTRATACIÓN DIRECTA</v>
          </cell>
          <cell r="I24" t="str">
            <v>14 PRESTACIÓN DE SERVICIOS</v>
          </cell>
          <cell r="J24" t="str">
            <v>N/A</v>
          </cell>
          <cell r="K24">
            <v>5420</v>
          </cell>
          <cell r="L24">
            <v>3320</v>
          </cell>
          <cell r="M24"/>
          <cell r="N24">
            <v>43871</v>
          </cell>
          <cell r="O24" t="str">
            <v>4. SERVICIOS ECOSISTÉMICOS</v>
          </cell>
          <cell r="P24">
            <v>1337498.26</v>
          </cell>
          <cell r="Q24">
            <v>14311229</v>
          </cell>
          <cell r="S24" t="str">
            <v>1 PERSONA NATURAL</v>
          </cell>
          <cell r="T24" t="str">
            <v>3 CÉDULA DE CIUDADANÍA</v>
          </cell>
          <cell r="U24">
            <v>1077174341</v>
          </cell>
          <cell r="V24" t="str">
            <v>N/A</v>
          </cell>
          <cell r="W24" t="str">
            <v>11 NO SE DILIGENCIA INFORMACIÓN PARA ESTE FORMULARIO EN ESTE PERÍODO DE REPORTE</v>
          </cell>
          <cell r="X24" t="str">
            <v>N/A</v>
          </cell>
          <cell r="Y24" t="str">
            <v>MARYURIS NAGLES MOSQUERA</v>
          </cell>
          <cell r="Z24" t="str">
            <v>1 PÓLIZA</v>
          </cell>
          <cell r="AA24" t="str">
            <v>12 SEGUROS DEL ESTADO</v>
          </cell>
          <cell r="AB24" t="str">
            <v>2 CUMPLIMIENTO</v>
          </cell>
          <cell r="AC24">
            <v>43871</v>
          </cell>
          <cell r="AD24" t="str">
            <v>45-46-101007043</v>
          </cell>
          <cell r="AE24" t="str">
            <v>PNN Utria</v>
          </cell>
          <cell r="AF24" t="str">
            <v>2 SUPERVISOR</v>
          </cell>
          <cell r="AG24" t="str">
            <v>3 CÉDULA DE CIUDADANÍA</v>
          </cell>
          <cell r="AH24">
            <v>66848955</v>
          </cell>
          <cell r="AI24" t="str">
            <v>MARIA XIMENA ZORRILLA ARROYAVE</v>
          </cell>
          <cell r="AJ24">
            <v>321</v>
          </cell>
          <cell r="AK24" t="str">
            <v>3 NO PACTADOS</v>
          </cell>
          <cell r="AL24">
            <v>43871</v>
          </cell>
          <cell r="AM24"/>
          <cell r="AN24" t="str">
            <v>4 NO SE HA ADICIONADO NI EN VALOR y EN TIEMPO</v>
          </cell>
          <cell r="AO24">
            <v>0</v>
          </cell>
          <cell r="AP24">
            <v>0</v>
          </cell>
          <cell r="AQ24"/>
          <cell r="AR24">
            <v>0</v>
          </cell>
          <cell r="AS24"/>
          <cell r="AT24">
            <v>43871</v>
          </cell>
          <cell r="AU24">
            <v>44195</v>
          </cell>
          <cell r="AV24"/>
          <cell r="AW24" t="str">
            <v>2. NO</v>
          </cell>
          <cell r="AX24"/>
          <cell r="AY24"/>
          <cell r="AZ24" t="str">
            <v>2. NO</v>
          </cell>
          <cell r="BA24">
            <v>0</v>
          </cell>
          <cell r="BB24"/>
          <cell r="BC24"/>
          <cell r="BD24"/>
          <cell r="BE24" t="str">
            <v>2020753501900022E</v>
          </cell>
          <cell r="BF24">
            <v>14311229</v>
          </cell>
          <cell r="BG24" t="str">
            <v>YELYN ZARELA SEPULVEDA RODRIGUEZ</v>
          </cell>
          <cell r="BH24" t="str">
            <v>https://community.secop.gov.co/Public/Tendering/ContractNoticePhases/View?PPI=CO1.PPI.5770699&amp;isFromPublicArea=True&amp;isModal=False</v>
          </cell>
          <cell r="BI24" t="str">
            <v>VIGENTE</v>
          </cell>
          <cell r="BJ24" t="str">
            <v>manamos010123@hotmail.com</v>
          </cell>
          <cell r="BK24"/>
          <cell r="BL24" t="str">
            <v>https://community.secop.gov.co/Public/Tendering/ContractDetailView/Index?UniqueIdentifier=CO1.PCCNTR.1357393&amp;isModal=true&amp;asPopupView=true#GenericContractInformation</v>
          </cell>
        </row>
        <row r="25">
          <cell r="A25" t="str">
            <v>DTPA-CPS-023-F-2020</v>
          </cell>
          <cell r="B25" t="str">
            <v>1 FONAM</v>
          </cell>
          <cell r="C25" t="str">
            <v>CD-DTPA-023-2020</v>
          </cell>
          <cell r="D25">
            <v>23</v>
          </cell>
          <cell r="E25" t="str">
            <v>NANCY CHIRIMIA GONZALEZ</v>
          </cell>
          <cell r="F25">
            <v>43871</v>
          </cell>
          <cell r="G25" t="str">
            <v>PRESTACIÓN DE SERVICIOS OPERATIVOS Y APOYO A LA GESTIÓN EN FORTALECIMIENTO DE ACTIVIDADES ECOTURÍSTICAS Y MONITOREO DE LOS VOC DEL PNN GORGONA, CONTRIBUYENDO A LA CONSERVACIÓN Y PROTECCIÓN DEL ÁREA PROTEGIDA.</v>
          </cell>
          <cell r="H25" t="str">
            <v>2 CONTRATACIÓN DIRECTA</v>
          </cell>
          <cell r="I25" t="str">
            <v>14 PRESTACIÓN DE SERVICIOS</v>
          </cell>
          <cell r="J25" t="str">
            <v>N/A</v>
          </cell>
          <cell r="K25">
            <v>5020</v>
          </cell>
          <cell r="L25">
            <v>3420</v>
          </cell>
          <cell r="M25"/>
          <cell r="N25">
            <v>43871</v>
          </cell>
          <cell r="O25" t="str">
            <v>4. SERVICIOS ECOSISTÉMICOS</v>
          </cell>
          <cell r="P25">
            <v>1337498.26</v>
          </cell>
          <cell r="Q25">
            <v>14311229</v>
          </cell>
          <cell r="S25" t="str">
            <v>1 PERSONA NATURAL</v>
          </cell>
          <cell r="T25" t="str">
            <v>3 CÉDULA DE CIUDADANÍA</v>
          </cell>
          <cell r="U25">
            <v>1059446922</v>
          </cell>
          <cell r="V25" t="str">
            <v>N/A</v>
          </cell>
          <cell r="W25" t="str">
            <v>11 NO SE DILIGENCIA INFORMACIÓN PARA ESTE FORMULARIO EN ESTE PERÍODO DE REPORTE</v>
          </cell>
          <cell r="X25" t="str">
            <v>N/A</v>
          </cell>
          <cell r="Y25" t="str">
            <v>NANCY CHIRIMIA GONZALEZ</v>
          </cell>
          <cell r="Z25" t="str">
            <v>1 PÓLIZA</v>
          </cell>
          <cell r="AA25" t="str">
            <v>12 SEGUROS DEL ESTADO</v>
          </cell>
          <cell r="AB25" t="str">
            <v>2 CUMPLIMIENTO</v>
          </cell>
          <cell r="AC25">
            <v>43871</v>
          </cell>
          <cell r="AD25" t="str">
            <v>45-46-101007060</v>
          </cell>
          <cell r="AE25" t="str">
            <v>PNN Gorgona</v>
          </cell>
          <cell r="AF25" t="str">
            <v>2 SUPERVISOR</v>
          </cell>
          <cell r="AG25" t="str">
            <v>3 CÉDULA DE CIUDADANÍA</v>
          </cell>
          <cell r="AH25">
            <v>66908317</v>
          </cell>
          <cell r="AI25" t="str">
            <v>LORENA VALENCIA CERTUCHE</v>
          </cell>
          <cell r="AJ25">
            <v>321</v>
          </cell>
          <cell r="AK25" t="str">
            <v>3 NO PACTADOS</v>
          </cell>
          <cell r="AL25">
            <v>43871</v>
          </cell>
          <cell r="AM25"/>
          <cell r="AN25" t="str">
            <v>4 NO SE HA ADICIONADO NI EN VALOR y EN TIEMPO</v>
          </cell>
          <cell r="AO25">
            <v>0</v>
          </cell>
          <cell r="AP25">
            <v>0</v>
          </cell>
          <cell r="AQ25"/>
          <cell r="AR25">
            <v>0</v>
          </cell>
          <cell r="AS25"/>
          <cell r="AT25">
            <v>43871</v>
          </cell>
          <cell r="AU25">
            <v>44195</v>
          </cell>
          <cell r="AV25"/>
          <cell r="AW25" t="str">
            <v>2. NO</v>
          </cell>
          <cell r="AX25"/>
          <cell r="AY25"/>
          <cell r="AZ25" t="str">
            <v>2. NO</v>
          </cell>
          <cell r="BA25">
            <v>0</v>
          </cell>
          <cell r="BB25"/>
          <cell r="BC25"/>
          <cell r="BD25"/>
          <cell r="BE25" t="str">
            <v>2020753501900023E</v>
          </cell>
          <cell r="BF25">
            <v>14311229</v>
          </cell>
          <cell r="BG25" t="str">
            <v>YELYN ZARELA SEPULVEDA RODRIGUEZ</v>
          </cell>
          <cell r="BH25" t="str">
            <v>https://community.secop.gov.co/Public/Tendering/ContractNoticePhases/View?PPI=CO1.PPI.5817055&amp;isFromPublicArea=True&amp;isModal=False</v>
          </cell>
          <cell r="BI25" t="str">
            <v>VIGENTE</v>
          </cell>
          <cell r="BJ25" t="str">
            <v>nancychigo@hotmail.com</v>
          </cell>
          <cell r="BK25"/>
          <cell r="BL25" t="str">
            <v>https://community.secop.gov.co/Public/Tendering/ContractDetailView/Index?UniqueIdentifier=CO1.PCCNTR.1363903&amp;isModal=true&amp;asPopupView=true#GenericContractInformation</v>
          </cell>
        </row>
        <row r="26">
          <cell r="A26" t="str">
            <v>DTPA-CPS-024-F-2020</v>
          </cell>
          <cell r="B26" t="str">
            <v>1 FONAM</v>
          </cell>
          <cell r="C26" t="str">
            <v>CD-DTPA-024-2020</v>
          </cell>
          <cell r="D26">
            <v>24</v>
          </cell>
          <cell r="E26" t="str">
            <v>LEWIS CONTRERAS PALACIOS</v>
          </cell>
          <cell r="F26">
            <v>43872</v>
          </cell>
          <cell r="G26" t="str">
            <v>PRESTACIÓN DE SERVICIOS AUXILIARES Y DE APOYO A LA GESTIÓN COMO CONDUCTOR EN LA MOVILIZACIÓN Y RECORRIDOS QUE SE LLEVEN A CABO EN LOS PROCESOS MISIONALES Y ESTRATÉGICOS PARA LA CONSOLIDACIÓN DE INFORMACIÓN DEL PNN LOS KATÍOS</v>
          </cell>
          <cell r="H26" t="str">
            <v>2 CONTRATACIÓN DIRECTA</v>
          </cell>
          <cell r="I26" t="str">
            <v>14 PRESTACIÓN DE SERVICIOS</v>
          </cell>
          <cell r="J26" t="str">
            <v>N/A</v>
          </cell>
          <cell r="K26">
            <v>6120</v>
          </cell>
          <cell r="L26">
            <v>3520</v>
          </cell>
          <cell r="M26"/>
          <cell r="N26">
            <v>43872</v>
          </cell>
          <cell r="O26" t="str">
            <v>2. ESTRATEGIAS ESPECIALES DE MANEJO</v>
          </cell>
          <cell r="P26">
            <v>1508029.18</v>
          </cell>
          <cell r="Q26">
            <v>15834304</v>
          </cell>
          <cell r="S26" t="str">
            <v>1 PERSONA NATURAL</v>
          </cell>
          <cell r="T26" t="str">
            <v>3 CÉDULA DE CIUDADANÍA</v>
          </cell>
          <cell r="U26">
            <v>1045498721</v>
          </cell>
          <cell r="V26" t="str">
            <v>N/A</v>
          </cell>
          <cell r="W26" t="str">
            <v>11 NO SE DILIGENCIA INFORMACIÓN PARA ESTE FORMULARIO EN ESTE PERÍODO DE REPORTE</v>
          </cell>
          <cell r="X26" t="str">
            <v>N/A</v>
          </cell>
          <cell r="Y26" t="str">
            <v>LEWIS CONTRERAS PALACIOS</v>
          </cell>
          <cell r="Z26" t="str">
            <v>1 PÓLIZA</v>
          </cell>
          <cell r="AA26" t="str">
            <v>12 SEGUROS DEL ESTADO</v>
          </cell>
          <cell r="AB26" t="str">
            <v>2 CUMPLIMIENTO</v>
          </cell>
          <cell r="AC26">
            <v>43872</v>
          </cell>
          <cell r="AD26" t="str">
            <v>45-46-101007106</v>
          </cell>
          <cell r="AE26" t="str">
            <v>PNN Los Katios</v>
          </cell>
          <cell r="AF26" t="str">
            <v>2 SUPERVISOR</v>
          </cell>
          <cell r="AG26" t="str">
            <v>3 CÉDULA DE CIUDADANÍA</v>
          </cell>
          <cell r="AH26">
            <v>59663967</v>
          </cell>
          <cell r="AI26" t="str">
            <v>NIANZA DEL CARMEN ANGULO PAREDES</v>
          </cell>
          <cell r="AJ26">
            <v>315</v>
          </cell>
          <cell r="AK26" t="str">
            <v>3 NO PACTADOS</v>
          </cell>
          <cell r="AL26">
            <v>43872</v>
          </cell>
          <cell r="AM26"/>
          <cell r="AN26" t="str">
            <v>4 NO SE HA ADICIONADO NI EN VALOR y EN TIEMPO</v>
          </cell>
          <cell r="AO26">
            <v>0</v>
          </cell>
          <cell r="AP26">
            <v>0</v>
          </cell>
          <cell r="AQ26"/>
          <cell r="AR26">
            <v>0</v>
          </cell>
          <cell r="AS26"/>
          <cell r="AT26">
            <v>43872</v>
          </cell>
          <cell r="AU26">
            <v>44190</v>
          </cell>
          <cell r="AV26"/>
          <cell r="AW26" t="str">
            <v>2. NO</v>
          </cell>
          <cell r="AX26"/>
          <cell r="AY26"/>
          <cell r="AZ26" t="str">
            <v>2. NO</v>
          </cell>
          <cell r="BA26">
            <v>0</v>
          </cell>
          <cell r="BB26"/>
          <cell r="BC26"/>
          <cell r="BD26"/>
          <cell r="BE26" t="str">
            <v>2020753501900024E</v>
          </cell>
          <cell r="BF26">
            <v>15834304</v>
          </cell>
          <cell r="BG26" t="str">
            <v>JAZMIN PEREA MURILLO</v>
          </cell>
          <cell r="BH26" t="str">
            <v>https://community.secop.gov.co/Public/Tendering/ContractNoticePhases/View?PPI=CO1.PPI.5838955&amp;isFromPublicArea=True&amp;isModal=False</v>
          </cell>
          <cell r="BI26" t="str">
            <v>VIGENTE</v>
          </cell>
          <cell r="BJ26" t="str">
            <v>lewiscontreras1988@gmail.com</v>
          </cell>
          <cell r="BK26"/>
          <cell r="BL26" t="str">
            <v>https://community.secop.gov.co/Public/Tendering/ContractDetailView/Index?UniqueIdentifier=CO1.PCCNTR.1366921&amp;isModal=true&amp;asPopupView=true#GenericContractInformation</v>
          </cell>
        </row>
        <row r="27">
          <cell r="A27" t="str">
            <v>DTPA-CPS-025-F-2020</v>
          </cell>
          <cell r="B27" t="str">
            <v>1 FONAM</v>
          </cell>
          <cell r="C27" t="str">
            <v>CD-DTPA-025-2020</v>
          </cell>
          <cell r="D27">
            <v>25</v>
          </cell>
          <cell r="E27" t="str">
            <v>LUZ CARINE MONTAÑO OROBIO</v>
          </cell>
          <cell r="F27">
            <v>43872</v>
          </cell>
          <cell r="G27" t="str">
            <v>PRESTACIÓN DE SERVICIOS OPERATIVOS Y APOYO A LA GESTIÓN DEL PARQUE, A TRAVÉS DE LA REALIZACIÓN DE ACTIVIDADES DE APOYO A LOS MONITOREOS DE LOS VOC Y EL FORTALECIMIENTO DE LA ESTACIÓN CIENTÍFICA, CONTRIBUYENDO AL MANEJO EFECTIVO DEL ÁREA</v>
          </cell>
          <cell r="H27" t="str">
            <v>2 CONTRATACIÓN DIRECTA</v>
          </cell>
          <cell r="I27" t="str">
            <v>14 PRESTACIÓN DE SERVICIOS</v>
          </cell>
          <cell r="J27" t="str">
            <v>N/A</v>
          </cell>
          <cell r="K27">
            <v>5320</v>
          </cell>
          <cell r="L27">
            <v>3620</v>
          </cell>
          <cell r="M27"/>
          <cell r="N27">
            <v>43872</v>
          </cell>
          <cell r="O27" t="str">
            <v>10. CONOCIMIENTO VOC</v>
          </cell>
          <cell r="P27">
            <v>1337498.26</v>
          </cell>
          <cell r="Q27">
            <v>14266645</v>
          </cell>
          <cell r="S27" t="str">
            <v>1 PERSONA NATURAL</v>
          </cell>
          <cell r="T27" t="str">
            <v>3 CÉDULA DE CIUDADANÍA</v>
          </cell>
          <cell r="U27">
            <v>1004541597</v>
          </cell>
          <cell r="V27" t="str">
            <v>N/A</v>
          </cell>
          <cell r="W27" t="str">
            <v>11 NO SE DILIGENCIA INFORMACIÓN PARA ESTE FORMULARIO EN ESTE PERÍODO DE REPORTE</v>
          </cell>
          <cell r="X27" t="str">
            <v>N/A</v>
          </cell>
          <cell r="Y27" t="str">
            <v>LUZ CARINE MONTAÑO OROBIO</v>
          </cell>
          <cell r="Z27" t="str">
            <v>1 PÓLIZA</v>
          </cell>
          <cell r="AA27" t="str">
            <v>12 SEGUROS DEL ESTADO</v>
          </cell>
          <cell r="AB27" t="str">
            <v>2 CUMPLIMIENTO</v>
          </cell>
          <cell r="AC27">
            <v>43872</v>
          </cell>
          <cell r="AD27" t="str">
            <v>45-46-101007114</v>
          </cell>
          <cell r="AE27" t="str">
            <v>PNN Gorgona</v>
          </cell>
          <cell r="AF27" t="str">
            <v>2 SUPERVISOR</v>
          </cell>
          <cell r="AG27" t="str">
            <v>3 CÉDULA DE CIUDADANÍA</v>
          </cell>
          <cell r="AH27">
            <v>66908317</v>
          </cell>
          <cell r="AI27" t="str">
            <v>LORENA VALENCIA CERTUCHE</v>
          </cell>
          <cell r="AJ27">
            <v>320</v>
          </cell>
          <cell r="AK27" t="str">
            <v>3 NO PACTADOS</v>
          </cell>
          <cell r="AL27">
            <v>43872</v>
          </cell>
          <cell r="AM27"/>
          <cell r="AN27" t="str">
            <v>4 NO SE HA ADICIONADO NI EN VALOR y EN TIEMPO</v>
          </cell>
          <cell r="AO27">
            <v>0</v>
          </cell>
          <cell r="AP27">
            <v>0</v>
          </cell>
          <cell r="AQ27"/>
          <cell r="AR27">
            <v>0</v>
          </cell>
          <cell r="AS27"/>
          <cell r="AT27">
            <v>43872</v>
          </cell>
          <cell r="AU27">
            <v>44195</v>
          </cell>
          <cell r="AV27"/>
          <cell r="AW27" t="str">
            <v>2. NO</v>
          </cell>
          <cell r="AX27"/>
          <cell r="AY27"/>
          <cell r="AZ27" t="str">
            <v>2. NO</v>
          </cell>
          <cell r="BA27">
            <v>0</v>
          </cell>
          <cell r="BB27"/>
          <cell r="BC27"/>
          <cell r="BD27"/>
          <cell r="BE27" t="str">
            <v>2020753501900025E</v>
          </cell>
          <cell r="BF27">
            <v>14266645</v>
          </cell>
          <cell r="BG27" t="str">
            <v>JAZMIN PEREA MURILLO</v>
          </cell>
          <cell r="BH27" t="str">
            <v>https://community.secop.gov.co/Public/Tendering/ContractNoticePhases/View?PPI=CO1.PPI.5838994&amp;isFromPublicArea=True&amp;isModal=False</v>
          </cell>
          <cell r="BI27" t="str">
            <v>VIGENTE</v>
          </cell>
          <cell r="BJ27" t="str">
            <v>luzcarinemo@gmail.com</v>
          </cell>
          <cell r="BK27"/>
          <cell r="BL27" t="str">
            <v>https://community.secop.gov.co/Public/Tendering/ContractDetailView/Index?UniqueIdentifier=CO1.PCCNTR.1366466&amp;isModal=true&amp;asPopupView=true#GenericContractInformation</v>
          </cell>
        </row>
        <row r="28">
          <cell r="A28" t="str">
            <v>DTPA-CPS-026-F-2020</v>
          </cell>
          <cell r="B28" t="str">
            <v>1 FONAM</v>
          </cell>
          <cell r="C28" t="str">
            <v>CD-DTPA-026-2020</v>
          </cell>
          <cell r="D28">
            <v>26</v>
          </cell>
          <cell r="E28" t="str">
            <v>WILLINTONG OBREGON ORTIZ</v>
          </cell>
          <cell r="F28">
            <v>43872</v>
          </cell>
          <cell r="G28" t="str">
            <v>PRESTACIÓN DE SERVICIOS OPERATIVOS Y APOYO A LA GESTIÓN DEL PARQUE, A TRAVÉS DE LA REALIZACIÓN DE ACTIVIDADES DE APOYO A LOS MONITOREOS DE LOS VOC Y EL FORTALECIMIENTO DE LA ESTACIÓN CIENTÍFICA, CONTRIBUYENDO AL MANEJO EFECTIVO DEL ÁREA</v>
          </cell>
          <cell r="H28" t="str">
            <v>2 CONTRATACIÓN DIRECTA</v>
          </cell>
          <cell r="I28" t="str">
            <v>14 PRESTACIÓN DE SERVICIOS</v>
          </cell>
          <cell r="J28" t="str">
            <v>N/A</v>
          </cell>
          <cell r="K28">
            <v>5120</v>
          </cell>
          <cell r="L28">
            <v>3720</v>
          </cell>
          <cell r="M28"/>
          <cell r="N28">
            <v>43872</v>
          </cell>
          <cell r="O28" t="str">
            <v>10. CONOCIMIENTO VOC</v>
          </cell>
          <cell r="P28">
            <v>1337498.26</v>
          </cell>
          <cell r="Q28">
            <v>14266645</v>
          </cell>
          <cell r="S28" t="str">
            <v>1 PERSONA NATURAL</v>
          </cell>
          <cell r="T28" t="str">
            <v>3 CÉDULA DE CIUDADANÍA</v>
          </cell>
          <cell r="U28">
            <v>1059446306</v>
          </cell>
          <cell r="V28" t="str">
            <v>N/A</v>
          </cell>
          <cell r="W28" t="str">
            <v>11 NO SE DILIGENCIA INFORMACIÓN PARA ESTE FORMULARIO EN ESTE PERÍODO DE REPORTE</v>
          </cell>
          <cell r="X28" t="str">
            <v>N/A</v>
          </cell>
          <cell r="Y28" t="str">
            <v>WILLINTONG OBREGON ORTIZ</v>
          </cell>
          <cell r="Z28" t="str">
            <v>1 PÓLIZA</v>
          </cell>
          <cell r="AA28" t="str">
            <v>12 SEGUROS DEL ESTADO</v>
          </cell>
          <cell r="AB28" t="str">
            <v>2 CUMPLIMIENTO</v>
          </cell>
          <cell r="AC28">
            <v>43872</v>
          </cell>
          <cell r="AD28" t="str">
            <v>45-46-101007112</v>
          </cell>
          <cell r="AE28" t="str">
            <v>PNN Gorgona</v>
          </cell>
          <cell r="AF28" t="str">
            <v>2 SUPERVISOR</v>
          </cell>
          <cell r="AG28" t="str">
            <v>3 CÉDULA DE CIUDADANÍA</v>
          </cell>
          <cell r="AH28">
            <v>66908317</v>
          </cell>
          <cell r="AI28" t="str">
            <v>LORENA VALENCIA CERTUCHE</v>
          </cell>
          <cell r="AJ28">
            <v>320</v>
          </cell>
          <cell r="AK28" t="str">
            <v>3 NO PACTADOS</v>
          </cell>
          <cell r="AL28">
            <v>43872</v>
          </cell>
          <cell r="AM28"/>
          <cell r="AN28" t="str">
            <v>4 NO SE HA ADICIONADO NI EN VALOR y EN TIEMPO</v>
          </cell>
          <cell r="AO28">
            <v>0</v>
          </cell>
          <cell r="AP28">
            <v>0</v>
          </cell>
          <cell r="AQ28"/>
          <cell r="AR28">
            <v>0</v>
          </cell>
          <cell r="AS28"/>
          <cell r="AT28">
            <v>43872</v>
          </cell>
          <cell r="AU28">
            <v>44195</v>
          </cell>
          <cell r="AV28"/>
          <cell r="AW28" t="str">
            <v>2. NO</v>
          </cell>
          <cell r="AX28"/>
          <cell r="AY28"/>
          <cell r="AZ28" t="str">
            <v>2. NO</v>
          </cell>
          <cell r="BA28">
            <v>0</v>
          </cell>
          <cell r="BB28"/>
          <cell r="BC28"/>
          <cell r="BD28"/>
          <cell r="BE28" t="str">
            <v>2020753501900026E</v>
          </cell>
          <cell r="BF28">
            <v>14266645</v>
          </cell>
          <cell r="BG28" t="str">
            <v>JAZMIN PEREA MURILLO</v>
          </cell>
          <cell r="BH28" t="str">
            <v>https://community.secop.gov.co/Public/Tendering/ContractNoticePhases/View?PPI=CO1.PPI.5839631&amp;isFromPublicArea=True&amp;isModal=False</v>
          </cell>
          <cell r="BI28" t="str">
            <v>VIGENTE</v>
          </cell>
          <cell r="BJ28" t="str">
            <v>willintongobregon322@gmail.com</v>
          </cell>
          <cell r="BK28"/>
          <cell r="BL28" t="str">
            <v>https://community.secop.gov.co/Public/Tendering/ContractDetailView/Index?UniqueIdentifier=CO1.PCCNTR.1366469&amp;isModal=true&amp;asPopupView=true#GenericContractInformation</v>
          </cell>
        </row>
        <row r="29">
          <cell r="A29" t="str">
            <v>DTPA-CPS-027-F-2020</v>
          </cell>
          <cell r="B29" t="str">
            <v>1 FONAM</v>
          </cell>
          <cell r="C29" t="str">
            <v>CD-DTPA-027-2020</v>
          </cell>
          <cell r="D29">
            <v>27</v>
          </cell>
          <cell r="E29" t="str">
            <v>JAVIER ZARCO CAIBERA</v>
          </cell>
          <cell r="F29">
            <v>43872</v>
          </cell>
          <cell r="G29" t="str">
            <v>PRESTACIÓN DE SERVICIOS OPERATIVOS Y DE APOYO A LA GESTIÓN EN EL EJERCICIO DE LA AUTORIDAD AMBIENTAL CON LA IMPLEMENTACIÓN DE PVC REALIZANDO ENLACE CON LAS COMUNIDADES INDÍGENAS Y APOYANDO CON EL ECOTURISMO EN EL PNN UTRÍA</v>
          </cell>
          <cell r="H29" t="str">
            <v>2 CONTRATACIÓN DIRECTA</v>
          </cell>
          <cell r="I29" t="str">
            <v>14 PRESTACIÓN DE SERVICIOS</v>
          </cell>
          <cell r="J29" t="str">
            <v>N/A</v>
          </cell>
          <cell r="K29">
            <v>6020</v>
          </cell>
          <cell r="L29">
            <v>3820</v>
          </cell>
          <cell r="M29"/>
          <cell r="N29">
            <v>43872</v>
          </cell>
          <cell r="O29" t="str">
            <v>2. ESTRATEGIAS ESPECIALES DE MANEJO</v>
          </cell>
          <cell r="P29">
            <v>1337498.26</v>
          </cell>
          <cell r="Q29">
            <v>14266645</v>
          </cell>
          <cell r="S29" t="str">
            <v>1 PERSONA NATURAL</v>
          </cell>
          <cell r="T29" t="str">
            <v>3 CÉDULA DE CIUDADANÍA</v>
          </cell>
          <cell r="U29">
            <v>1077710271</v>
          </cell>
          <cell r="V29" t="str">
            <v>N/A</v>
          </cell>
          <cell r="W29" t="str">
            <v>11 NO SE DILIGENCIA INFORMACIÓN PARA ESTE FORMULARIO EN ESTE PERÍODO DE REPORTE</v>
          </cell>
          <cell r="X29" t="str">
            <v>N/A</v>
          </cell>
          <cell r="Y29" t="str">
            <v>JAVIER ZARCO CAIBERA</v>
          </cell>
          <cell r="Z29" t="str">
            <v>1 PÓLIZA</v>
          </cell>
          <cell r="AA29" t="str">
            <v>12 SEGUROS DEL ESTADO</v>
          </cell>
          <cell r="AB29" t="str">
            <v>2 CUMPLIMIENTO</v>
          </cell>
          <cell r="AC29">
            <v>43872</v>
          </cell>
          <cell r="AD29" t="str">
            <v>45-46-101007116</v>
          </cell>
          <cell r="AE29" t="str">
            <v>PNN Utria</v>
          </cell>
          <cell r="AF29" t="str">
            <v>2 SUPERVISOR</v>
          </cell>
          <cell r="AG29" t="str">
            <v>3 CÉDULA DE CIUDADANÍA</v>
          </cell>
          <cell r="AH29">
            <v>66848955</v>
          </cell>
          <cell r="AI29" t="str">
            <v>MARIA XIMENA ZORRILLA ARROYAVE</v>
          </cell>
          <cell r="AJ29">
            <v>320</v>
          </cell>
          <cell r="AK29" t="str">
            <v>3 NO PACTADOS</v>
          </cell>
          <cell r="AL29">
            <v>43872</v>
          </cell>
          <cell r="AM29"/>
          <cell r="AN29" t="str">
            <v>4 NO SE HA ADICIONADO NI EN VALOR y EN TIEMPO</v>
          </cell>
          <cell r="AO29">
            <v>0</v>
          </cell>
          <cell r="AP29">
            <v>0</v>
          </cell>
          <cell r="AQ29"/>
          <cell r="AR29">
            <v>0</v>
          </cell>
          <cell r="AS29"/>
          <cell r="AT29">
            <v>43872</v>
          </cell>
          <cell r="AU29">
            <v>44195</v>
          </cell>
          <cell r="AV29"/>
          <cell r="AW29" t="str">
            <v>2. NO</v>
          </cell>
          <cell r="AX29"/>
          <cell r="AY29"/>
          <cell r="AZ29" t="str">
            <v>2. NO</v>
          </cell>
          <cell r="BA29">
            <v>0</v>
          </cell>
          <cell r="BB29"/>
          <cell r="BC29"/>
          <cell r="BD29"/>
          <cell r="BE29" t="str">
            <v>2020753501900027E</v>
          </cell>
          <cell r="BF29">
            <v>14266645</v>
          </cell>
          <cell r="BG29" t="str">
            <v>JAZMIN PEREA MURILLO</v>
          </cell>
          <cell r="BH29" t="str">
            <v>https://community.secop.gov.co/Public/Tendering/ContractNoticePhases/View?PPI=CO1.PPI.5839641&amp;isFromPublicArea=True&amp;isModal=False</v>
          </cell>
          <cell r="BI29" t="str">
            <v>VIGENTE</v>
          </cell>
          <cell r="BJ29" t="str">
            <v>javierzarcocaibera@gmail.com</v>
          </cell>
          <cell r="BK29"/>
          <cell r="BL29" t="str">
            <v>https://community.secop.gov.co/Public/Tendering/ContractDetailView/Index?UniqueIdentifier=CO1.PCCNTR.1366473&amp;isModal=true&amp;asPopupView=true#GenericContractInformation</v>
          </cell>
        </row>
        <row r="30">
          <cell r="A30" t="str">
            <v>DTPA-CPS-028-F-2020</v>
          </cell>
          <cell r="B30" t="str">
            <v>1 FONAM</v>
          </cell>
          <cell r="C30" t="str">
            <v>CD-DTPA-028-2020</v>
          </cell>
          <cell r="D30">
            <v>28</v>
          </cell>
          <cell r="E30" t="str">
            <v>ENRIQUE GUAPI MOSQUERA</v>
          </cell>
          <cell r="F30">
            <v>43872</v>
          </cell>
          <cell r="G30" t="str">
            <v>PRESTACIÓN DE SERVICIOS OPERATIVOS Y DE APOYO A LA GESTIÓN E IMPLEMENTACIÓN DE ACTIVIDADES Y PRODUCTOS ESTRATÉGICOS SOBRE LAS SITUACIONES DE MANEJO DEL PNN URAMBA BAHIA MALAGA EN LAS COMUNIDADES ALEDAÑAS AL AP – JUANCHACO.</v>
          </cell>
          <cell r="H30" t="str">
            <v>2 CONTRATACIÓN DIRECTA</v>
          </cell>
          <cell r="I30" t="str">
            <v>14 PRESTACIÓN DE SERVICIOS</v>
          </cell>
          <cell r="J30" t="str">
            <v>N/A</v>
          </cell>
          <cell r="K30">
            <v>5620</v>
          </cell>
          <cell r="L30">
            <v>3920</v>
          </cell>
          <cell r="M30"/>
          <cell r="N30">
            <v>43873</v>
          </cell>
          <cell r="O30" t="str">
            <v>2. ESTRATEGIAS ESPECIALES DE MANEJO</v>
          </cell>
          <cell r="P30">
            <v>1337498.26</v>
          </cell>
          <cell r="Q30">
            <v>14222062</v>
          </cell>
          <cell r="S30" t="str">
            <v>1 PERSONA NATURAL</v>
          </cell>
          <cell r="T30" t="str">
            <v>3 CÉDULA DE CIUDADANÍA</v>
          </cell>
          <cell r="U30">
            <v>16483539</v>
          </cell>
          <cell r="V30" t="str">
            <v>N/A</v>
          </cell>
          <cell r="W30" t="str">
            <v>11 NO SE DILIGENCIA INFORMACIÓN PARA ESTE FORMULARIO EN ESTE PERÍODO DE REPORTE</v>
          </cell>
          <cell r="X30" t="str">
            <v>N/A</v>
          </cell>
          <cell r="Y30" t="str">
            <v>ENRIQUE GUAPI MOSQUERA</v>
          </cell>
          <cell r="Z30" t="str">
            <v>1 PÓLIZA</v>
          </cell>
          <cell r="AA30" t="str">
            <v>12 SEGUROS DEL ESTADO</v>
          </cell>
          <cell r="AB30" t="str">
            <v>2 CUMPLIMIENTO</v>
          </cell>
          <cell r="AC30">
            <v>43873</v>
          </cell>
          <cell r="AD30" t="str">
            <v>45-46-101007132</v>
          </cell>
          <cell r="AE30" t="str">
            <v>PNN Uramba Bahia Malaga</v>
          </cell>
          <cell r="AF30" t="str">
            <v>2 SUPERVISOR</v>
          </cell>
          <cell r="AG30" t="str">
            <v>3 CÉDULA DE CIUDADANÍA</v>
          </cell>
          <cell r="AH30">
            <v>79144591</v>
          </cell>
          <cell r="AI30" t="str">
            <v>SANTIAGO FELIPE DUARTE GOMEZ</v>
          </cell>
          <cell r="AJ30">
            <v>319</v>
          </cell>
          <cell r="AK30" t="str">
            <v>3 NO PACTADOS</v>
          </cell>
          <cell r="AL30">
            <v>43873</v>
          </cell>
          <cell r="AM30"/>
          <cell r="AN30" t="str">
            <v>4 NO SE HA ADICIONADO NI EN VALOR y EN TIEMPO</v>
          </cell>
          <cell r="AO30">
            <v>0</v>
          </cell>
          <cell r="AP30">
            <v>0</v>
          </cell>
          <cell r="AQ30"/>
          <cell r="AR30">
            <v>0</v>
          </cell>
          <cell r="AS30"/>
          <cell r="AT30">
            <v>43873</v>
          </cell>
          <cell r="AU30">
            <v>44195</v>
          </cell>
          <cell r="AV30"/>
          <cell r="AW30" t="str">
            <v>2. NO</v>
          </cell>
          <cell r="AX30"/>
          <cell r="AY30"/>
          <cell r="AZ30" t="str">
            <v>2. NO</v>
          </cell>
          <cell r="BA30">
            <v>0</v>
          </cell>
          <cell r="BB30"/>
          <cell r="BC30"/>
          <cell r="BD30"/>
          <cell r="BE30" t="str">
            <v>2020753501900028E</v>
          </cell>
          <cell r="BF30">
            <v>14222062</v>
          </cell>
          <cell r="BG30" t="str">
            <v>YELYN ZARELA SEPULVEDA RODRIGUEZ</v>
          </cell>
          <cell r="BH30" t="str">
            <v>https://community.secop.gov.co/Public/Tendering/ContractNoticePhases/View?PPI=CO1.PPI.5844380&amp;isFromPublicArea=True&amp;isModal=False</v>
          </cell>
          <cell r="BI30" t="str">
            <v>VIGENTE</v>
          </cell>
          <cell r="BJ30" t="str">
            <v>enriqueguapi@gmail.com</v>
          </cell>
          <cell r="BK30"/>
          <cell r="BL30" t="str">
            <v>https://community.secop.gov.co/Public/Tendering/ContractDetailView/Index?UniqueIdentifier=CO1.PCCNTR.1368024&amp;isModal=true&amp;asPopupView=true#GenericContractInformation</v>
          </cell>
        </row>
        <row r="31">
          <cell r="A31" t="str">
            <v>DTPA-CPS-029-F-2020</v>
          </cell>
          <cell r="B31" t="str">
            <v>1 FONAM</v>
          </cell>
          <cell r="C31" t="str">
            <v>CD-DTPA-029-2020</v>
          </cell>
          <cell r="D31">
            <v>29</v>
          </cell>
          <cell r="E31" t="str">
            <v>LENY BETTY LOPEZ PRETEL</v>
          </cell>
          <cell r="F31">
            <v>43873</v>
          </cell>
          <cell r="G31" t="str">
            <v xml:space="preserve">PRESTACIÓN DE SERVICIOS OPERATIVOS Y DE APOYO A LA GESTIÓN E IMPLEMENTACIÓN DE ACTIVIDADES Y PRODUCTOS ESTRATÉGICOS SOBRE LAS SITUACIONES DE MANEJO DEL PNN URAMBA EN LAS COMUNIDADES ALEDAÑAS AL AP – LADRILLEROS.
</v>
          </cell>
          <cell r="H31" t="str">
            <v>2 CONTRATACIÓN DIRECTA</v>
          </cell>
          <cell r="I31" t="str">
            <v>14 PRESTACIÓN DE SERVICIOS</v>
          </cell>
          <cell r="J31" t="str">
            <v>N/A</v>
          </cell>
          <cell r="K31">
            <v>6220</v>
          </cell>
          <cell r="L31">
            <v>4020</v>
          </cell>
          <cell r="M31"/>
          <cell r="N31">
            <v>43873</v>
          </cell>
          <cell r="O31" t="str">
            <v>2. ESTRATEGIAS ESPECIALES DE MANEJO</v>
          </cell>
          <cell r="P31">
            <v>1337498.26</v>
          </cell>
          <cell r="Q31">
            <v>14222062</v>
          </cell>
          <cell r="S31" t="str">
            <v>1 PERSONA NATURAL</v>
          </cell>
          <cell r="T31" t="str">
            <v>3 CÉDULA DE CIUDADANÍA</v>
          </cell>
          <cell r="U31">
            <v>1028180641</v>
          </cell>
          <cell r="V31" t="str">
            <v>N/A</v>
          </cell>
          <cell r="W31" t="str">
            <v>11 NO SE DILIGENCIA INFORMACIÓN PARA ESTE FORMULARIO EN ESTE PERÍODO DE REPORTE</v>
          </cell>
          <cell r="X31" t="str">
            <v>N/A</v>
          </cell>
          <cell r="Y31" t="str">
            <v>LENY BETTY LOPEZ PRETEL</v>
          </cell>
          <cell r="Z31" t="str">
            <v>1 PÓLIZA</v>
          </cell>
          <cell r="AA31" t="str">
            <v>12 SEGUROS DEL ESTADO</v>
          </cell>
          <cell r="AB31" t="str">
            <v>2 CUMPLIMIENTO</v>
          </cell>
          <cell r="AC31">
            <v>43873</v>
          </cell>
          <cell r="AD31" t="str">
            <v>45-46-101007133</v>
          </cell>
          <cell r="AE31" t="str">
            <v>PNN Uramba Bahia Malaga</v>
          </cell>
          <cell r="AF31" t="str">
            <v>2 SUPERVISOR</v>
          </cell>
          <cell r="AG31" t="str">
            <v>3 CÉDULA DE CIUDADANÍA</v>
          </cell>
          <cell r="AH31">
            <v>79144591</v>
          </cell>
          <cell r="AI31" t="str">
            <v>SANTIAGO FELIPE DUARTE GOMEZ</v>
          </cell>
          <cell r="AJ31">
            <v>319</v>
          </cell>
          <cell r="AK31" t="str">
            <v>3 NO PACTADOS</v>
          </cell>
          <cell r="AL31">
            <v>43873</v>
          </cell>
          <cell r="AM31"/>
          <cell r="AN31" t="str">
            <v>4 NO SE HA ADICIONADO NI EN VALOR y EN TIEMPO</v>
          </cell>
          <cell r="AO31">
            <v>0</v>
          </cell>
          <cell r="AP31">
            <v>0</v>
          </cell>
          <cell r="AQ31"/>
          <cell r="AR31">
            <v>0</v>
          </cell>
          <cell r="AS31"/>
          <cell r="AT31">
            <v>43873</v>
          </cell>
          <cell r="AU31">
            <v>44195</v>
          </cell>
          <cell r="AV31"/>
          <cell r="AW31" t="str">
            <v>2. NO</v>
          </cell>
          <cell r="AX31"/>
          <cell r="AY31"/>
          <cell r="AZ31" t="str">
            <v>2. NO</v>
          </cell>
          <cell r="BA31">
            <v>0</v>
          </cell>
          <cell r="BB31"/>
          <cell r="BC31"/>
          <cell r="BD31"/>
          <cell r="BE31" t="str">
            <v>2020753501900029E</v>
          </cell>
          <cell r="BF31">
            <v>14222062</v>
          </cell>
          <cell r="BG31" t="str">
            <v>YELYN ZARELA SEPULVEDA RODRIGUEZ</v>
          </cell>
          <cell r="BH31" t="str">
            <v>https://community.secop.gov.co/Public/Tendering/ContractNoticePhases/View?PPI=CO1.PPI.5866431&amp;isFromPublicArea=True&amp;isModal=False</v>
          </cell>
          <cell r="BI31" t="str">
            <v>VIGENTE</v>
          </cell>
          <cell r="BJ31" t="str">
            <v>lenny950510@hotmail.com</v>
          </cell>
          <cell r="BK31"/>
          <cell r="BL31" t="str">
            <v>https://community.secop.gov.co/Public/Tendering/ContractDetailView/Index?UniqueIdentifier=CO1.PCCNTR.1369688&amp;isModal=true&amp;asPopupView=true#GenericContractInformation</v>
          </cell>
        </row>
        <row r="32">
          <cell r="A32" t="str">
            <v>DTPA-CPS-030-F-2020</v>
          </cell>
          <cell r="B32" t="str">
            <v>1 FONAM</v>
          </cell>
          <cell r="C32" t="str">
            <v>CD-DTPA-030-2020</v>
          </cell>
          <cell r="D32">
            <v>30</v>
          </cell>
          <cell r="E32" t="str">
            <v>ROMELIA RUIZ</v>
          </cell>
          <cell r="F32">
            <v>43873</v>
          </cell>
          <cell r="G32" t="str">
            <v>PRESTACIÓN DE SERVICIOS OPERATIVOS Y DE APOYO A LA GESTIÓN E IMPLEMENTACIÓN DE ACTIVIDADES Y PRODUCTOS ESTRATÉGICOS SOBRE LAS SITUACIONES DE MANEJO DEL PNN URAMBA BAHIA MALAGA EN LAS COMUNIDADES ALEDAÑAS AL AP – PUERTO ESPAÑA-MIRAMAR</v>
          </cell>
          <cell r="H32" t="str">
            <v>2 CONTRATACIÓN DIRECTA</v>
          </cell>
          <cell r="I32" t="str">
            <v>14 PRESTACIÓN DE SERVICIOS</v>
          </cell>
          <cell r="J32" t="str">
            <v>N/A</v>
          </cell>
          <cell r="K32">
            <v>5520</v>
          </cell>
          <cell r="L32">
            <v>4120</v>
          </cell>
          <cell r="M32"/>
          <cell r="N32">
            <v>43873</v>
          </cell>
          <cell r="O32" t="str">
            <v>2. ESTRATEGIAS ESPECIALES DE MANEJO</v>
          </cell>
          <cell r="P32">
            <v>1337498.26</v>
          </cell>
          <cell r="Q32">
            <v>14043729</v>
          </cell>
          <cell r="S32" t="str">
            <v>1 PERSONA NATURAL</v>
          </cell>
          <cell r="T32" t="str">
            <v>3 CÉDULA DE CIUDADANÍA</v>
          </cell>
          <cell r="U32">
            <v>31962748</v>
          </cell>
          <cell r="V32" t="str">
            <v>N/A</v>
          </cell>
          <cell r="W32" t="str">
            <v>11 NO SE DILIGENCIA INFORMACIÓN PARA ESTE FORMULARIO EN ESTE PERÍODO DE REPORTE</v>
          </cell>
          <cell r="X32" t="str">
            <v>N/A</v>
          </cell>
          <cell r="Y32" t="str">
            <v>ROMELIA RUIZ</v>
          </cell>
          <cell r="Z32" t="str">
            <v>1 PÓLIZA</v>
          </cell>
          <cell r="AA32" t="str">
            <v>12 SEGUROS DEL ESTADO</v>
          </cell>
          <cell r="AB32" t="str">
            <v>2 CUMPLIMIENTO</v>
          </cell>
          <cell r="AC32">
            <v>43873</v>
          </cell>
          <cell r="AD32" t="str">
            <v>45-46-101007136</v>
          </cell>
          <cell r="AE32" t="str">
            <v>PNN Uramba Bahia Malaga</v>
          </cell>
          <cell r="AF32" t="str">
            <v>2 SUPERVISOR</v>
          </cell>
          <cell r="AG32" t="str">
            <v>3 CÉDULA DE CIUDADANÍA</v>
          </cell>
          <cell r="AH32">
            <v>79144591</v>
          </cell>
          <cell r="AI32" t="str">
            <v>SANTIAGO FELIPE DUARTE GOMEZ</v>
          </cell>
          <cell r="AJ32">
            <v>315</v>
          </cell>
          <cell r="AK32" t="str">
            <v>3 NO PACTADOS</v>
          </cell>
          <cell r="AL32">
            <v>43873</v>
          </cell>
          <cell r="AM32"/>
          <cell r="AN32" t="str">
            <v>4 NO SE HA ADICIONADO NI EN VALOR y EN TIEMPO</v>
          </cell>
          <cell r="AO32">
            <v>0</v>
          </cell>
          <cell r="AP32">
            <v>0</v>
          </cell>
          <cell r="AQ32"/>
          <cell r="AR32">
            <v>0</v>
          </cell>
          <cell r="AS32"/>
          <cell r="AT32">
            <v>43873</v>
          </cell>
          <cell r="AU32">
            <v>44191</v>
          </cell>
          <cell r="AV32"/>
          <cell r="AW32" t="str">
            <v>2. NO</v>
          </cell>
          <cell r="AX32"/>
          <cell r="AY32"/>
          <cell r="AZ32" t="str">
            <v>2. NO</v>
          </cell>
          <cell r="BA32">
            <v>0</v>
          </cell>
          <cell r="BB32"/>
          <cell r="BC32"/>
          <cell r="BD32"/>
          <cell r="BE32" t="str">
            <v>2020753501900030E</v>
          </cell>
          <cell r="BF32">
            <v>14043729</v>
          </cell>
          <cell r="BG32" t="str">
            <v>YELYN ZARELA SEPULVEDA RODRIGUEZ</v>
          </cell>
          <cell r="BH32" t="str">
            <v>https://community.secop.gov.co/Public/Tendering/ContractNoticePhases/View?PPI=CO1.PPI.5867761&amp;isFromPublicArea=True&amp;isModal=False</v>
          </cell>
          <cell r="BI32" t="str">
            <v>VIGENTE</v>
          </cell>
          <cell r="BJ32" t="str">
            <v>Rome00011@hotmail.com</v>
          </cell>
          <cell r="BK32"/>
          <cell r="BL32" t="str">
            <v>https://community.secop.gov.co/Public/Tendering/ContractDetailView/Index?UniqueIdentifier=CO1.PCCNTR.1370523&amp;isModal=true&amp;asPopupView=true#GenericContractInformation</v>
          </cell>
        </row>
        <row r="33">
          <cell r="A33" t="str">
            <v>DTPA-CPS-031-F-2020</v>
          </cell>
          <cell r="B33" t="str">
            <v>1 FONAM</v>
          </cell>
          <cell r="C33" t="str">
            <v>CD-DTPA-031-2020</v>
          </cell>
          <cell r="D33">
            <v>31</v>
          </cell>
          <cell r="E33" t="str">
            <v>GLORIA ESTELA MOYA MARTINEZ</v>
          </cell>
          <cell r="F33">
            <v>43874</v>
          </cell>
          <cell r="G33" t="str">
            <v>PRESTACIÓN DE SERVICIOS OPERATIVOS Y DE APOYO A LA GESTIÓN PARA LA IMPLEMENTACIÓN DEL ACUERDO DE USO Y MANEJO SUSCRITO ENTRE EL CONSEJO COMUNITARIO LOCAL DE PUENTE AMÉRICA Y EL PNN LOS KATÍOS</v>
          </cell>
          <cell r="H33" t="str">
            <v>2 CONTRATACIÓN DIRECTA</v>
          </cell>
          <cell r="I33" t="str">
            <v>14 PRESTACIÓN DE SERVICIOS</v>
          </cell>
          <cell r="J33" t="str">
            <v>N/A</v>
          </cell>
          <cell r="K33">
            <v>5720</v>
          </cell>
          <cell r="L33">
            <v>4220</v>
          </cell>
          <cell r="M33"/>
          <cell r="N33">
            <v>43874</v>
          </cell>
          <cell r="O33" t="str">
            <v>2. ESTRATEGIAS ESPECIALES DE MANEJO</v>
          </cell>
          <cell r="P33">
            <v>1337498.26</v>
          </cell>
          <cell r="Q33">
            <v>14043729</v>
          </cell>
          <cell r="S33" t="str">
            <v>1 PERSONA NATURAL</v>
          </cell>
          <cell r="T33" t="str">
            <v>3 CÉDULA DE CIUDADANÍA</v>
          </cell>
          <cell r="U33">
            <v>26379327</v>
          </cell>
          <cell r="V33" t="str">
            <v>N/A</v>
          </cell>
          <cell r="W33" t="str">
            <v>11 NO SE DILIGENCIA INFORMACIÓN PARA ESTE FORMULARIO EN ESTE PERÍODO DE REPORTE</v>
          </cell>
          <cell r="X33" t="str">
            <v>N/A</v>
          </cell>
          <cell r="Y33" t="str">
            <v>GLORIA ESTELA MOYA MARTINEZ</v>
          </cell>
          <cell r="Z33" t="str">
            <v>1 PÓLIZA</v>
          </cell>
          <cell r="AA33" t="str">
            <v>12 SEGUROS DEL ESTADO</v>
          </cell>
          <cell r="AB33" t="str">
            <v>2 CUMPLIMIENTO</v>
          </cell>
          <cell r="AC33">
            <v>43874</v>
          </cell>
          <cell r="AD33" t="str">
            <v>45-46-101007183</v>
          </cell>
          <cell r="AE33" t="str">
            <v>PNN Los Katios</v>
          </cell>
          <cell r="AF33" t="str">
            <v>2 SUPERVISOR</v>
          </cell>
          <cell r="AG33" t="str">
            <v>3 CÉDULA DE CIUDADANÍA</v>
          </cell>
          <cell r="AH33">
            <v>59663967</v>
          </cell>
          <cell r="AI33" t="str">
            <v>NIANZA DEL CARMEN ANGULO PAREDES</v>
          </cell>
          <cell r="AJ33">
            <v>315</v>
          </cell>
          <cell r="AK33" t="str">
            <v>3 NO PACTADOS</v>
          </cell>
          <cell r="AL33">
            <v>43874</v>
          </cell>
          <cell r="AM33"/>
          <cell r="AN33" t="str">
            <v>4 NO SE HA ADICIONADO NI EN VALOR y EN TIEMPO</v>
          </cell>
          <cell r="AO33">
            <v>0</v>
          </cell>
          <cell r="AP33">
            <v>0</v>
          </cell>
          <cell r="AQ33"/>
          <cell r="AR33">
            <v>0</v>
          </cell>
          <cell r="AS33"/>
          <cell r="AT33">
            <v>43874</v>
          </cell>
          <cell r="AU33">
            <v>44192</v>
          </cell>
          <cell r="AV33"/>
          <cell r="AW33" t="str">
            <v>2. NO</v>
          </cell>
          <cell r="AX33"/>
          <cell r="AY33"/>
          <cell r="AZ33" t="str">
            <v>2. NO</v>
          </cell>
          <cell r="BA33">
            <v>0</v>
          </cell>
          <cell r="BB33"/>
          <cell r="BC33"/>
          <cell r="BD33"/>
          <cell r="BE33" t="str">
            <v>2020753501900031E</v>
          </cell>
          <cell r="BF33">
            <v>14043729</v>
          </cell>
          <cell r="BG33" t="str">
            <v>JAZMIN PEREA MURILLO</v>
          </cell>
          <cell r="BH33" t="str">
            <v>https://community.secop.gov.co/Public/Tendering/ContractNoticePhases/View?PPI=CO1.PPI.5895830&amp;isFromPublicArea=True&amp;isModal=False</v>
          </cell>
          <cell r="BI33" t="str">
            <v>VIGENTE</v>
          </cell>
          <cell r="BJ33" t="str">
            <v>jadesmayacabarca@gmail.com</v>
          </cell>
          <cell r="BK33"/>
          <cell r="BL33" t="str">
            <v>https://community.secop.gov.co/Public/Tendering/ContractDetailView/Index?UniqueIdentifier=CO1.PCCNTR.1374647&amp;isModal=true&amp;asPopupView=true#GenericContractInformation</v>
          </cell>
        </row>
        <row r="34">
          <cell r="A34" t="str">
            <v>DTPA-CPS-032-F-2020</v>
          </cell>
          <cell r="B34" t="str">
            <v>1 FONAM</v>
          </cell>
          <cell r="C34" t="str">
            <v>CD-DTPA-032-2020</v>
          </cell>
          <cell r="D34">
            <v>32</v>
          </cell>
          <cell r="E34" t="str">
            <v>CARLOS ANDRES HINOJOSA ROMERO</v>
          </cell>
          <cell r="F34">
            <v>43874</v>
          </cell>
          <cell r="G34" t="str">
            <v>PRESTACIÓN DE SERVICIOS OPERATIVOS Y DE APOYO A LA GESTIÓN E IMPLEMENTACIÓN DE ACTIVIDADES Y PRODUCTOS ESTRATÉGICOS SOBRE LAS SITUACIONES DE MANEJO DEL PNN URAMBA EN LAS COMUNIDADES ALEDAÑAS AL AP – LA PLATA</v>
          </cell>
          <cell r="H34" t="str">
            <v>2 CONTRATACIÓN DIRECTA</v>
          </cell>
          <cell r="I34" t="str">
            <v>14 PRESTACIÓN DE SERVICIOS</v>
          </cell>
          <cell r="J34" t="str">
            <v>N/A</v>
          </cell>
          <cell r="K34">
            <v>7020</v>
          </cell>
          <cell r="L34">
            <v>4320</v>
          </cell>
          <cell r="M34"/>
          <cell r="N34">
            <v>43874</v>
          </cell>
          <cell r="O34" t="str">
            <v>2. ESTRATEGIAS ESPECIALES DE MANEJO</v>
          </cell>
          <cell r="P34">
            <v>1337498.26</v>
          </cell>
          <cell r="Q34">
            <v>14132896</v>
          </cell>
          <cell r="R34"/>
          <cell r="S34" t="str">
            <v>1 PERSONA NATURAL</v>
          </cell>
          <cell r="T34" t="str">
            <v>3 CÉDULA DE CIUDADANÍA</v>
          </cell>
          <cell r="U34">
            <v>1111766443</v>
          </cell>
          <cell r="V34" t="str">
            <v>N/A</v>
          </cell>
          <cell r="W34" t="str">
            <v>11 NO SE DILIGENCIA INFORMACIÓN PARA ESTE FORMULARIO EN ESTE PERÍODO DE REPORTE</v>
          </cell>
          <cell r="X34" t="str">
            <v>N/A</v>
          </cell>
          <cell r="Y34" t="str">
            <v>CARLOS ANDRES HINOJOSA ROMERO</v>
          </cell>
          <cell r="Z34" t="str">
            <v>1 PÓLIZA</v>
          </cell>
          <cell r="AA34" t="str">
            <v>12 SEGUROS DEL ESTADO</v>
          </cell>
          <cell r="AB34" t="str">
            <v>2 CUMPLIMIENTO</v>
          </cell>
          <cell r="AC34">
            <v>43874</v>
          </cell>
          <cell r="AD34" t="str">
            <v>45-46-101007189</v>
          </cell>
          <cell r="AE34" t="str">
            <v>PNN Uramba Bahia Malaga</v>
          </cell>
          <cell r="AF34" t="str">
            <v>2 SUPERVISOR</v>
          </cell>
          <cell r="AG34" t="str">
            <v>3 CÉDULA DE CIUDADANÍA</v>
          </cell>
          <cell r="AH34">
            <v>79144591</v>
          </cell>
          <cell r="AI34" t="str">
            <v>SANTIAGO FELIPE DUARTE GOMEZ</v>
          </cell>
          <cell r="AJ34">
            <v>317</v>
          </cell>
          <cell r="AK34" t="str">
            <v>3 NO PACTADOS</v>
          </cell>
          <cell r="AL34">
            <v>43874</v>
          </cell>
          <cell r="AM34"/>
          <cell r="AN34" t="str">
            <v>4 NO SE HA ADICIONADO NI EN VALOR y EN TIEMPO</v>
          </cell>
          <cell r="AO34">
            <v>0</v>
          </cell>
          <cell r="AP34">
            <v>0</v>
          </cell>
          <cell r="AQ34"/>
          <cell r="AR34">
            <v>0</v>
          </cell>
          <cell r="AS34"/>
          <cell r="AT34">
            <v>43874</v>
          </cell>
          <cell r="AU34">
            <v>44194</v>
          </cell>
          <cell r="AV34"/>
          <cell r="AW34" t="str">
            <v>2. NO</v>
          </cell>
          <cell r="AX34"/>
          <cell r="AY34"/>
          <cell r="AZ34" t="str">
            <v>2. NO</v>
          </cell>
          <cell r="BA34">
            <v>0</v>
          </cell>
          <cell r="BB34"/>
          <cell r="BC34"/>
          <cell r="BD34"/>
          <cell r="BE34" t="str">
            <v>2020753501900032E</v>
          </cell>
          <cell r="BF34">
            <v>14132896</v>
          </cell>
          <cell r="BG34" t="str">
            <v>YELYN ZARELA SEPULVEDA RODRIGUEZ</v>
          </cell>
          <cell r="BH34" t="str">
            <v>https://community.secop.gov.co/Public/Tendering/ContractNoticePhases/View?PPI=CO1.PPI.5899023&amp;isFromPublicArea=True&amp;isModal=False</v>
          </cell>
          <cell r="BI34" t="str">
            <v>VIGENTE</v>
          </cell>
          <cell r="BJ34" t="str">
            <v>carlosa1969@hotmail.es</v>
          </cell>
          <cell r="BK34"/>
          <cell r="BL34" t="str">
            <v>https://community.secop.gov.co/Public/Tendering/ContractDetailView/Index?UniqueIdentifier=CO1.PCCNTR.1375136&amp;isModal=true&amp;asPopupView=true#GenericContractInformation</v>
          </cell>
        </row>
        <row r="35">
          <cell r="A35" t="str">
            <v>DTPA-CPS-033-F-2020</v>
          </cell>
          <cell r="B35" t="str">
            <v>1 FONAM</v>
          </cell>
          <cell r="C35" t="str">
            <v>CD-DTPA-033-2020</v>
          </cell>
          <cell r="D35">
            <v>33</v>
          </cell>
          <cell r="E35" t="str">
            <v>FERNEY VALENCIA BELLAZAR</v>
          </cell>
          <cell r="F35">
            <v>43875</v>
          </cell>
          <cell r="G35" t="str">
            <v>PRESTACIÓN DE SERVICIOS OPERATIVOS Y DE APOYO A LA GESTIÓN E IMPLEMENTACIÓN DE ACTIVIDADES Y PRODUCTOS ESTRATÉGICOS SOBRE LAS SITUACIONES DE MANEJO DEL PNN URAMBA EN LAS COMUNIDADES ALEDAÑAS AL AP – LA PLATA</v>
          </cell>
          <cell r="H35" t="str">
            <v>2 CONTRATACIÓN DIRECTA</v>
          </cell>
          <cell r="I35" t="str">
            <v>14 PRESTACIÓN DE SERVICIOS</v>
          </cell>
          <cell r="J35" t="str">
            <v>N/A</v>
          </cell>
          <cell r="K35">
            <v>7320</v>
          </cell>
          <cell r="L35">
            <v>4920</v>
          </cell>
          <cell r="M35"/>
          <cell r="N35">
            <v>43875</v>
          </cell>
          <cell r="O35" t="str">
            <v>2. ESTRATEGIAS ESPECIALES DE MANEJO</v>
          </cell>
          <cell r="P35">
            <v>1337498.26</v>
          </cell>
          <cell r="Q35">
            <v>14132896</v>
          </cell>
          <cell r="R35"/>
          <cell r="S35" t="str">
            <v>1 PERSONA NATURAL</v>
          </cell>
          <cell r="T35" t="str">
            <v>3 CÉDULA DE CIUDADANÍA</v>
          </cell>
          <cell r="U35">
            <v>16945514</v>
          </cell>
          <cell r="V35" t="str">
            <v>N/A</v>
          </cell>
          <cell r="W35" t="str">
            <v>11 NO SE DILIGENCIA INFORMACIÓN PARA ESTE FORMULARIO EN ESTE PERÍODO DE REPORTE</v>
          </cell>
          <cell r="X35" t="str">
            <v>N/A</v>
          </cell>
          <cell r="Y35" t="str">
            <v>FERNEY VALENCIA BELLAZAR</v>
          </cell>
          <cell r="Z35" t="str">
            <v>1 PÓLIZA</v>
          </cell>
          <cell r="AA35" t="str">
            <v>12 SEGUROS DEL ESTADO</v>
          </cell>
          <cell r="AB35" t="str">
            <v>2 CUMPLIMIENTO</v>
          </cell>
          <cell r="AC35">
            <v>43875</v>
          </cell>
          <cell r="AD35" t="str">
            <v>45-46-101007210</v>
          </cell>
          <cell r="AE35" t="str">
            <v>PNN Uramba Bahia Malaga</v>
          </cell>
          <cell r="AF35" t="str">
            <v>2 SUPERVISOR</v>
          </cell>
          <cell r="AG35" t="str">
            <v>3 CÉDULA DE CIUDADANÍA</v>
          </cell>
          <cell r="AH35">
            <v>79144591</v>
          </cell>
          <cell r="AI35" t="str">
            <v>SANTIAGO FELIPE DUARTE GOMEZ</v>
          </cell>
          <cell r="AJ35">
            <v>317</v>
          </cell>
          <cell r="AK35" t="str">
            <v>3 NO PACTADOS</v>
          </cell>
          <cell r="AL35">
            <v>43875</v>
          </cell>
          <cell r="AM35"/>
          <cell r="AN35" t="str">
            <v>4 NO SE HA ADICIONADO NI EN VALOR y EN TIEMPO</v>
          </cell>
          <cell r="AO35">
            <v>0</v>
          </cell>
          <cell r="AP35">
            <v>0</v>
          </cell>
          <cell r="AQ35"/>
          <cell r="AR35">
            <v>0</v>
          </cell>
          <cell r="AS35"/>
          <cell r="AT35">
            <v>43875</v>
          </cell>
          <cell r="AU35">
            <v>44195</v>
          </cell>
          <cell r="AV35"/>
          <cell r="AW35" t="str">
            <v>2. NO</v>
          </cell>
          <cell r="AX35"/>
          <cell r="AY35"/>
          <cell r="AZ35" t="str">
            <v>2. NO</v>
          </cell>
          <cell r="BA35">
            <v>0</v>
          </cell>
          <cell r="BB35"/>
          <cell r="BC35"/>
          <cell r="BD35"/>
          <cell r="BE35" t="str">
            <v>2020753501900033E</v>
          </cell>
          <cell r="BF35">
            <v>14132896</v>
          </cell>
          <cell r="BG35" t="str">
            <v>YELYN ZARELA SEPULVEDA RODRIGUEZ</v>
          </cell>
          <cell r="BH35" t="str">
            <v>https://community.secop.gov.co/Public/Tendering/ContractNoticePhases/View?PPI=CO1.PPI.5919267&amp;isFromPublicArea=True&amp;isModal=False</v>
          </cell>
          <cell r="BI35" t="str">
            <v>VIGENTE</v>
          </cell>
          <cell r="BJ35" t="str">
            <v>ferneyvalenciab@hotmail.com</v>
          </cell>
          <cell r="BK35"/>
          <cell r="BL35" t="str">
            <v>https://community.secop.gov.co/Public/Tendering/ContractDetailView/Index?UniqueIdentifier=CO1.PCCNTR.1377669&amp;isModal=true&amp;asPopupView=true#GenericContractInformation</v>
          </cell>
        </row>
        <row r="36">
          <cell r="A36" t="str">
            <v>DTPA-CPS-034-F-2020</v>
          </cell>
          <cell r="B36" t="str">
            <v>1 FONAM</v>
          </cell>
          <cell r="C36" t="str">
            <v>CD-DTPA-034-2020</v>
          </cell>
          <cell r="D36">
            <v>34</v>
          </cell>
          <cell r="E36" t="str">
            <v>JAIME MIGUISAMA SAUSA</v>
          </cell>
          <cell r="F36">
            <v>43875</v>
          </cell>
          <cell r="G36" t="str">
            <v>PRESTACIÓN DE SERVICIOS DE APOYO A LA GESTIÓN COMO EXPERTO LOCAL PARA EL PNN UTRÍA, APOYANDO EN LA CONCERTACIÓN DE ESTRATEGIAS ESPECIALES DE MANEJO CON LAS COMUNIDADES INDÍGENAS, EJERCICIOS DE PVC Y ECOTURISMO</v>
          </cell>
          <cell r="H36" t="str">
            <v>2 CONTRATACIÓN DIRECTA</v>
          </cell>
          <cell r="I36" t="str">
            <v>14 PRESTACIÓN DE SERVICIOS</v>
          </cell>
          <cell r="J36" t="str">
            <v>N/A</v>
          </cell>
          <cell r="K36">
            <v>7420</v>
          </cell>
          <cell r="L36">
            <v>5020</v>
          </cell>
          <cell r="M36"/>
          <cell r="N36">
            <v>43875</v>
          </cell>
          <cell r="O36" t="str">
            <v>2. ESTRATEGIAS ESPECIALES DE MANEJO</v>
          </cell>
          <cell r="P36">
            <v>1337498.26</v>
          </cell>
          <cell r="Q36">
            <v>14132896</v>
          </cell>
          <cell r="R36"/>
          <cell r="S36" t="str">
            <v>1 PERSONA NATURAL</v>
          </cell>
          <cell r="T36" t="str">
            <v>3 CÉDULA DE CIUDADANÍA</v>
          </cell>
          <cell r="U36">
            <v>79985012</v>
          </cell>
          <cell r="V36" t="str">
            <v>N/A</v>
          </cell>
          <cell r="W36" t="str">
            <v>11 NO SE DILIGENCIA INFORMACIÓN PARA ESTE FORMULARIO EN ESTE PERÍODO DE REPORTE</v>
          </cell>
          <cell r="X36" t="str">
            <v>N/A</v>
          </cell>
          <cell r="Y36" t="str">
            <v>JAIME MIGUISAMA SAUSA</v>
          </cell>
          <cell r="Z36" t="str">
            <v>1 PÓLIZA</v>
          </cell>
          <cell r="AA36" t="str">
            <v>12 SEGUROS DEL ESTADO</v>
          </cell>
          <cell r="AB36" t="str">
            <v>2 CUMPLIMIENTO</v>
          </cell>
          <cell r="AC36">
            <v>43875</v>
          </cell>
          <cell r="AD36" t="str">
            <v>45-46-101007211</v>
          </cell>
          <cell r="AE36" t="str">
            <v>PNN Utria</v>
          </cell>
          <cell r="AF36" t="str">
            <v>2 SUPERVISOR</v>
          </cell>
          <cell r="AG36" t="str">
            <v>3 CÉDULA DE CIUDADANÍA</v>
          </cell>
          <cell r="AH36">
            <v>66848955</v>
          </cell>
          <cell r="AI36" t="str">
            <v>MARIA XIMENA ZORRILLA ARROYAVE</v>
          </cell>
          <cell r="AJ36">
            <v>317</v>
          </cell>
          <cell r="AK36" t="str">
            <v>3 NO PACTADOS</v>
          </cell>
          <cell r="AL36">
            <v>43875</v>
          </cell>
          <cell r="AM36"/>
          <cell r="AN36" t="str">
            <v>4 NO SE HA ADICIONADO NI EN VALOR y EN TIEMPO</v>
          </cell>
          <cell r="AO36">
            <v>0</v>
          </cell>
          <cell r="AP36">
            <v>0</v>
          </cell>
          <cell r="AQ36"/>
          <cell r="AR36">
            <v>0</v>
          </cell>
          <cell r="AS36"/>
          <cell r="AT36">
            <v>43875</v>
          </cell>
          <cell r="AU36">
            <v>44195</v>
          </cell>
          <cell r="AV36"/>
          <cell r="AW36" t="str">
            <v>2. NO</v>
          </cell>
          <cell r="AX36"/>
          <cell r="AY36"/>
          <cell r="AZ36" t="str">
            <v>2. NO</v>
          </cell>
          <cell r="BA36">
            <v>0</v>
          </cell>
          <cell r="BB36"/>
          <cell r="BC36"/>
          <cell r="BD36"/>
          <cell r="BE36" t="str">
            <v>2020753501900034E</v>
          </cell>
          <cell r="BF36">
            <v>14132896</v>
          </cell>
          <cell r="BG36" t="str">
            <v>JAZMIN PEREA MURILLO</v>
          </cell>
          <cell r="BH36" t="str">
            <v>https://community.secop.gov.co/Public/Tendering/ContractNoticePhases/View?PPI=CO1.PPI.5920163&amp;isFromPublicArea=True&amp;isModal=False</v>
          </cell>
          <cell r="BI36" t="str">
            <v>VIGENTE</v>
          </cell>
          <cell r="BJ36" t="str">
            <v>miguisama12@gmail.com</v>
          </cell>
          <cell r="BK36"/>
          <cell r="BL36" t="str">
            <v>https://community.secop.gov.co/Public/Tendering/ContractDetailView/Index?UniqueIdentifier=CO1.PCCNTR.1377748&amp;isModal=true&amp;asPopupView=true#GenericContractInformation</v>
          </cell>
        </row>
        <row r="37">
          <cell r="A37" t="str">
            <v>DTPA-CPS-035-F-2020</v>
          </cell>
          <cell r="B37" t="str">
            <v>1 FONAM</v>
          </cell>
          <cell r="C37" t="str">
            <v>CD-DTPA-035-2020</v>
          </cell>
          <cell r="D37">
            <v>35</v>
          </cell>
          <cell r="E37" t="str">
            <v>SILVIO MACHUCA ZARCO</v>
          </cell>
          <cell r="F37">
            <v>43875</v>
          </cell>
          <cell r="G37" t="str">
            <v>PRESTACIÓN DE SERVICIOS DE APOYO A LA GESTIÓN COMO EXPERTO LOCAL PARA EL PNN UTRÍA PARA ACOMPAÑAR LA CONCERTACIÓN DE ESTRATEGIAS ESPECIALES DE MANEJO CON LAS COMUNIDADES INDÍGENAS Y EJERCICIO DE PVC</v>
          </cell>
          <cell r="H37" t="str">
            <v>2 CONTRATACIÓN DIRECTA</v>
          </cell>
          <cell r="I37" t="str">
            <v>14 PRESTACIÓN DE SERVICIOS</v>
          </cell>
          <cell r="J37" t="str">
            <v>N/A</v>
          </cell>
          <cell r="K37">
            <v>7520</v>
          </cell>
          <cell r="L37">
            <v>5120</v>
          </cell>
          <cell r="M37"/>
          <cell r="N37">
            <v>43875</v>
          </cell>
          <cell r="O37" t="str">
            <v>2. ESTRATEGIAS ESPECIALES DE MANEJO</v>
          </cell>
          <cell r="P37">
            <v>1337498.26</v>
          </cell>
          <cell r="Q37">
            <v>14132896</v>
          </cell>
          <cell r="R37"/>
          <cell r="S37" t="str">
            <v>1 PERSONA NATURAL</v>
          </cell>
          <cell r="T37" t="str">
            <v>3 CÉDULA DE CIUDADANÍA</v>
          </cell>
          <cell r="U37">
            <v>82385528</v>
          </cell>
          <cell r="V37" t="str">
            <v>N/A</v>
          </cell>
          <cell r="W37" t="str">
            <v>11 NO SE DILIGENCIA INFORMACIÓN PARA ESTE FORMULARIO EN ESTE PERÍODO DE REPORTE</v>
          </cell>
          <cell r="X37" t="str">
            <v>N/A</v>
          </cell>
          <cell r="Y37" t="str">
            <v>SILVIO MACHUCA ZARCO</v>
          </cell>
          <cell r="Z37" t="str">
            <v>1 PÓLIZA</v>
          </cell>
          <cell r="AA37" t="str">
            <v>12 SEGUROS DEL ESTADO</v>
          </cell>
          <cell r="AB37" t="str">
            <v>2 CUMPLIMIENTO</v>
          </cell>
          <cell r="AC37">
            <v>43875</v>
          </cell>
          <cell r="AD37" t="str">
            <v>45-46-101007214</v>
          </cell>
          <cell r="AE37" t="str">
            <v>PNN Utria</v>
          </cell>
          <cell r="AF37" t="str">
            <v>2 SUPERVISOR</v>
          </cell>
          <cell r="AG37" t="str">
            <v>3 CÉDULA DE CIUDADANÍA</v>
          </cell>
          <cell r="AH37">
            <v>66848955</v>
          </cell>
          <cell r="AI37" t="str">
            <v>MARIA XIMENA ZORRILLA ARROYAVE</v>
          </cell>
          <cell r="AJ37">
            <v>317</v>
          </cell>
          <cell r="AK37" t="str">
            <v>3 NO PACTADOS</v>
          </cell>
          <cell r="AL37">
            <v>43875</v>
          </cell>
          <cell r="AM37"/>
          <cell r="AN37" t="str">
            <v>4 NO SE HA ADICIONADO NI EN VALOR y EN TIEMPO</v>
          </cell>
          <cell r="AO37">
            <v>0</v>
          </cell>
          <cell r="AP37">
            <v>0</v>
          </cell>
          <cell r="AQ37"/>
          <cell r="AR37">
            <v>0</v>
          </cell>
          <cell r="AS37"/>
          <cell r="AT37">
            <v>43875</v>
          </cell>
          <cell r="AU37">
            <v>44195</v>
          </cell>
          <cell r="AV37"/>
          <cell r="AW37" t="str">
            <v>2. NO</v>
          </cell>
          <cell r="AX37"/>
          <cell r="AY37"/>
          <cell r="AZ37" t="str">
            <v>2. NO</v>
          </cell>
          <cell r="BA37">
            <v>0</v>
          </cell>
          <cell r="BB37"/>
          <cell r="BC37"/>
          <cell r="BD37"/>
          <cell r="BE37" t="str">
            <v>2020753501900035E</v>
          </cell>
          <cell r="BF37">
            <v>14132896</v>
          </cell>
          <cell r="BG37" t="str">
            <v>JAZMIN PEREA MURILLO</v>
          </cell>
          <cell r="BH37" t="str">
            <v>https://community.secop.gov.co/Public/Tendering/ContractNoticePhases/View?PPI=CO1.PPI.5919966&amp;isFromPublicArea=True&amp;isModal=False</v>
          </cell>
          <cell r="BI37" t="str">
            <v>VIGENTE</v>
          </cell>
          <cell r="BJ37" t="str">
            <v>silviomazar@gmail.com</v>
          </cell>
          <cell r="BK37"/>
          <cell r="BL37" t="str">
            <v>https://community.secop.gov.co/Public/Tendering/ContractDetailView/Index?UniqueIdentifier=CO1.PCCNTR.1378280&amp;isModal=true&amp;asPopupView=true#GenericContractInformation</v>
          </cell>
        </row>
        <row r="38">
          <cell r="A38" t="str">
            <v>DTPA-CPS-036-F-2020</v>
          </cell>
          <cell r="B38" t="str">
            <v>1 FONAM</v>
          </cell>
          <cell r="C38" t="str">
            <v>CD-DTPA-036-2020</v>
          </cell>
          <cell r="D38">
            <v>36</v>
          </cell>
          <cell r="E38" t="str">
            <v>VANESSA MONTENEGRO AVILA</v>
          </cell>
          <cell r="F38">
            <v>43875</v>
          </cell>
          <cell r="G38" t="str">
            <v>PRESTACIÓN DE SERVICIOS PROFESIONALES Y DE APOYO A LA GESTIÓN DEL PNN UTRIA EN LA IMPLEMENTACIÓN Y SEGUIMIENTO A LAS EEM CON ENFOQUE EN REM, ACUERDOS, Y/O RELACIONAMIENTO CON COMUNIDADES INDÍGENAS Y AFROS</v>
          </cell>
          <cell r="H38" t="str">
            <v>2 CONTRATACIÓN DIRECTA</v>
          </cell>
          <cell r="I38" t="str">
            <v>14 PRESTACIÓN DE SERVICIOS</v>
          </cell>
          <cell r="J38" t="str">
            <v>N/A</v>
          </cell>
          <cell r="K38">
            <v>7620</v>
          </cell>
          <cell r="L38">
            <v>5220</v>
          </cell>
          <cell r="M38"/>
          <cell r="N38">
            <v>43875</v>
          </cell>
          <cell r="O38" t="str">
            <v>2. ESTRATEGIAS ESPECIALES DE MANEJO</v>
          </cell>
          <cell r="P38">
            <v>3565146.21</v>
          </cell>
          <cell r="Q38">
            <v>35651460</v>
          </cell>
          <cell r="R38"/>
          <cell r="S38" t="str">
            <v>1 PERSONA NATURAL</v>
          </cell>
          <cell r="T38" t="str">
            <v>3 CÉDULA DE CIUDADANÍA</v>
          </cell>
          <cell r="U38">
            <v>31712210</v>
          </cell>
          <cell r="V38" t="str">
            <v>N/A</v>
          </cell>
          <cell r="W38" t="str">
            <v>11 NO SE DILIGENCIA INFORMACIÓN PARA ESTE FORMULARIO EN ESTE PERÍODO DE REPORTE</v>
          </cell>
          <cell r="X38" t="str">
            <v>N/A</v>
          </cell>
          <cell r="Y38" t="str">
            <v>VANESSA MONTENEGRO AVILA</v>
          </cell>
          <cell r="Z38" t="str">
            <v>1 PÓLIZA</v>
          </cell>
          <cell r="AA38" t="str">
            <v>12 SEGUROS DEL ESTADO</v>
          </cell>
          <cell r="AB38" t="str">
            <v>2 CUMPLIMIENTO</v>
          </cell>
          <cell r="AC38">
            <v>43875</v>
          </cell>
          <cell r="AD38" t="str">
            <v>45-46-101007215</v>
          </cell>
          <cell r="AE38" t="str">
            <v>PNN Utria</v>
          </cell>
          <cell r="AF38" t="str">
            <v>2 SUPERVISOR</v>
          </cell>
          <cell r="AG38" t="str">
            <v>3 CÉDULA DE CIUDADANÍA</v>
          </cell>
          <cell r="AH38">
            <v>66848955</v>
          </cell>
          <cell r="AI38" t="str">
            <v>MARIA XIMENA ZORRILLA ARROYAVE</v>
          </cell>
          <cell r="AJ38">
            <v>300</v>
          </cell>
          <cell r="AK38" t="str">
            <v>3 NO PACTADOS</v>
          </cell>
          <cell r="AL38">
            <v>43875</v>
          </cell>
          <cell r="AM38"/>
          <cell r="AN38" t="str">
            <v>4 NO SE HA ADICIONADO NI EN VALOR y EN TIEMPO</v>
          </cell>
          <cell r="AO38">
            <v>0</v>
          </cell>
          <cell r="AP38">
            <v>0</v>
          </cell>
          <cell r="AQ38"/>
          <cell r="AR38">
            <v>0</v>
          </cell>
          <cell r="AS38"/>
          <cell r="AT38">
            <v>43875</v>
          </cell>
          <cell r="AU38">
            <v>44178</v>
          </cell>
          <cell r="AV38"/>
          <cell r="AW38" t="str">
            <v>2. NO</v>
          </cell>
          <cell r="AX38"/>
          <cell r="AY38"/>
          <cell r="AZ38" t="str">
            <v>2. NO</v>
          </cell>
          <cell r="BA38">
            <v>0</v>
          </cell>
          <cell r="BB38"/>
          <cell r="BC38"/>
          <cell r="BD38"/>
          <cell r="BE38" t="str">
            <v>2020753501900036E</v>
          </cell>
          <cell r="BF38">
            <v>35651460</v>
          </cell>
          <cell r="BG38" t="str">
            <v>JAZMIN PEREA MURILLO</v>
          </cell>
          <cell r="BH38" t="str">
            <v>https://community.secop.gov.co/Public/Tendering/ContractNoticePhases/View?PPI=CO1.PPI.5924006&amp;isFromPublicArea=True&amp;isModal=False</v>
          </cell>
          <cell r="BI38" t="str">
            <v>VIGENTE</v>
          </cell>
          <cell r="BJ38" t="str">
            <v>vanessamontenegroavila@gmail.com</v>
          </cell>
          <cell r="BK38"/>
          <cell r="BL38" t="str">
            <v>https://community.secop.gov.co/Public/Tendering/ContractDetailView/Index?UniqueIdentifier=CO1.PCCNTR.1379411&amp;isModal=true&amp;asPopupView=true#GenericContractInformation</v>
          </cell>
        </row>
        <row r="39">
          <cell r="A39" t="str">
            <v>DTPA-CPS-037-F-2020</v>
          </cell>
          <cell r="B39" t="str">
            <v>1 FONAM</v>
          </cell>
          <cell r="C39" t="str">
            <v>CD-DTPA-037-2020</v>
          </cell>
          <cell r="D39">
            <v>37</v>
          </cell>
          <cell r="E39" t="str">
            <v>ALVARO JAVIER FIERRO PERDOMO</v>
          </cell>
          <cell r="F39">
            <v>43875</v>
          </cell>
          <cell r="G39" t="str">
            <v>PRESTACIÓN DE SERVICIOS OPERATIVOS Y DE APOYO A LA GESTIÓN E IMPLEMENTACIÓN DE ACTIVIDADES Y PRODUCTOS ESTRATÉGICOS SOBRE LAS SITUACIONES DE MANEJO DEL PNN URAMBA EN LAS COMUNIDADES ALEDAÑAS AL AP</v>
          </cell>
          <cell r="H39" t="str">
            <v>2 CONTRATACIÓN DIRECTA</v>
          </cell>
          <cell r="I39" t="str">
            <v>14 PRESTACIÓN DE SERVICIOS</v>
          </cell>
          <cell r="J39" t="str">
            <v>N/A</v>
          </cell>
          <cell r="K39">
            <v>7720</v>
          </cell>
          <cell r="L39">
            <v>5320</v>
          </cell>
          <cell r="M39"/>
          <cell r="N39">
            <v>43875</v>
          </cell>
          <cell r="O39" t="str">
            <v>2. ESTRATEGIAS ESPECIALES DE MANEJO</v>
          </cell>
          <cell r="P39">
            <v>1337498.26</v>
          </cell>
          <cell r="Q39">
            <v>14132896</v>
          </cell>
          <cell r="R39"/>
          <cell r="S39" t="str">
            <v>1 PERSONA NATURAL</v>
          </cell>
          <cell r="T39" t="str">
            <v>3 CÉDULA DE CIUDADANÍA</v>
          </cell>
          <cell r="U39">
            <v>1081159124</v>
          </cell>
          <cell r="V39" t="str">
            <v>N/A</v>
          </cell>
          <cell r="W39" t="str">
            <v>11 NO SE DILIGENCIA INFORMACIÓN PARA ESTE FORMULARIO EN ESTE PERÍODO DE REPORTE</v>
          </cell>
          <cell r="X39" t="str">
            <v>N/A</v>
          </cell>
          <cell r="Y39" t="str">
            <v>ALVARO JAVIER FIERRO PERDOMO</v>
          </cell>
          <cell r="Z39" t="str">
            <v>1 PÓLIZA</v>
          </cell>
          <cell r="AA39" t="str">
            <v>12 SEGUROS DEL ESTADO</v>
          </cell>
          <cell r="AB39" t="str">
            <v>2 CUMPLIMIENTO</v>
          </cell>
          <cell r="AC39">
            <v>43875</v>
          </cell>
          <cell r="AD39" t="str">
            <v>45-46-101007216</v>
          </cell>
          <cell r="AE39" t="str">
            <v>PNN Uramba Bahia Malaga</v>
          </cell>
          <cell r="AF39" t="str">
            <v>2 SUPERVISOR</v>
          </cell>
          <cell r="AG39" t="str">
            <v>3 CÉDULA DE CIUDADANÍA</v>
          </cell>
          <cell r="AH39">
            <v>79144591</v>
          </cell>
          <cell r="AI39" t="str">
            <v>SANTIAGO FELIPE DUARTE GOMEZ</v>
          </cell>
          <cell r="AJ39">
            <v>317</v>
          </cell>
          <cell r="AK39" t="str">
            <v>3 NO PACTADOS</v>
          </cell>
          <cell r="AL39">
            <v>43875</v>
          </cell>
          <cell r="AM39"/>
          <cell r="AN39" t="str">
            <v>4 NO SE HA ADICIONADO NI EN VALOR y EN TIEMPO</v>
          </cell>
          <cell r="AO39">
            <v>0</v>
          </cell>
          <cell r="AP39">
            <v>0</v>
          </cell>
          <cell r="AQ39"/>
          <cell r="AR39">
            <v>0</v>
          </cell>
          <cell r="AS39"/>
          <cell r="AT39">
            <v>43875</v>
          </cell>
          <cell r="AU39">
            <v>44195</v>
          </cell>
          <cell r="AV39"/>
          <cell r="AW39" t="str">
            <v>2. NO</v>
          </cell>
          <cell r="AX39"/>
          <cell r="AY39"/>
          <cell r="AZ39" t="str">
            <v>2. NO</v>
          </cell>
          <cell r="BA39">
            <v>0</v>
          </cell>
          <cell r="BB39"/>
          <cell r="BC39"/>
          <cell r="BD39"/>
          <cell r="BE39" t="str">
            <v>2020753501900037E</v>
          </cell>
          <cell r="BF39">
            <v>14132896</v>
          </cell>
          <cell r="BG39" t="str">
            <v>YELYN ZARELA SEPULVEDA RODRIGUEZ</v>
          </cell>
          <cell r="BH39" t="str">
            <v>https://community.secop.gov.co/Public/Tendering/ContractNoticePhases/View?PPI=CO1.PPI.5925335&amp;isFromPublicArea=True&amp;isModal=False</v>
          </cell>
          <cell r="BI39" t="str">
            <v>VIGENTE</v>
          </cell>
          <cell r="BJ39" t="str">
            <v>fierroofidios@gmail.com</v>
          </cell>
          <cell r="BK39"/>
          <cell r="BL39" t="str">
            <v>https://community.secop.gov.co/Public/Tendering/ContractDetailView/Index?UniqueIdentifier=CO1.PCCNTR.1379724&amp;isModal=true&amp;asPopupView=true#GenericContractInformation</v>
          </cell>
        </row>
        <row r="40">
          <cell r="A40" t="str">
            <v>DTPA-CPS-038-F-2020</v>
          </cell>
          <cell r="B40" t="str">
            <v>1 FONAM</v>
          </cell>
          <cell r="C40" t="str">
            <v>CD-DTPA-038-2020</v>
          </cell>
          <cell r="D40">
            <v>38</v>
          </cell>
          <cell r="E40" t="str">
            <v>GUADALUPE SANCLEMENTE NAGLES</v>
          </cell>
          <cell r="F40">
            <v>43875</v>
          </cell>
          <cell r="G40" t="str">
            <v>PRESTACIÓN DE SERVICIOS TÉCNICOS Y DE APOYO A LA GESTIÓN EN EL SEGUIMIENTO AL PLAN DE MANTENIMIENTO CORRECTIVO Y PREVENTIVO DE LA INFRAESTRUCTURA DEL PNN UTRIA COMO ESTRATEGIA PARA EL POSICIONAMIENTO DEL ÁREA</v>
          </cell>
          <cell r="H40" t="str">
            <v>2 CONTRATACIÓN DIRECTA</v>
          </cell>
          <cell r="I40" t="str">
            <v>14 PRESTACIÓN DE SERVICIOS</v>
          </cell>
          <cell r="J40" t="str">
            <v>N/A</v>
          </cell>
          <cell r="K40">
            <v>7920</v>
          </cell>
          <cell r="L40">
            <v>5420</v>
          </cell>
          <cell r="M40"/>
          <cell r="N40">
            <v>43875</v>
          </cell>
          <cell r="O40" t="str">
            <v>2. ESTRATEGIAS ESPECIALES DE MANEJO</v>
          </cell>
          <cell r="P40">
            <v>1855777.78</v>
          </cell>
          <cell r="Q40">
            <v>19609388</v>
          </cell>
          <cell r="R40"/>
          <cell r="S40" t="str">
            <v>1 PERSONA NATURAL</v>
          </cell>
          <cell r="T40" t="str">
            <v>3 CÉDULA DE CIUDADANÍA</v>
          </cell>
          <cell r="U40">
            <v>11797903</v>
          </cell>
          <cell r="V40" t="str">
            <v>N/A</v>
          </cell>
          <cell r="W40" t="str">
            <v>11 NO SE DILIGENCIA INFORMACIÓN PARA ESTE FORMULARIO EN ESTE PERÍODO DE REPORTE</v>
          </cell>
          <cell r="X40" t="str">
            <v>N/A</v>
          </cell>
          <cell r="Y40" t="str">
            <v>GUADALUPE SANCLEMENTE NAGLES</v>
          </cell>
          <cell r="Z40" t="str">
            <v>1 PÓLIZA</v>
          </cell>
          <cell r="AA40" t="str">
            <v>12 SEGUROS DEL ESTADO</v>
          </cell>
          <cell r="AB40" t="str">
            <v>2 CUMPLIMIENTO</v>
          </cell>
          <cell r="AC40">
            <v>43875</v>
          </cell>
          <cell r="AD40" t="str">
            <v>45-46-101007219</v>
          </cell>
          <cell r="AE40" t="str">
            <v>PNN Utria</v>
          </cell>
          <cell r="AF40" t="str">
            <v>2 SUPERVISOR</v>
          </cell>
          <cell r="AG40" t="str">
            <v>3 CÉDULA DE CIUDADANÍA</v>
          </cell>
          <cell r="AH40">
            <v>66848955</v>
          </cell>
          <cell r="AI40" t="str">
            <v>MARIA XIMENA ZORRILLA ARROYAVE</v>
          </cell>
          <cell r="AJ40">
            <v>317</v>
          </cell>
          <cell r="AK40" t="str">
            <v>3 NO PACTADOS</v>
          </cell>
          <cell r="AL40">
            <v>43875</v>
          </cell>
          <cell r="AM40"/>
          <cell r="AN40" t="str">
            <v>4 NO SE HA ADICIONADO NI EN VALOR y EN TIEMPO</v>
          </cell>
          <cell r="AO40">
            <v>0</v>
          </cell>
          <cell r="AP40">
            <v>0</v>
          </cell>
          <cell r="AQ40"/>
          <cell r="AR40">
            <v>0</v>
          </cell>
          <cell r="AS40"/>
          <cell r="AT40">
            <v>43875</v>
          </cell>
          <cell r="AU40">
            <v>44195</v>
          </cell>
          <cell r="AV40"/>
          <cell r="AW40" t="str">
            <v>2. NO</v>
          </cell>
          <cell r="AX40"/>
          <cell r="AY40"/>
          <cell r="AZ40" t="str">
            <v>2. NO</v>
          </cell>
          <cell r="BA40">
            <v>0</v>
          </cell>
          <cell r="BB40"/>
          <cell r="BC40"/>
          <cell r="BD40"/>
          <cell r="BE40" t="str">
            <v>2020753501900038E</v>
          </cell>
          <cell r="BF40">
            <v>19609388</v>
          </cell>
          <cell r="BG40" t="str">
            <v>JAZMIN PEREA MURILLO</v>
          </cell>
          <cell r="BH40" t="str">
            <v>https://community.secop.gov.co/Public/Tendering/ContractNoticePhases/View?PPI=CO1.PPI.5925361&amp;isFromPublicArea=True&amp;isModal=False</v>
          </cell>
          <cell r="BI40" t="str">
            <v>VIGENTE</v>
          </cell>
          <cell r="BJ40" t="str">
            <v>astrithber@hotmail.com</v>
          </cell>
          <cell r="BK40"/>
          <cell r="BL40" t="str">
            <v>https://community.secop.gov.co/Public/Tendering/ContractDetailView/Index?UniqueIdentifier=CO1.PCCNTR.1379834&amp;isModal=true&amp;asPopupView=true#GenericContractInformation</v>
          </cell>
        </row>
        <row r="41">
          <cell r="A41" t="str">
            <v>DTPA-CPS-039-F-2020</v>
          </cell>
          <cell r="B41" t="str">
            <v>1 FONAM</v>
          </cell>
          <cell r="C41" t="str">
            <v>CD-DTPA-039-2020</v>
          </cell>
          <cell r="D41">
            <v>39</v>
          </cell>
          <cell r="E41" t="str">
            <v>EILER EVELIO ALVARADO URRUTIA</v>
          </cell>
          <cell r="F41">
            <v>43880</v>
          </cell>
          <cell r="G41" t="str">
            <v>PRESTACIÓN DE SERVICIOS OPERATIVOS Y DE APOYO A LA GESTIÓN PARA ACOMPAÑAR Y APORTAR A LAS ESTRATEGIAS DE ECOTURISMO, PVC, MONITOREO Y/O INVESTIGACIÓN DEL PARQUE NACIONAL NATURAL UTRÍA</v>
          </cell>
          <cell r="H41" t="str">
            <v>2 CONTRATACIÓN DIRECTA</v>
          </cell>
          <cell r="I41" t="str">
            <v>14 PRESTACIÓN DE SERVICIOS</v>
          </cell>
          <cell r="J41" t="str">
            <v>N/A</v>
          </cell>
          <cell r="K41">
            <v>8120</v>
          </cell>
          <cell r="L41">
            <v>5920</v>
          </cell>
          <cell r="M41"/>
          <cell r="N41">
            <v>43880</v>
          </cell>
          <cell r="O41" t="str">
            <v>6. AUTORIDAD AMBIENTAL</v>
          </cell>
          <cell r="P41">
            <v>1337498.26</v>
          </cell>
          <cell r="Q41">
            <v>13909979</v>
          </cell>
          <cell r="R41"/>
          <cell r="S41" t="str">
            <v>1 PERSONA NATURAL</v>
          </cell>
          <cell r="T41" t="str">
            <v>3 CÉDULA DE CIUDADANÍA</v>
          </cell>
          <cell r="U41">
            <v>1054987145</v>
          </cell>
          <cell r="V41" t="str">
            <v>N/A</v>
          </cell>
          <cell r="W41" t="str">
            <v>11 NO SE DILIGENCIA INFORMACIÓN PARA ESTE FORMULARIO EN ESTE PERÍODO DE REPORTE</v>
          </cell>
          <cell r="X41" t="str">
            <v>N/A</v>
          </cell>
          <cell r="Y41" t="str">
            <v>EILER EVELIO ALVARADO URRUTIA</v>
          </cell>
          <cell r="Z41" t="str">
            <v>1 PÓLIZA</v>
          </cell>
          <cell r="AA41" t="str">
            <v>12 SEGUROS DEL ESTADO</v>
          </cell>
          <cell r="AB41" t="str">
            <v>2 CUMPLIMIENTO</v>
          </cell>
          <cell r="AC41">
            <v>43880</v>
          </cell>
          <cell r="AD41" t="str">
            <v>45-46-101007249</v>
          </cell>
          <cell r="AE41" t="str">
            <v>PNN Utria</v>
          </cell>
          <cell r="AF41" t="str">
            <v>2 SUPERVISOR</v>
          </cell>
          <cell r="AG41" t="str">
            <v>3 CÉDULA DE CIUDADANÍA</v>
          </cell>
          <cell r="AH41">
            <v>66848955</v>
          </cell>
          <cell r="AI41" t="str">
            <v>MARIA XIMENA ZORRILLA ARROYAVE</v>
          </cell>
          <cell r="AJ41">
            <v>312</v>
          </cell>
          <cell r="AK41" t="str">
            <v>3 NO PACTADOS</v>
          </cell>
          <cell r="AL41">
            <v>43880</v>
          </cell>
          <cell r="AM41"/>
          <cell r="AN41" t="str">
            <v>4 NO SE HA ADICIONADO NI EN VALOR y EN TIEMPO</v>
          </cell>
          <cell r="AO41">
            <v>0</v>
          </cell>
          <cell r="AP41">
            <v>0</v>
          </cell>
          <cell r="AQ41"/>
          <cell r="AR41">
            <v>0</v>
          </cell>
          <cell r="AS41"/>
          <cell r="AT41">
            <v>43880</v>
          </cell>
          <cell r="AU41">
            <v>44195</v>
          </cell>
          <cell r="AV41"/>
          <cell r="AW41" t="str">
            <v>2. NO</v>
          </cell>
          <cell r="AX41"/>
          <cell r="AY41"/>
          <cell r="AZ41" t="str">
            <v>1. SI</v>
          </cell>
          <cell r="BA41">
            <v>1</v>
          </cell>
          <cell r="BB41" t="str">
            <v>TERMINACION ANTICIPADA DEL CONTRATO POR MUTUO ACUERDO 29/02/2020</v>
          </cell>
          <cell r="BC41">
            <v>43889</v>
          </cell>
          <cell r="BD41">
            <v>-13374980</v>
          </cell>
          <cell r="BE41" t="str">
            <v>2020753501900039E</v>
          </cell>
          <cell r="BF41">
            <v>13909979</v>
          </cell>
          <cell r="BG41" t="str">
            <v>JAZMIN PEREA MURILLO</v>
          </cell>
          <cell r="BH41" t="str">
            <v>https://community.secop.gov.co/Public/Tendering/ContractNoticePhases/View?PPI=CO1.PPI.6016951&amp;isFromPublicArea=True&amp;isModal=False</v>
          </cell>
          <cell r="BI41" t="str">
            <v>VIGENTE</v>
          </cell>
          <cell r="BJ41" t="str">
            <v>eveliourrutia1213@gmail.com</v>
          </cell>
          <cell r="BK41" t="str">
            <v>REDUCCION COMPROMISO PRESUPUESTAL (COLUMNA BD)</v>
          </cell>
          <cell r="BL41" t="str">
            <v>https://community.secop.gov.co/Public/Tendering/ContractNoticePhases/View?PPI=CO1.PPI.6016951&amp;isFromPublicArea=True&amp;isModal=False</v>
          </cell>
        </row>
        <row r="42">
          <cell r="A42" t="str">
            <v>DTPA-CPS-040-F-2020</v>
          </cell>
          <cell r="B42" t="str">
            <v>1 FONAM</v>
          </cell>
          <cell r="C42" t="str">
            <v>CD-DTPA-041-2020</v>
          </cell>
          <cell r="D42">
            <v>40</v>
          </cell>
          <cell r="E42" t="str">
            <v>DEILY SARID BERMUDEZ CORDOBA</v>
          </cell>
          <cell r="F42">
            <v>43910</v>
          </cell>
          <cell r="G42" t="str">
            <v>PRESTACIÓN DE SERVICIOS OPERATIVOS Y DE APOYO A LA GESTIÓN PARA ACOMPAÑAR Y APORTAR A LAS ESTRATEGIAS DE ECOTURISMO, PVC, MONITOREO Y/O INVESTIGACIÓN DEL PARQUE NACIONAL NATURAL UTRÍA.</v>
          </cell>
          <cell r="H42" t="str">
            <v>2 CONTRATACIÓN DIRECTA</v>
          </cell>
          <cell r="I42" t="str">
            <v>14 PRESTACIÓN DE SERVICIOS</v>
          </cell>
          <cell r="J42" t="str">
            <v>N/A</v>
          </cell>
          <cell r="K42">
            <v>9720</v>
          </cell>
          <cell r="L42">
            <v>9720</v>
          </cell>
          <cell r="M42"/>
          <cell r="N42">
            <v>43910</v>
          </cell>
          <cell r="O42" t="str">
            <v>6. AUTORIDAD AMBIENTAL</v>
          </cell>
          <cell r="P42" t="str">
            <v>$1.337.498</v>
          </cell>
          <cell r="Q42">
            <v>12037482</v>
          </cell>
          <cell r="R42"/>
          <cell r="S42" t="str">
            <v>1 PERSONA NATURAL</v>
          </cell>
          <cell r="T42" t="str">
            <v>3 CÉDULA DE CIUDADANÍA</v>
          </cell>
          <cell r="U42">
            <v>1007844847</v>
          </cell>
          <cell r="V42" t="str">
            <v>N/A</v>
          </cell>
          <cell r="W42" t="str">
            <v>11 NO SE DILIGENCIA INFORMACIÓN PARA ESTE FORMULARIO EN ESTE PERÍODO DE REPORTE</v>
          </cell>
          <cell r="X42" t="str">
            <v>N/A</v>
          </cell>
          <cell r="Y42" t="str">
            <v>DEILY SARID BERMUDEZ CORDOBA</v>
          </cell>
          <cell r="Z42" t="str">
            <v>1 PÓLIZA</v>
          </cell>
          <cell r="AA42" t="str">
            <v>12 SEGUROS DEL ESTADO</v>
          </cell>
          <cell r="AB42" t="str">
            <v>2 CUMPLIMIENTO</v>
          </cell>
          <cell r="AC42">
            <v>43910</v>
          </cell>
          <cell r="AD42" t="str">
            <v>45-46-101007648</v>
          </cell>
          <cell r="AE42" t="str">
            <v>PNN Utria</v>
          </cell>
          <cell r="AF42" t="str">
            <v>2 SUPERVISOR</v>
          </cell>
          <cell r="AG42" t="str">
            <v>3 CÉDULA DE CIUDADANÍA</v>
          </cell>
          <cell r="AH42">
            <v>66848955</v>
          </cell>
          <cell r="AI42" t="str">
            <v>MARIA XIMENA ZORRILLA ARROYAVE</v>
          </cell>
          <cell r="AJ42">
            <v>270</v>
          </cell>
          <cell r="AK42" t="str">
            <v>3 NO PACTADOS</v>
          </cell>
          <cell r="AL42">
            <v>43910</v>
          </cell>
          <cell r="AM42"/>
          <cell r="AN42" t="str">
            <v>4 NO SE HA ADICIONADO NI EN VALOR y EN TIEMPO</v>
          </cell>
          <cell r="AO42">
            <v>0</v>
          </cell>
          <cell r="AP42">
            <v>0</v>
          </cell>
          <cell r="AQ42"/>
          <cell r="AR42">
            <v>0</v>
          </cell>
          <cell r="AS42"/>
          <cell r="AT42">
            <v>43910</v>
          </cell>
          <cell r="AU42">
            <v>44184</v>
          </cell>
          <cell r="AV42"/>
          <cell r="AW42" t="str">
            <v>2. NO</v>
          </cell>
          <cell r="AX42"/>
          <cell r="AY42"/>
          <cell r="AZ42" t="str">
            <v>2. NO</v>
          </cell>
          <cell r="BA42">
            <v>0</v>
          </cell>
          <cell r="BB42"/>
          <cell r="BC42"/>
          <cell r="BD42"/>
          <cell r="BE42" t="str">
            <v>2020753501900040E</v>
          </cell>
          <cell r="BF42">
            <v>12037482</v>
          </cell>
          <cell r="BG42" t="str">
            <v>YELYN ZARELA SEPULVEDA RODRIGUEZ</v>
          </cell>
          <cell r="BH42" t="str">
            <v>https://community.secop.gov.co/Public/Tendering/ContractNoticePhases/View?PPI=CO1.PPI.6584454&amp;isFromPublicArea=True&amp;isModal=False</v>
          </cell>
          <cell r="BI42" t="str">
            <v>VIGENTE</v>
          </cell>
          <cell r="BJ42" t="str">
            <v>deilisaridbermudez@gmail.com</v>
          </cell>
          <cell r="BK42"/>
          <cell r="BL42" t="str">
            <v>https://community.secop.gov.co/Public/Tendering/ContractDetailView/Index?UniqueIdentifier=CO1.PCCNTR.1457794&amp;isModal=true&amp;asPopupView=true#GenericContractInformation</v>
          </cell>
        </row>
        <row r="43">
          <cell r="A43" t="str">
            <v>DTPA-CPS-041-F-2020</v>
          </cell>
          <cell r="B43" t="str">
            <v>1 FONAM</v>
          </cell>
          <cell r="C43" t="str">
            <v>CD-DTPA-   -2020</v>
          </cell>
          <cell r="D43">
            <v>41</v>
          </cell>
          <cell r="E43" t="str">
            <v>ALEJANDRA DANIELA OBANDO MORERA</v>
          </cell>
          <cell r="F43">
            <v>44012</v>
          </cell>
          <cell r="G43" t="str">
            <v>PRESTACIÓN DE SERVICIOS PROFESIONALES Y DE APOYO A LA GESTIÓN PARA IMPLEMENTAR EL PLAN DE BIENESTAR SOCIAL E INCENTIVOS Y EL PROGRAMA DE INTERVENCIÓN DE RIESGO PSICOSOCIAL VIGENCIA 2020 EN LA DIRECCIÓN TERRITORIAL PACIFICO</v>
          </cell>
          <cell r="H43" t="str">
            <v>2 CONTRATACIÓN DIRECTA</v>
          </cell>
          <cell r="I43" t="str">
            <v>14 PRESTACIÓN DE SERVICIOS</v>
          </cell>
          <cell r="J43" t="str">
            <v>N/A</v>
          </cell>
          <cell r="K43">
            <v>16420</v>
          </cell>
          <cell r="L43">
            <v>12920</v>
          </cell>
          <cell r="M43"/>
          <cell r="N43">
            <v>44013</v>
          </cell>
          <cell r="O43" t="str">
            <v>5. FORTALECIMIENTO</v>
          </cell>
          <cell r="P43">
            <v>3565146.21</v>
          </cell>
          <cell r="Q43">
            <v>21390876</v>
          </cell>
          <cell r="R43"/>
          <cell r="S43" t="str">
            <v>1 PERSONA NATURAL</v>
          </cell>
          <cell r="T43" t="str">
            <v>3 CÉDULA DE CIUDADANÍA</v>
          </cell>
          <cell r="U43">
            <v>1032474886</v>
          </cell>
          <cell r="V43" t="str">
            <v>N/A</v>
          </cell>
          <cell r="W43" t="str">
            <v>11 NO SE DILIGENCIA INFORMACIÓN PARA ESTE FORMULARIO EN ESTE PERÍODO DE REPORTE</v>
          </cell>
          <cell r="X43" t="str">
            <v>N/A</v>
          </cell>
          <cell r="Y43" t="str">
            <v>ALEJANDRA DANIELA OBANDO MORERA</v>
          </cell>
          <cell r="Z43" t="str">
            <v>1 PÓLIZA</v>
          </cell>
          <cell r="AA43" t="str">
            <v>12 SEGUROS DEL ESTADO</v>
          </cell>
          <cell r="AB43" t="str">
            <v>2 CUMPLIMIENTO</v>
          </cell>
          <cell r="AC43">
            <v>44013</v>
          </cell>
          <cell r="AD43" t="str">
            <v>45-46-101008004</v>
          </cell>
          <cell r="AE43" t="str">
            <v>DTPA</v>
          </cell>
          <cell r="AF43" t="str">
            <v>2 SUPERVISOR</v>
          </cell>
          <cell r="AG43" t="str">
            <v>3 CÉDULA DE CIUDADANÍA</v>
          </cell>
          <cell r="AH43">
            <v>91297841</v>
          </cell>
          <cell r="AI43" t="str">
            <v>ROBINSON GALINDO TARAZONA</v>
          </cell>
          <cell r="AJ43">
            <v>270</v>
          </cell>
          <cell r="AK43" t="str">
            <v>3 NO PACTADOS</v>
          </cell>
          <cell r="AL43">
            <v>44013</v>
          </cell>
          <cell r="AM43"/>
          <cell r="AN43" t="str">
            <v>4 NO SE HA ADICIONADO NI EN VALOR y EN TIEMPO</v>
          </cell>
          <cell r="AO43">
            <v>0</v>
          </cell>
          <cell r="AP43">
            <v>0</v>
          </cell>
          <cell r="AQ43"/>
          <cell r="AR43">
            <v>0</v>
          </cell>
          <cell r="AS43"/>
          <cell r="AT43">
            <v>44013</v>
          </cell>
          <cell r="AU43">
            <v>44195</v>
          </cell>
          <cell r="AV43"/>
          <cell r="AW43" t="str">
            <v>2. NO</v>
          </cell>
          <cell r="AX43"/>
          <cell r="AY43"/>
          <cell r="AZ43" t="str">
            <v>2. NO</v>
          </cell>
          <cell r="BA43">
            <v>0</v>
          </cell>
          <cell r="BB43"/>
          <cell r="BC43"/>
          <cell r="BD43"/>
          <cell r="BE43" t="str">
            <v>2020753501900041E</v>
          </cell>
          <cell r="BF43">
            <v>21390876</v>
          </cell>
          <cell r="BG43" t="str">
            <v>YELYN ZARELA SEPULVEDA RODRIGUEZ</v>
          </cell>
          <cell r="BH43" t="str">
            <v>https://community.secop.gov.co/Public/Tendering/ContractNoticePhases/View?PPI=CO1.PPI.7784354&amp;isFromPublicArea=True&amp;isModal=False</v>
          </cell>
          <cell r="BI43" t="str">
            <v>VIGENTE</v>
          </cell>
          <cell r="BJ43" t="str">
            <v>alejandraobando09@gmail.com</v>
          </cell>
          <cell r="BK43"/>
          <cell r="BL43" t="str">
            <v>https://community.secop.gov.co/Public/Tendering/ContractDetailView/Index?UniqueIdentifier=CO1.PCCNTR.1663034&amp;isModal=true&amp;asPopupView=true#GenericContractInformation</v>
          </cell>
        </row>
        <row r="44">
          <cell r="A44" t="str">
            <v>DTPA-CPS-042-F-2020</v>
          </cell>
          <cell r="B44" t="str">
            <v>1 FONAM</v>
          </cell>
          <cell r="C44" t="str">
            <v>CD-DTPA-___-2020</v>
          </cell>
          <cell r="D44">
            <v>42</v>
          </cell>
          <cell r="E44"/>
          <cell r="F44"/>
          <cell r="G44"/>
          <cell r="H44" t="str">
            <v>2 CONTRATACIÓN DIRECTA</v>
          </cell>
          <cell r="I44" t="str">
            <v>14 PRESTACIÓN DE SERVICIOS</v>
          </cell>
          <cell r="J44" t="str">
            <v>N/A</v>
          </cell>
          <cell r="K44"/>
          <cell r="L44"/>
          <cell r="M44"/>
          <cell r="N44"/>
          <cell r="O44"/>
          <cell r="P44"/>
          <cell r="Q44"/>
          <cell r="R44"/>
          <cell r="S44" t="str">
            <v>1 PERSONA NATURAL</v>
          </cell>
          <cell r="T44" t="str">
            <v>3 CÉDULA DE CIUDADANÍA</v>
          </cell>
          <cell r="U44"/>
          <cell r="V44" t="str">
            <v>N/A</v>
          </cell>
          <cell r="W44" t="str">
            <v>11 NO SE DILIGENCIA INFORMACIÓN PARA ESTE FORMULARIO EN ESTE PERÍODO DE REPORTE</v>
          </cell>
          <cell r="X44" t="str">
            <v>N/A</v>
          </cell>
          <cell r="Y44">
            <v>0</v>
          </cell>
          <cell r="Z44" t="str">
            <v>1 PÓLIZA</v>
          </cell>
          <cell r="AA44"/>
          <cell r="AB44" t="str">
            <v>2 CUMPLIMIENTO</v>
          </cell>
          <cell r="AC44"/>
          <cell r="AD44"/>
          <cell r="AE44"/>
          <cell r="AF44" t="str">
            <v>2 SUPERVISOR</v>
          </cell>
          <cell r="AG44" t="str">
            <v>3 CÉDULA DE CIUDADANÍA</v>
          </cell>
          <cell r="AH44"/>
          <cell r="AI44"/>
          <cell r="AJ44"/>
          <cell r="AK44" t="str">
            <v>3 NO PACTADOS</v>
          </cell>
          <cell r="AL44"/>
          <cell r="AM44"/>
          <cell r="AN44" t="str">
            <v>4 NO SE HA ADICIONADO NI EN VALOR y EN TIEMPO</v>
          </cell>
          <cell r="AO44">
            <v>0</v>
          </cell>
          <cell r="AP44">
            <v>0</v>
          </cell>
          <cell r="AQ44"/>
          <cell r="AR44">
            <v>0</v>
          </cell>
          <cell r="AS44"/>
          <cell r="AT44">
            <v>0</v>
          </cell>
          <cell r="AU44"/>
          <cell r="AV44"/>
          <cell r="AW44" t="str">
            <v>2. NO</v>
          </cell>
          <cell r="AX44"/>
          <cell r="AY44"/>
          <cell r="AZ44" t="str">
            <v>2. NO</v>
          </cell>
          <cell r="BA44">
            <v>0</v>
          </cell>
          <cell r="BB44"/>
          <cell r="BC44"/>
          <cell r="BD44"/>
          <cell r="BE44"/>
          <cell r="BF44">
            <v>0</v>
          </cell>
          <cell r="BH44"/>
          <cell r="BI44" t="str">
            <v>VIGENTE</v>
          </cell>
          <cell r="BJ44"/>
          <cell r="BK44"/>
          <cell r="BL44"/>
        </row>
        <row r="45">
          <cell r="A45" t="str">
            <v>DTPA-CPS-043-F-2020</v>
          </cell>
          <cell r="B45" t="str">
            <v>1 FONAM</v>
          </cell>
          <cell r="C45" t="str">
            <v>CD-DTPA-___-2020</v>
          </cell>
          <cell r="D45">
            <v>43</v>
          </cell>
          <cell r="E45"/>
          <cell r="F45"/>
          <cell r="G45"/>
          <cell r="H45" t="str">
            <v>2 CONTRATACIÓN DIRECTA</v>
          </cell>
          <cell r="I45" t="str">
            <v>14 PRESTACIÓN DE SERVICIOS</v>
          </cell>
          <cell r="J45" t="str">
            <v>N/A</v>
          </cell>
          <cell r="K45"/>
          <cell r="L45"/>
          <cell r="M45"/>
          <cell r="N45"/>
          <cell r="O45"/>
          <cell r="P45"/>
          <cell r="Q45"/>
          <cell r="R45"/>
          <cell r="S45" t="str">
            <v>1 PERSONA NATURAL</v>
          </cell>
          <cell r="T45" t="str">
            <v>3 CÉDULA DE CIUDADANÍA</v>
          </cell>
          <cell r="U45"/>
          <cell r="V45" t="str">
            <v>N/A</v>
          </cell>
          <cell r="W45" t="str">
            <v>11 NO SE DILIGENCIA INFORMACIÓN PARA ESTE FORMULARIO EN ESTE PERÍODO DE REPORTE</v>
          </cell>
          <cell r="X45" t="str">
            <v>N/A</v>
          </cell>
          <cell r="Y45">
            <v>0</v>
          </cell>
          <cell r="Z45" t="str">
            <v>1 PÓLIZA</v>
          </cell>
          <cell r="AA45"/>
          <cell r="AB45" t="str">
            <v>2 CUMPLIMIENTO</v>
          </cell>
          <cell r="AC45"/>
          <cell r="AD45"/>
          <cell r="AE45"/>
          <cell r="AF45" t="str">
            <v>2 SUPERVISOR</v>
          </cell>
          <cell r="AG45" t="str">
            <v>3 CÉDULA DE CIUDADANÍA</v>
          </cell>
          <cell r="AH45"/>
          <cell r="AI45"/>
          <cell r="AJ45"/>
          <cell r="AK45" t="str">
            <v>3 NO PACTADOS</v>
          </cell>
          <cell r="AL45"/>
          <cell r="AM45"/>
          <cell r="AN45" t="str">
            <v>4 NO SE HA ADICIONADO NI EN VALOR y EN TIEMPO</v>
          </cell>
          <cell r="AO45">
            <v>0</v>
          </cell>
          <cell r="AP45">
            <v>0</v>
          </cell>
          <cell r="AQ45"/>
          <cell r="AR45">
            <v>0</v>
          </cell>
          <cell r="AS45"/>
          <cell r="AT45">
            <v>0</v>
          </cell>
          <cell r="AU45"/>
          <cell r="AV45"/>
          <cell r="AW45" t="str">
            <v>2. NO</v>
          </cell>
          <cell r="AX45"/>
          <cell r="AY45"/>
          <cell r="AZ45" t="str">
            <v>2. NO</v>
          </cell>
          <cell r="BA45">
            <v>0</v>
          </cell>
          <cell r="BB45"/>
          <cell r="BC45"/>
          <cell r="BD45"/>
          <cell r="BE45"/>
          <cell r="BF45">
            <v>0</v>
          </cell>
          <cell r="BH45"/>
          <cell r="BI45" t="str">
            <v>VIGENTE</v>
          </cell>
          <cell r="BJ45"/>
          <cell r="BK45"/>
          <cell r="BL45"/>
        </row>
        <row r="46">
          <cell r="A46" t="str">
            <v>DTPA-CPS-044-F-2020</v>
          </cell>
          <cell r="B46" t="str">
            <v>1 FONAM</v>
          </cell>
          <cell r="C46" t="str">
            <v>CD-DTPA-___-2020</v>
          </cell>
          <cell r="D46">
            <v>44</v>
          </cell>
          <cell r="E46"/>
          <cell r="F46"/>
          <cell r="G46"/>
          <cell r="H46" t="str">
            <v>2 CONTRATACIÓN DIRECTA</v>
          </cell>
          <cell r="I46" t="str">
            <v>14 PRESTACIÓN DE SERVICIOS</v>
          </cell>
          <cell r="J46" t="str">
            <v>N/A</v>
          </cell>
          <cell r="K46"/>
          <cell r="L46"/>
          <cell r="M46"/>
          <cell r="N46"/>
          <cell r="O46"/>
          <cell r="P46"/>
          <cell r="Q46"/>
          <cell r="R46"/>
          <cell r="S46" t="str">
            <v>1 PERSONA NATURAL</v>
          </cell>
          <cell r="T46" t="str">
            <v>3 CÉDULA DE CIUDADANÍA</v>
          </cell>
          <cell r="U46"/>
          <cell r="V46" t="str">
            <v>N/A</v>
          </cell>
          <cell r="W46" t="str">
            <v>11 NO SE DILIGENCIA INFORMACIÓN PARA ESTE FORMULARIO EN ESTE PERÍODO DE REPORTE</v>
          </cell>
          <cell r="X46" t="str">
            <v>N/A</v>
          </cell>
          <cell r="Y46">
            <v>0</v>
          </cell>
          <cell r="Z46" t="str">
            <v>1 PÓLIZA</v>
          </cell>
          <cell r="AA46"/>
          <cell r="AB46" t="str">
            <v>2 CUMPLIMIENTO</v>
          </cell>
          <cell r="AC46"/>
          <cell r="AD46"/>
          <cell r="AE46"/>
          <cell r="AF46" t="str">
            <v>2 SUPERVISOR</v>
          </cell>
          <cell r="AG46" t="str">
            <v>3 CÉDULA DE CIUDADANÍA</v>
          </cell>
          <cell r="AH46"/>
          <cell r="AI46"/>
          <cell r="AJ46"/>
          <cell r="AK46" t="str">
            <v>3 NO PACTADOS</v>
          </cell>
          <cell r="AL46"/>
          <cell r="AM46"/>
          <cell r="AN46" t="str">
            <v>4 NO SE HA ADICIONADO NI EN VALOR y EN TIEMPO</v>
          </cell>
          <cell r="AO46">
            <v>0</v>
          </cell>
          <cell r="AP46">
            <v>0</v>
          </cell>
          <cell r="AQ46"/>
          <cell r="AR46">
            <v>0</v>
          </cell>
          <cell r="AS46"/>
          <cell r="AT46">
            <v>0</v>
          </cell>
          <cell r="AU46"/>
          <cell r="AV46"/>
          <cell r="AW46" t="str">
            <v>2. NO</v>
          </cell>
          <cell r="AX46"/>
          <cell r="AY46"/>
          <cell r="AZ46" t="str">
            <v>2. NO</v>
          </cell>
          <cell r="BA46">
            <v>0</v>
          </cell>
          <cell r="BB46"/>
          <cell r="BC46"/>
          <cell r="BD46"/>
          <cell r="BE46"/>
          <cell r="BF46">
            <v>0</v>
          </cell>
          <cell r="BH46"/>
          <cell r="BI46" t="str">
            <v>VIGENTE</v>
          </cell>
          <cell r="BJ46"/>
          <cell r="BK46"/>
          <cell r="BL46"/>
        </row>
        <row r="47">
          <cell r="A47" t="str">
            <v>DTPA-CPS-045-F-2020</v>
          </cell>
          <cell r="B47" t="str">
            <v>1 FONAM</v>
          </cell>
          <cell r="C47" t="str">
            <v>CD-DTPA-___-2020</v>
          </cell>
          <cell r="D47">
            <v>45</v>
          </cell>
          <cell r="E47"/>
          <cell r="F47"/>
          <cell r="G47"/>
          <cell r="H47" t="str">
            <v>2 CONTRATACIÓN DIRECTA</v>
          </cell>
          <cell r="I47" t="str">
            <v>14 PRESTACIÓN DE SERVICIOS</v>
          </cell>
          <cell r="J47" t="str">
            <v>N/A</v>
          </cell>
          <cell r="K47"/>
          <cell r="L47"/>
          <cell r="M47"/>
          <cell r="N47"/>
          <cell r="O47"/>
          <cell r="P47"/>
          <cell r="Q47"/>
          <cell r="R47"/>
          <cell r="S47" t="str">
            <v>1 PERSONA NATURAL</v>
          </cell>
          <cell r="T47" t="str">
            <v>3 CÉDULA DE CIUDADANÍA</v>
          </cell>
          <cell r="U47"/>
          <cell r="V47" t="str">
            <v>N/A</v>
          </cell>
          <cell r="W47" t="str">
            <v>11 NO SE DILIGENCIA INFORMACIÓN PARA ESTE FORMULARIO EN ESTE PERÍODO DE REPORTE</v>
          </cell>
          <cell r="X47" t="str">
            <v>N/A</v>
          </cell>
          <cell r="Y47">
            <v>0</v>
          </cell>
          <cell r="Z47" t="str">
            <v>1 PÓLIZA</v>
          </cell>
          <cell r="AA47"/>
          <cell r="AB47" t="str">
            <v>2 CUMPLIMIENTO</v>
          </cell>
          <cell r="AC47"/>
          <cell r="AD47"/>
          <cell r="AE47"/>
          <cell r="AF47" t="str">
            <v>2 SUPERVISOR</v>
          </cell>
          <cell r="AG47" t="str">
            <v>3 CÉDULA DE CIUDADANÍA</v>
          </cell>
          <cell r="AH47"/>
          <cell r="AI47"/>
          <cell r="AJ47"/>
          <cell r="AK47" t="str">
            <v>3 NO PACTADOS</v>
          </cell>
          <cell r="AL47"/>
          <cell r="AM47"/>
          <cell r="AN47" t="str">
            <v>4 NO SE HA ADICIONADO NI EN VALOR y EN TIEMPO</v>
          </cell>
          <cell r="AO47">
            <v>0</v>
          </cell>
          <cell r="AP47">
            <v>0</v>
          </cell>
          <cell r="AQ47"/>
          <cell r="AR47">
            <v>0</v>
          </cell>
          <cell r="AS47"/>
          <cell r="AT47">
            <v>0</v>
          </cell>
          <cell r="AU47"/>
          <cell r="AV47"/>
          <cell r="AW47" t="str">
            <v>2. NO</v>
          </cell>
          <cell r="AX47"/>
          <cell r="AY47"/>
          <cell r="AZ47" t="str">
            <v>2. NO</v>
          </cell>
          <cell r="BA47">
            <v>0</v>
          </cell>
          <cell r="BB47"/>
          <cell r="BC47"/>
          <cell r="BD47"/>
          <cell r="BE47"/>
          <cell r="BF47">
            <v>0</v>
          </cell>
          <cell r="BH47"/>
          <cell r="BI47" t="str">
            <v>VIGENTE</v>
          </cell>
          <cell r="BJ47"/>
          <cell r="BK47"/>
          <cell r="BL47"/>
        </row>
        <row r="48">
          <cell r="A48" t="str">
            <v>DTPA-CPS-046-F-2020</v>
          </cell>
          <cell r="B48" t="str">
            <v>1 FONAM</v>
          </cell>
          <cell r="C48" t="str">
            <v>CD-DTPA-___-2020</v>
          </cell>
          <cell r="D48">
            <v>46</v>
          </cell>
          <cell r="E48"/>
          <cell r="F48"/>
          <cell r="G48"/>
          <cell r="H48" t="str">
            <v>2 CONTRATACIÓN DIRECTA</v>
          </cell>
          <cell r="I48" t="str">
            <v>14 PRESTACIÓN DE SERVICIOS</v>
          </cell>
          <cell r="J48" t="str">
            <v>N/A</v>
          </cell>
          <cell r="K48"/>
          <cell r="L48"/>
          <cell r="M48"/>
          <cell r="N48"/>
          <cell r="O48"/>
          <cell r="P48"/>
          <cell r="Q48"/>
          <cell r="R48"/>
          <cell r="S48" t="str">
            <v>1 PERSONA NATURAL</v>
          </cell>
          <cell r="T48" t="str">
            <v>3 CÉDULA DE CIUDADANÍA</v>
          </cell>
          <cell r="U48"/>
          <cell r="V48" t="str">
            <v>N/A</v>
          </cell>
          <cell r="W48" t="str">
            <v>11 NO SE DILIGENCIA INFORMACIÓN PARA ESTE FORMULARIO EN ESTE PERÍODO DE REPORTE</v>
          </cell>
          <cell r="X48" t="str">
            <v>N/A</v>
          </cell>
          <cell r="Y48">
            <v>0</v>
          </cell>
          <cell r="Z48" t="str">
            <v>1 PÓLIZA</v>
          </cell>
          <cell r="AA48"/>
          <cell r="AB48" t="str">
            <v>2 CUMPLIMIENTO</v>
          </cell>
          <cell r="AC48"/>
          <cell r="AD48"/>
          <cell r="AE48"/>
          <cell r="AF48" t="str">
            <v>2 SUPERVISOR</v>
          </cell>
          <cell r="AG48" t="str">
            <v>3 CÉDULA DE CIUDADANÍA</v>
          </cell>
          <cell r="AH48"/>
          <cell r="AI48"/>
          <cell r="AJ48"/>
          <cell r="AK48" t="str">
            <v>3 NO PACTADOS</v>
          </cell>
          <cell r="AL48"/>
          <cell r="AM48"/>
          <cell r="AN48" t="str">
            <v>4 NO SE HA ADICIONADO NI EN VALOR y EN TIEMPO</v>
          </cell>
          <cell r="AO48">
            <v>0</v>
          </cell>
          <cell r="AP48">
            <v>0</v>
          </cell>
          <cell r="AQ48"/>
          <cell r="AR48">
            <v>0</v>
          </cell>
          <cell r="AS48"/>
          <cell r="AT48">
            <v>0</v>
          </cell>
          <cell r="AU48"/>
          <cell r="AV48"/>
          <cell r="AW48" t="str">
            <v>2. NO</v>
          </cell>
          <cell r="AX48"/>
          <cell r="AY48"/>
          <cell r="AZ48" t="str">
            <v>2. NO</v>
          </cell>
          <cell r="BA48">
            <v>0</v>
          </cell>
          <cell r="BB48"/>
          <cell r="BC48"/>
          <cell r="BD48"/>
          <cell r="BE48"/>
          <cell r="BF48">
            <v>0</v>
          </cell>
          <cell r="BH48"/>
          <cell r="BI48" t="str">
            <v>VIGENTE</v>
          </cell>
          <cell r="BJ48"/>
          <cell r="BK48"/>
          <cell r="BL48"/>
        </row>
        <row r="49">
          <cell r="A49" t="str">
            <v>DTPA-CPS-047-F-2020</v>
          </cell>
          <cell r="B49" t="str">
            <v>1 FONAM</v>
          </cell>
          <cell r="C49" t="str">
            <v>CD-DTPA-___-2020</v>
          </cell>
          <cell r="D49">
            <v>47</v>
          </cell>
          <cell r="E49"/>
          <cell r="F49"/>
          <cell r="G49"/>
          <cell r="H49" t="str">
            <v>2 CONTRATACIÓN DIRECTA</v>
          </cell>
          <cell r="I49" t="str">
            <v>14 PRESTACIÓN DE SERVICIOS</v>
          </cell>
          <cell r="J49" t="str">
            <v>N/A</v>
          </cell>
          <cell r="K49"/>
          <cell r="L49"/>
          <cell r="M49"/>
          <cell r="N49"/>
          <cell r="O49"/>
          <cell r="P49"/>
          <cell r="Q49"/>
          <cell r="R49"/>
          <cell r="S49" t="str">
            <v>1 PERSONA NATURAL</v>
          </cell>
          <cell r="T49" t="str">
            <v>3 CÉDULA DE CIUDADANÍA</v>
          </cell>
          <cell r="U49"/>
          <cell r="V49" t="str">
            <v>N/A</v>
          </cell>
          <cell r="W49" t="str">
            <v>11 NO SE DILIGENCIA INFORMACIÓN PARA ESTE FORMULARIO EN ESTE PERÍODO DE REPORTE</v>
          </cell>
          <cell r="X49" t="str">
            <v>N/A</v>
          </cell>
          <cell r="Y49">
            <v>0</v>
          </cell>
          <cell r="Z49" t="str">
            <v>1 PÓLIZA</v>
          </cell>
          <cell r="AA49"/>
          <cell r="AB49" t="str">
            <v>2 CUMPLIMIENTO</v>
          </cell>
          <cell r="AC49"/>
          <cell r="AD49"/>
          <cell r="AE49"/>
          <cell r="AF49" t="str">
            <v>2 SUPERVISOR</v>
          </cell>
          <cell r="AG49" t="str">
            <v>3 CÉDULA DE CIUDADANÍA</v>
          </cell>
          <cell r="AH49"/>
          <cell r="AI49"/>
          <cell r="AJ49"/>
          <cell r="AK49" t="str">
            <v>3 NO PACTADOS</v>
          </cell>
          <cell r="AL49"/>
          <cell r="AM49"/>
          <cell r="AN49" t="str">
            <v>4 NO SE HA ADICIONADO NI EN VALOR y EN TIEMPO</v>
          </cell>
          <cell r="AO49">
            <v>0</v>
          </cell>
          <cell r="AP49">
            <v>0</v>
          </cell>
          <cell r="AQ49"/>
          <cell r="AR49">
            <v>0</v>
          </cell>
          <cell r="AS49"/>
          <cell r="AT49">
            <v>0</v>
          </cell>
          <cell r="AU49"/>
          <cell r="AV49"/>
          <cell r="AW49" t="str">
            <v>2. NO</v>
          </cell>
          <cell r="AX49"/>
          <cell r="AY49"/>
          <cell r="AZ49" t="str">
            <v>2. NO</v>
          </cell>
          <cell r="BA49">
            <v>0</v>
          </cell>
          <cell r="BB49"/>
          <cell r="BC49"/>
          <cell r="BD49"/>
          <cell r="BE49"/>
          <cell r="BF49">
            <v>0</v>
          </cell>
          <cell r="BH49"/>
          <cell r="BI49" t="str">
            <v>VIGENTE</v>
          </cell>
          <cell r="BJ49"/>
          <cell r="BK49"/>
          <cell r="BL49"/>
        </row>
        <row r="50">
          <cell r="A50" t="str">
            <v>DTPA-CPS-048-F-2020</v>
          </cell>
          <cell r="B50" t="str">
            <v>1 FONAM</v>
          </cell>
          <cell r="C50" t="str">
            <v>CD-DTPA-___-2020</v>
          </cell>
          <cell r="D50">
            <v>48</v>
          </cell>
          <cell r="E50"/>
          <cell r="F50"/>
          <cell r="G50"/>
          <cell r="H50" t="str">
            <v>2 CONTRATACIÓN DIRECTA</v>
          </cell>
          <cell r="I50" t="str">
            <v>14 PRESTACIÓN DE SERVICIOS</v>
          </cell>
          <cell r="J50" t="str">
            <v>N/A</v>
          </cell>
          <cell r="K50"/>
          <cell r="L50"/>
          <cell r="M50"/>
          <cell r="N50"/>
          <cell r="O50"/>
          <cell r="P50"/>
          <cell r="Q50"/>
          <cell r="R50"/>
          <cell r="S50" t="str">
            <v>1 PERSONA NATURAL</v>
          </cell>
          <cell r="T50" t="str">
            <v>3 CÉDULA DE CIUDADANÍA</v>
          </cell>
          <cell r="U50"/>
          <cell r="V50" t="str">
            <v>N/A</v>
          </cell>
          <cell r="W50" t="str">
            <v>11 NO SE DILIGENCIA INFORMACIÓN PARA ESTE FORMULARIO EN ESTE PERÍODO DE REPORTE</v>
          </cell>
          <cell r="X50" t="str">
            <v>N/A</v>
          </cell>
          <cell r="Y50">
            <v>0</v>
          </cell>
          <cell r="Z50" t="str">
            <v>1 PÓLIZA</v>
          </cell>
          <cell r="AA50"/>
          <cell r="AB50" t="str">
            <v>2 CUMPLIMIENTO</v>
          </cell>
          <cell r="AC50"/>
          <cell r="AD50"/>
          <cell r="AE50"/>
          <cell r="AF50" t="str">
            <v>2 SUPERVISOR</v>
          </cell>
          <cell r="AG50" t="str">
            <v>3 CÉDULA DE CIUDADANÍA</v>
          </cell>
          <cell r="AH50"/>
          <cell r="AI50"/>
          <cell r="AJ50"/>
          <cell r="AK50" t="str">
            <v>3 NO PACTADOS</v>
          </cell>
          <cell r="AL50"/>
          <cell r="AM50"/>
          <cell r="AN50" t="str">
            <v>4 NO SE HA ADICIONADO NI EN VALOR y EN TIEMPO</v>
          </cell>
          <cell r="AO50">
            <v>0</v>
          </cell>
          <cell r="AP50">
            <v>0</v>
          </cell>
          <cell r="AQ50"/>
          <cell r="AR50">
            <v>0</v>
          </cell>
          <cell r="AS50"/>
          <cell r="AT50">
            <v>0</v>
          </cell>
          <cell r="AU50"/>
          <cell r="AV50"/>
          <cell r="AW50" t="str">
            <v>2. NO</v>
          </cell>
          <cell r="AX50"/>
          <cell r="AY50"/>
          <cell r="AZ50" t="str">
            <v>2. NO</v>
          </cell>
          <cell r="BA50">
            <v>0</v>
          </cell>
          <cell r="BB50"/>
          <cell r="BC50"/>
          <cell r="BD50"/>
          <cell r="BE50"/>
          <cell r="BF50">
            <v>0</v>
          </cell>
          <cell r="BH50"/>
          <cell r="BI50" t="str">
            <v>VIGENTE</v>
          </cell>
          <cell r="BJ50"/>
          <cell r="BK50"/>
          <cell r="BL50"/>
        </row>
        <row r="51">
          <cell r="A51" t="str">
            <v>DTPA-CPS-049-F-2020</v>
          </cell>
          <cell r="B51" t="str">
            <v>1 FONAM</v>
          </cell>
          <cell r="C51" t="str">
            <v>CD-DTPA-___-2020</v>
          </cell>
          <cell r="D51">
            <v>49</v>
          </cell>
          <cell r="E51"/>
          <cell r="F51"/>
          <cell r="G51"/>
          <cell r="H51" t="str">
            <v>2 CONTRATACIÓN DIRECTA</v>
          </cell>
          <cell r="I51" t="str">
            <v>14 PRESTACIÓN DE SERVICIOS</v>
          </cell>
          <cell r="J51" t="str">
            <v>N/A</v>
          </cell>
          <cell r="K51"/>
          <cell r="L51"/>
          <cell r="M51"/>
          <cell r="N51"/>
          <cell r="O51"/>
          <cell r="P51"/>
          <cell r="Q51"/>
          <cell r="R51"/>
          <cell r="S51" t="str">
            <v>1 PERSONA NATURAL</v>
          </cell>
          <cell r="T51" t="str">
            <v>3 CÉDULA DE CIUDADANÍA</v>
          </cell>
          <cell r="U51"/>
          <cell r="V51" t="str">
            <v>N/A</v>
          </cell>
          <cell r="W51" t="str">
            <v>11 NO SE DILIGENCIA INFORMACIÓN PARA ESTE FORMULARIO EN ESTE PERÍODO DE REPORTE</v>
          </cell>
          <cell r="X51" t="str">
            <v>N/A</v>
          </cell>
          <cell r="Y51">
            <v>0</v>
          </cell>
          <cell r="Z51" t="str">
            <v>1 PÓLIZA</v>
          </cell>
          <cell r="AA51"/>
          <cell r="AB51" t="str">
            <v>2 CUMPLIMIENTO</v>
          </cell>
          <cell r="AC51"/>
          <cell r="AD51"/>
          <cell r="AE51"/>
          <cell r="AF51" t="str">
            <v>2 SUPERVISOR</v>
          </cell>
          <cell r="AG51" t="str">
            <v>3 CÉDULA DE CIUDADANÍA</v>
          </cell>
          <cell r="AH51"/>
          <cell r="AI51"/>
          <cell r="AJ51"/>
          <cell r="AK51" t="str">
            <v>3 NO PACTADOS</v>
          </cell>
          <cell r="AL51"/>
          <cell r="AM51"/>
          <cell r="AN51" t="str">
            <v>4 NO SE HA ADICIONADO NI EN VALOR y EN TIEMPO</v>
          </cell>
          <cell r="AO51">
            <v>0</v>
          </cell>
          <cell r="AP51">
            <v>0</v>
          </cell>
          <cell r="AQ51"/>
          <cell r="AR51">
            <v>0</v>
          </cell>
          <cell r="AS51"/>
          <cell r="AT51">
            <v>0</v>
          </cell>
          <cell r="AU51"/>
          <cell r="AV51"/>
          <cell r="AW51" t="str">
            <v>2. NO</v>
          </cell>
          <cell r="AX51"/>
          <cell r="AY51"/>
          <cell r="AZ51" t="str">
            <v>2. NO</v>
          </cell>
          <cell r="BA51">
            <v>0</v>
          </cell>
          <cell r="BB51"/>
          <cell r="BC51"/>
          <cell r="BD51"/>
          <cell r="BE51"/>
          <cell r="BF51">
            <v>0</v>
          </cell>
          <cell r="BH51"/>
          <cell r="BI51" t="str">
            <v>VIGENTE</v>
          </cell>
          <cell r="BJ51"/>
          <cell r="BK51"/>
          <cell r="BL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cell r="BF52"/>
          <cell r="BG52"/>
          <cell r="BH52"/>
          <cell r="BI52"/>
          <cell r="BJ52"/>
          <cell r="BK52"/>
          <cell r="BL52"/>
        </row>
        <row r="53">
          <cell r="A53" t="str">
            <v>DTPA-CI-001-F-2020</v>
          </cell>
          <cell r="B53" t="str">
            <v>1 FONAM</v>
          </cell>
          <cell r="C53" t="str">
            <v>CD-DTPA-042-2020</v>
          </cell>
          <cell r="D53" t="str">
            <v>001</v>
          </cell>
          <cell r="E53" t="str">
            <v>UNIVERSIDAD DEL VALLE</v>
          </cell>
          <cell r="F53">
            <v>43917</v>
          </cell>
          <cell r="G53" t="str">
            <v>AUNAR ESFUERZOS TÉCNICOS Y FINANCIEROS PARA LA IMPLEMENTACIÓN DE LA ESTRATEGIA DE INVESTIGACIÓN Y MONITOREO EN  LAS ÁREAS PROTEGIDAS ADSCRITAS A LA DTPA</v>
          </cell>
          <cell r="H53" t="str">
            <v>2 CONTRATACIÓN DIRECTA</v>
          </cell>
          <cell r="I53" t="str">
            <v>20 OTROS</v>
          </cell>
          <cell r="J53" t="str">
            <v>INTERADMINISTRATIVO</v>
          </cell>
          <cell r="K53">
            <v>9520</v>
          </cell>
          <cell r="L53">
            <v>10220</v>
          </cell>
          <cell r="M53"/>
          <cell r="N53">
            <v>43927</v>
          </cell>
          <cell r="O53" t="str">
            <v>5. FORTALECIMIENTO</v>
          </cell>
          <cell r="P53"/>
          <cell r="Q53">
            <v>30000000</v>
          </cell>
          <cell r="R53"/>
          <cell r="S53" t="str">
            <v>2 PERSONA JURIDICA</v>
          </cell>
          <cell r="T53" t="str">
            <v>1 NIT</v>
          </cell>
          <cell r="U53"/>
          <cell r="V53">
            <v>890399010</v>
          </cell>
          <cell r="W53">
            <v>6</v>
          </cell>
          <cell r="X53" t="str">
            <v>N/A</v>
          </cell>
          <cell r="Y53" t="str">
            <v>UNIVERSIDAD DEL VALLE</v>
          </cell>
          <cell r="Z53" t="str">
            <v>6 NO CONSTITUYÓ GARANTÍAS</v>
          </cell>
          <cell r="AA53" t="str">
            <v>N/A</v>
          </cell>
          <cell r="AB53" t="str">
            <v>N/A</v>
          </cell>
          <cell r="AC53"/>
          <cell r="AD53"/>
          <cell r="AE53" t="str">
            <v>PNN Sanquianga</v>
          </cell>
          <cell r="AF53" t="str">
            <v>2 SUPERVISOR</v>
          </cell>
          <cell r="AG53" t="str">
            <v>3 CÉDULA DE CIUDADANÍA</v>
          </cell>
          <cell r="AH53">
            <v>16279020</v>
          </cell>
          <cell r="AI53" t="str">
            <v>GUSTAVO ADOLFO MAYOR A.</v>
          </cell>
          <cell r="AJ53">
            <v>236</v>
          </cell>
          <cell r="AK53" t="str">
            <v>3 NO PACTADOS</v>
          </cell>
          <cell r="AL53"/>
          <cell r="AM53"/>
          <cell r="AN53" t="str">
            <v>4 NO SE HA ADICIONADO NI EN VALOR y EN TIEMPO</v>
          </cell>
          <cell r="AO53">
            <v>0</v>
          </cell>
          <cell r="AP53">
            <v>0</v>
          </cell>
          <cell r="AQ53"/>
          <cell r="AR53">
            <v>0</v>
          </cell>
          <cell r="AS53"/>
          <cell r="AT53">
            <v>43927</v>
          </cell>
          <cell r="AU53">
            <v>44166</v>
          </cell>
          <cell r="AV53"/>
          <cell r="AW53" t="str">
            <v>2. NO</v>
          </cell>
          <cell r="AX53"/>
          <cell r="AY53"/>
          <cell r="AZ53" t="str">
            <v>2. NO</v>
          </cell>
          <cell r="BA53">
            <v>0</v>
          </cell>
          <cell r="BB53"/>
          <cell r="BC53"/>
          <cell r="BD53"/>
          <cell r="BE53" t="str">
            <v>2020753510100001E</v>
          </cell>
          <cell r="BF53">
            <v>30000000</v>
          </cell>
          <cell r="BG53" t="str">
            <v>YELYN ZARELA SEPULVEDA RODRIGUEZ</v>
          </cell>
          <cell r="BH53" t="str">
            <v>https://community.secop.gov.co/Public/Tendering/ContractNoticePhases/View?PPI=CO1.PPI.6705332&amp;isFromPublicArea=True&amp;isModal=False</v>
          </cell>
          <cell r="BI53" t="str">
            <v>VIGENTE</v>
          </cell>
          <cell r="BJ53" t="str">
            <v>extension.ciencias@correounivalle.edu.co</v>
          </cell>
          <cell r="BK53"/>
          <cell r="BL53" t="str">
            <v>https://community.secop.gov.co/Public/Tendering/ContractDetailView/Index?UniqueIdentifier=CO1.PCCNTR.1471957&amp;isModal=true&amp;asPopupView=true#GenericContractInformation</v>
          </cell>
        </row>
        <row r="54">
          <cell r="A54"/>
          <cell r="B54"/>
          <cell r="C54"/>
          <cell r="D54"/>
          <cell r="E54"/>
          <cell r="F54"/>
          <cell r="G54"/>
          <cell r="H54"/>
          <cell r="I54"/>
          <cell r="J54"/>
          <cell r="K54">
            <v>8520</v>
          </cell>
          <cell r="L54">
            <v>10120</v>
          </cell>
          <cell r="M54"/>
          <cell r="N54"/>
          <cell r="O54"/>
          <cell r="P54"/>
          <cell r="Q54">
            <v>26000000</v>
          </cell>
          <cell r="R54"/>
          <cell r="S54"/>
          <cell r="T54"/>
          <cell r="U54"/>
          <cell r="V54"/>
          <cell r="W54"/>
          <cell r="X54"/>
          <cell r="Y54"/>
          <cell r="Z54"/>
          <cell r="AA54"/>
          <cell r="AB54"/>
          <cell r="AC54"/>
          <cell r="AD54"/>
          <cell r="AE54" t="str">
            <v>PNN Gorgona</v>
          </cell>
          <cell r="AF54" t="str">
            <v>2 SUPERVISOR</v>
          </cell>
          <cell r="AG54" t="str">
            <v>3 CÉDULA DE CIUDADANÍA</v>
          </cell>
          <cell r="AH54">
            <v>66908317</v>
          </cell>
          <cell r="AI54" t="str">
            <v>LORENA VALENCIA CERTUCHE</v>
          </cell>
          <cell r="AJ54"/>
          <cell r="AK54"/>
          <cell r="AL54"/>
          <cell r="AM54"/>
          <cell r="AN54"/>
          <cell r="AO54"/>
          <cell r="AP54"/>
          <cell r="AQ54"/>
          <cell r="AR54"/>
          <cell r="AS54"/>
          <cell r="AT54"/>
          <cell r="AU54"/>
          <cell r="AV54"/>
          <cell r="AW54"/>
          <cell r="AX54"/>
          <cell r="AY54"/>
          <cell r="AZ54"/>
          <cell r="BA54"/>
          <cell r="BB54"/>
          <cell r="BC54"/>
          <cell r="BD54"/>
          <cell r="BE54"/>
          <cell r="BF54">
            <v>26000000</v>
          </cell>
          <cell r="BG54"/>
          <cell r="BH54"/>
          <cell r="BI54"/>
          <cell r="BJ54"/>
          <cell r="BK54"/>
          <cell r="BL54"/>
        </row>
        <row r="55">
          <cell r="A55" t="str">
            <v>DTPA-CI-002-F-2020</v>
          </cell>
          <cell r="B55" t="str">
            <v>1 FONAM</v>
          </cell>
          <cell r="C55" t="str">
            <v>CD-DTPA-043-2020</v>
          </cell>
          <cell r="D55" t="str">
            <v>002</v>
          </cell>
          <cell r="E55" t="str">
            <v>UNIVERSIDAD DEL VALLE</v>
          </cell>
          <cell r="F55">
            <v>43920</v>
          </cell>
          <cell r="G55" t="str">
            <v>AUNAR ESFUERZOS TÉCNICOS Y FINANCIEROS PARA LA IMPLEMENTACIÓN DE LA ESTRATEGIA DE INVESTIGACIÓN Y MONITOREO EN EL SFF MALPELO</v>
          </cell>
          <cell r="H55" t="str">
            <v>2 CONTRATACIÓN DIRECTA</v>
          </cell>
          <cell r="I55" t="str">
            <v>20 OTROS</v>
          </cell>
          <cell r="J55" t="str">
            <v>INTERADMINISTRATIVO</v>
          </cell>
          <cell r="K55">
            <v>10020</v>
          </cell>
          <cell r="L55">
            <v>10420</v>
          </cell>
          <cell r="M55"/>
          <cell r="N55">
            <v>43927</v>
          </cell>
          <cell r="O55" t="str">
            <v>5. FORTALECIMIENTO</v>
          </cell>
          <cell r="P55"/>
          <cell r="Q55">
            <v>35000000</v>
          </cell>
          <cell r="R55"/>
          <cell r="S55" t="str">
            <v>2 PERSONA JURIDICA</v>
          </cell>
          <cell r="T55" t="str">
            <v>1 NIT</v>
          </cell>
          <cell r="U55"/>
          <cell r="V55">
            <v>890399010</v>
          </cell>
          <cell r="W55">
            <v>6</v>
          </cell>
          <cell r="X55" t="str">
            <v>N/A</v>
          </cell>
          <cell r="Y55" t="str">
            <v>UNIVERSIDAD DEL VALLE</v>
          </cell>
          <cell r="Z55" t="str">
            <v>6 NO CONSTITUYÓ GARANTÍAS</v>
          </cell>
          <cell r="AA55" t="str">
            <v>N/A</v>
          </cell>
          <cell r="AB55" t="str">
            <v>N/A</v>
          </cell>
          <cell r="AC55"/>
          <cell r="AD55"/>
          <cell r="AE55" t="str">
            <v>SFF Isla de Malpelo</v>
          </cell>
          <cell r="AF55" t="str">
            <v>2 SUPERVISOR</v>
          </cell>
          <cell r="AG55" t="str">
            <v>3 CÉDULA DE CIUDADANÍA</v>
          </cell>
          <cell r="AH55">
            <v>94455612</v>
          </cell>
          <cell r="AI55" t="str">
            <v>NICOLAS BERNAL F.</v>
          </cell>
          <cell r="AJ55">
            <v>236</v>
          </cell>
          <cell r="AK55" t="str">
            <v>3 NO PACTADOS</v>
          </cell>
          <cell r="AL55"/>
          <cell r="AM55"/>
          <cell r="AN55" t="str">
            <v>4 NO SE HA ADICIONADO NI EN VALOR y EN TIEMPO</v>
          </cell>
          <cell r="AO55">
            <v>0</v>
          </cell>
          <cell r="AP55">
            <v>0</v>
          </cell>
          <cell r="AQ55"/>
          <cell r="AR55">
            <v>0</v>
          </cell>
          <cell r="AS55"/>
          <cell r="AT55">
            <v>43927</v>
          </cell>
          <cell r="AU55">
            <v>44166</v>
          </cell>
          <cell r="AV55"/>
          <cell r="AW55" t="str">
            <v>2. NO</v>
          </cell>
          <cell r="AX55"/>
          <cell r="AY55"/>
          <cell r="AZ55" t="str">
            <v>2. NO</v>
          </cell>
          <cell r="BA55">
            <v>0</v>
          </cell>
          <cell r="BB55"/>
          <cell r="BC55"/>
          <cell r="BD55"/>
          <cell r="BE55" t="str">
            <v>2020753510100002E</v>
          </cell>
          <cell r="BF55">
            <v>35000000</v>
          </cell>
          <cell r="BG55" t="str">
            <v>JAZMIN PEREA MURILLO</v>
          </cell>
          <cell r="BH55" t="str">
            <v>https://community.secop.gov.co/Public/Tendering/ContractNoticePhases/View?PPI=CO1.PPI.6754765&amp;isFromPublicArea=True&amp;isModal=False</v>
          </cell>
          <cell r="BI55" t="str">
            <v>VIGENTE</v>
          </cell>
          <cell r="BJ55" t="str">
            <v>extension.ciencias@correounivalle.edu.co</v>
          </cell>
          <cell r="BK55"/>
          <cell r="BL55" t="str">
            <v>https://community.secop.gov.co/Public/Tendering/ContractDetailView/Index?UniqueIdentifier=CO1.PCCNTR.1477818&amp;isModal=true&amp;asPopupView=true#GenericContractInformation</v>
          </cell>
        </row>
        <row r="56">
          <cell r="A56" t="str">
            <v>DTPA-SO-001-2020</v>
          </cell>
          <cell r="B56" t="str">
            <v>1 FONAM</v>
          </cell>
          <cell r="C56" t="str">
            <v>DTPA-SO-001-2020</v>
          </cell>
          <cell r="D56" t="str">
            <v>001</v>
          </cell>
          <cell r="E56" t="str">
            <v>ASOCIACION COMUNITARIA DE BAHIA MALAGA - ECOMANGLAR</v>
          </cell>
          <cell r="F56">
            <v>43959</v>
          </cell>
          <cell r="G56" t="str">
            <v>AUNAR ESFUERZOS TÉCNICOS, HUMANOS Y FINANCIEROS PARA EL CUMPLIMIENTO DE LOS ACUERDOS DE CONSULTA PREVIA Y APORTAR A LA CONSTRUCCIÓN DE UNA CADENA DE VALOR DE LA ACTIVIDAD ECO TURÍSTICA DEL PNN URAMBA BAHÍA MÁLAGA</v>
          </cell>
          <cell r="H56" t="str">
            <v>2 CONTRATACIÓN DIRECTA</v>
          </cell>
          <cell r="I56" t="str">
            <v>20 OTROS</v>
          </cell>
          <cell r="J56" t="str">
            <v>INTERADMINISTRATIVO</v>
          </cell>
          <cell r="K56">
            <v>12620</v>
          </cell>
          <cell r="L56">
            <v>11520</v>
          </cell>
          <cell r="M56"/>
          <cell r="N56">
            <v>43959</v>
          </cell>
          <cell r="O56" t="str">
            <v>5. FORTALECIMIENTO</v>
          </cell>
          <cell r="P56"/>
          <cell r="Q56">
            <v>32000000</v>
          </cell>
          <cell r="R56"/>
          <cell r="S56" t="str">
            <v>2 PERSONA JURIDICA</v>
          </cell>
          <cell r="T56" t="str">
            <v>1 NIT</v>
          </cell>
          <cell r="U56"/>
          <cell r="V56">
            <v>900384632</v>
          </cell>
          <cell r="W56">
            <v>7</v>
          </cell>
          <cell r="X56" t="str">
            <v>N/A</v>
          </cell>
          <cell r="Y56" t="str">
            <v>ASOCIACION COMUNITARIA DE BAHIA MALAGA - ECOMANGLAR</v>
          </cell>
          <cell r="Z56" t="str">
            <v>1 PÓLIZA</v>
          </cell>
          <cell r="AA56" t="str">
            <v>12 SEGUROS DEL ESTADO</v>
          </cell>
          <cell r="AB56" t="str">
            <v>2 CUMPLIMIENTO</v>
          </cell>
          <cell r="AC56">
            <v>43959</v>
          </cell>
          <cell r="AD56" t="str">
            <v>45-44-101113931-45-40-101058962</v>
          </cell>
          <cell r="AE56" t="str">
            <v>PNN Uramba Bahia Malaga</v>
          </cell>
          <cell r="AF56" t="str">
            <v>2 SUPERVISOR</v>
          </cell>
          <cell r="AG56" t="str">
            <v>3 CÉDULA DE CIUDADANÍA</v>
          </cell>
          <cell r="AH56">
            <v>79144591</v>
          </cell>
          <cell r="AI56" t="str">
            <v>SANTIAGO FELIPE DUARTE GOMEZ</v>
          </cell>
          <cell r="AJ56">
            <v>204</v>
          </cell>
          <cell r="AK56" t="str">
            <v>3 NO PACTADOS</v>
          </cell>
          <cell r="AL56">
            <v>43959</v>
          </cell>
          <cell r="AM56"/>
          <cell r="AN56" t="str">
            <v>4 NO SE HA ADICIONADO NI EN VALOR y EN TIEMPO</v>
          </cell>
          <cell r="AO56">
            <v>0</v>
          </cell>
          <cell r="AP56">
            <v>0</v>
          </cell>
          <cell r="AQ56"/>
          <cell r="AR56">
            <v>0</v>
          </cell>
          <cell r="AS56"/>
          <cell r="AT56">
            <v>43959</v>
          </cell>
          <cell r="AU56">
            <v>44166</v>
          </cell>
          <cell r="AV56"/>
          <cell r="AW56" t="str">
            <v>2. NO</v>
          </cell>
          <cell r="AX56"/>
          <cell r="AY56"/>
          <cell r="AZ56" t="str">
            <v>2. NO</v>
          </cell>
          <cell r="BA56">
            <v>0</v>
          </cell>
          <cell r="BB56"/>
          <cell r="BC56"/>
          <cell r="BD56"/>
          <cell r="BE56" t="str">
            <v>2020753510100003E</v>
          </cell>
          <cell r="BF56">
            <v>32000000</v>
          </cell>
          <cell r="BG56" t="str">
            <v>JAZMIN PEREA MURILLO</v>
          </cell>
          <cell r="BH56" t="str">
            <v>https://community.secop.gov.co/Public/Tendering/ContractNoticePhases/View?PPI=CO1.PPI.7262684&amp;isFromPublicArea=True&amp;isModal=False</v>
          </cell>
          <cell r="BI56" t="str">
            <v>VIGENTE</v>
          </cell>
          <cell r="BJ56" t="str">
            <v>ecomanglarpacifico@gmail.com</v>
          </cell>
          <cell r="BK56"/>
          <cell r="BL56" t="str">
            <v>https://community.secop.gov.co/Public/Tendering/ContractDetailView/Index?UniqueIdentifier=CO1.PCCNTR.1552138&amp;AwardContractDetailId=568451&amp;IsFromMarketplace=False&amp;isModal=true&amp;asPopupView=true#GenericContractInformation</v>
          </cell>
        </row>
        <row r="57">
          <cell r="A57" t="str">
            <v>DTPA-SO-002-2020</v>
          </cell>
          <cell r="B57" t="str">
            <v>1 FONAM</v>
          </cell>
          <cell r="C57" t="str">
            <v>DTPA-SO-002-2020</v>
          </cell>
          <cell r="D57" t="str">
            <v>002</v>
          </cell>
          <cell r="E57" t="str">
            <v>ASOCIACION COMUNITARIA DE BAHIA MALAGA - ECOMANGLAR</v>
          </cell>
          <cell r="F57">
            <v>43979</v>
          </cell>
          <cell r="G57" t="str">
            <v>AUNAR ESFUERZOS TÉCNICOS, HUMANOS Y FINANCIEROS PARA LA IMPLEMENTACIÓN DEL PROGRAMA DE MONITOREO DE RECURSOS HIDROBIOLÓGICOS CON LAS COMUNIDADES DEL PARQUE NACIONAL NATURAL URAMBA BAHÍA MÁLAGA</v>
          </cell>
          <cell r="H57" t="str">
            <v>2 CONTRATACIÓN DIRECTA</v>
          </cell>
          <cell r="I57" t="str">
            <v>20 OTROS</v>
          </cell>
          <cell r="J57" t="str">
            <v>INTERADMINISTRATIVO</v>
          </cell>
          <cell r="K57">
            <v>13320</v>
          </cell>
          <cell r="L57">
            <v>12220</v>
          </cell>
          <cell r="M57"/>
          <cell r="N57">
            <v>43980</v>
          </cell>
          <cell r="O57" t="str">
            <v>5. FORTALECIMIENTO</v>
          </cell>
          <cell r="P57"/>
          <cell r="Q57">
            <v>32000000</v>
          </cell>
          <cell r="R57"/>
          <cell r="S57" t="str">
            <v>2 PERSONA JURIDICA</v>
          </cell>
          <cell r="T57" t="str">
            <v>1 NIT</v>
          </cell>
          <cell r="U57"/>
          <cell r="V57">
            <v>900384632</v>
          </cell>
          <cell r="W57">
            <v>7</v>
          </cell>
          <cell r="X57" t="str">
            <v>N/A</v>
          </cell>
          <cell r="Y57" t="str">
            <v>ASOCIACION COMUNITARIA DE BAHIA MALAGA - ECOMANGLAR</v>
          </cell>
          <cell r="Z57" t="str">
            <v>1 PÓLIZA</v>
          </cell>
          <cell r="AA57" t="str">
            <v>12 SEGUROS DEL ESTADO</v>
          </cell>
          <cell r="AB57" t="str">
            <v>2 CUMPLIMIENTO</v>
          </cell>
          <cell r="AC57">
            <v>43980</v>
          </cell>
          <cell r="AD57" t="str">
            <v>45-44-101114345</v>
          </cell>
          <cell r="AE57" t="str">
            <v>PNN Uramba Bahia Malaga</v>
          </cell>
          <cell r="AF57" t="str">
            <v>2 SUPERVISOR</v>
          </cell>
          <cell r="AG57" t="str">
            <v>3 CÉDULA DE CIUDADANÍA</v>
          </cell>
          <cell r="AH57">
            <v>79144591</v>
          </cell>
          <cell r="AI57" t="str">
            <v>SANTIAGO FELIPE DUARTE GOMEZ</v>
          </cell>
          <cell r="AJ57">
            <v>178</v>
          </cell>
          <cell r="AK57" t="str">
            <v>3 NO PACTADOS</v>
          </cell>
          <cell r="AL57">
            <v>43980</v>
          </cell>
          <cell r="AM57"/>
          <cell r="AN57" t="str">
            <v>4 NO SE HA ADICIONADO NI EN VALOR y EN TIEMPO</v>
          </cell>
          <cell r="AO57">
            <v>0</v>
          </cell>
          <cell r="AP57">
            <v>0</v>
          </cell>
          <cell r="AQ57"/>
          <cell r="AR57">
            <v>0</v>
          </cell>
          <cell r="AS57"/>
          <cell r="AT57">
            <v>43986</v>
          </cell>
          <cell r="AU57">
            <v>44166</v>
          </cell>
          <cell r="AV57"/>
          <cell r="AW57" t="str">
            <v>2. NO</v>
          </cell>
          <cell r="AX57"/>
          <cell r="AY57"/>
          <cell r="AZ57" t="str">
            <v>2. NO</v>
          </cell>
          <cell r="BA57">
            <v>0</v>
          </cell>
          <cell r="BB57"/>
          <cell r="BC57"/>
          <cell r="BD57"/>
          <cell r="BE57" t="str">
            <v>2020753510100004E</v>
          </cell>
          <cell r="BF57">
            <v>32000000</v>
          </cell>
          <cell r="BG57" t="str">
            <v>YELYN ZARELA SEPULVEDA RODRIGUEZ</v>
          </cell>
          <cell r="BH57" t="str">
            <v>https://community.secop.gov.co/Public/Tendering/ContractNoticePhases/View?PPI=CO1.PPI.7709802&amp;isFromPublicArea=True&amp;isModal=False</v>
          </cell>
          <cell r="BI57" t="str">
            <v>VIGENTE</v>
          </cell>
          <cell r="BJ57" t="str">
            <v>ecomanglarpacifico@gmail.com</v>
          </cell>
          <cell r="BK57"/>
          <cell r="BL57" t="str">
            <v>https://community.secop.gov.co/Public/Tendering/ContractDetailView/Index?UniqueIdentifier=CO1.PCCNTR.1597839&amp;AwardContractDetailId=592084&amp;IsFromMarketplace=False&amp;isModal=true&amp;asPopupView=true#GenericContractInformation</v>
          </cell>
        </row>
        <row r="58">
          <cell r="A58"/>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cell r="BD58"/>
          <cell r="BE58"/>
          <cell r="BF58"/>
          <cell r="BG58"/>
          <cell r="BH58"/>
          <cell r="BI58"/>
          <cell r="BJ58"/>
          <cell r="BK58"/>
          <cell r="BL58"/>
        </row>
        <row r="59">
          <cell r="A59"/>
          <cell r="B59" t="str">
            <v>1 FONAM</v>
          </cell>
          <cell r="C59" t="str">
            <v>ORDEN DE COMPRA 44919</v>
          </cell>
          <cell r="D59">
            <v>44919</v>
          </cell>
          <cell r="E59" t="str">
            <v>DISTRACOM</v>
          </cell>
          <cell r="F59">
            <v>43868</v>
          </cell>
          <cell r="G59" t="str">
            <v>SUMINISTRO DE COMBUSTIBLE PARA LOS VEHICULOS ASIGNADOS A LA DIRECCION TERRITORIAL PACIFICO CON ESTACION DE SERVICIO EN EL MUNICIPIO DE CALI (VALLE DEL CAUCA) MEDIANTE LA MODALIDAD DE ACUERDO MARCO DE PRECIOS</v>
          </cell>
          <cell r="H59" t="str">
            <v>6 ACUERDO MARCO DE PRECIO</v>
          </cell>
          <cell r="I59" t="str">
            <v>21 ORDEN DE COMPRA</v>
          </cell>
          <cell r="J59" t="str">
            <v>COMPRAVENTA</v>
          </cell>
          <cell r="K59">
            <v>3020</v>
          </cell>
          <cell r="L59">
            <v>2920</v>
          </cell>
          <cell r="M59"/>
          <cell r="N59">
            <v>43868</v>
          </cell>
          <cell r="O59" t="str">
            <v>5. FORTALECIMIENTO</v>
          </cell>
          <cell r="P59"/>
          <cell r="Q59">
            <v>18500000</v>
          </cell>
          <cell r="R59"/>
          <cell r="S59" t="str">
            <v>2 PERSONA JURIDICA</v>
          </cell>
          <cell r="T59" t="str">
            <v>1 NIT</v>
          </cell>
          <cell r="V59">
            <v>811009788</v>
          </cell>
          <cell r="W59">
            <v>8</v>
          </cell>
          <cell r="X59" t="str">
            <v>N/A</v>
          </cell>
          <cell r="Y59" t="str">
            <v>DISTRACOM</v>
          </cell>
          <cell r="Z59" t="str">
            <v>6 NO CONSTITUYÓ GARANTÍAS</v>
          </cell>
          <cell r="AA59" t="str">
            <v>N/A</v>
          </cell>
          <cell r="AB59" t="str">
            <v>N/A</v>
          </cell>
          <cell r="AC59"/>
          <cell r="AD59"/>
          <cell r="AE59" t="str">
            <v>DTPA</v>
          </cell>
          <cell r="AF59" t="str">
            <v>2 SUPERVISOR</v>
          </cell>
          <cell r="AG59" t="str">
            <v>3 CÉDULA DE CIUDADANÍA</v>
          </cell>
          <cell r="AH59">
            <v>91297841</v>
          </cell>
          <cell r="AI59" t="str">
            <v>ROBINSON GALINDO TARAZONA</v>
          </cell>
          <cell r="AJ59">
            <v>325</v>
          </cell>
          <cell r="AK59" t="str">
            <v>3 NO PACTADOS</v>
          </cell>
          <cell r="AL59"/>
          <cell r="AM59"/>
          <cell r="AN59" t="str">
            <v>4 NO SE HA ADICIONADO NI EN VALOR y EN TIEMPO</v>
          </cell>
          <cell r="AO59">
            <v>0</v>
          </cell>
          <cell r="AP59">
            <v>0</v>
          </cell>
          <cell r="AQ59"/>
          <cell r="AR59">
            <v>0</v>
          </cell>
          <cell r="AS59"/>
          <cell r="AT59">
            <v>43868</v>
          </cell>
          <cell r="AU59">
            <v>44196</v>
          </cell>
          <cell r="AV59"/>
          <cell r="AW59" t="str">
            <v>2. NO</v>
          </cell>
          <cell r="AX59"/>
          <cell r="AY59"/>
          <cell r="AZ59" t="str">
            <v>2. NO</v>
          </cell>
          <cell r="BA59">
            <v>0</v>
          </cell>
          <cell r="BB59"/>
          <cell r="BC59"/>
          <cell r="BD59"/>
          <cell r="BE59" t="str">
            <v>2020753502300001E</v>
          </cell>
          <cell r="BF59">
            <v>18500000</v>
          </cell>
          <cell r="BG59" t="str">
            <v>ANGELICA ANDREA CACUA BRICEÑO</v>
          </cell>
          <cell r="BH59" t="str">
            <v>https://www.colombiacompra.gov.co/tienda-virtual-del-estado-colombiano/ordenes-compra/44919</v>
          </cell>
          <cell r="BI59" t="str">
            <v>VIGENTE</v>
          </cell>
          <cell r="BJ59" t="str">
            <v>direccioncontable@distracom.com.co</v>
          </cell>
          <cell r="BK59"/>
          <cell r="BL59" t="str">
            <v>https://www.colombiacompra.gov.co/tienda-virtual-del-estado-colombiano/ordenes-compra/44919</v>
          </cell>
        </row>
        <row r="60">
          <cell r="A60"/>
          <cell r="B60" t="str">
            <v>1 FONAM</v>
          </cell>
          <cell r="C60" t="str">
            <v>ORDEN DE COMPRA 44924</v>
          </cell>
          <cell r="D60">
            <v>44924</v>
          </cell>
          <cell r="E60" t="str">
            <v>SODEXO SERVICIOS DE BENEFICIOS E INCENTIVOS DE COLOMBIA S.A.</v>
          </cell>
          <cell r="F60">
            <v>43868</v>
          </cell>
          <cell r="G60" t="str">
            <v>SUMINISTRO DE COMBUSTIBLE PARA LOS VEHICULOS Y EQUIPOS ASIGNADOS AL PARQUE NACIONAL NATURAL SANQUIANGA CON ESTACION DE SERVICIO EN EL MUNICIPIO DE GUAPI-CAUCA, MEDIANTE LA MODALIDAD DE ACUERDO MARCO DE PRECIOS</v>
          </cell>
          <cell r="H60" t="str">
            <v>6 ACUERDO MARCO DE PRECIO</v>
          </cell>
          <cell r="I60" t="str">
            <v>21 ORDEN DE COMPRA</v>
          </cell>
          <cell r="J60" t="str">
            <v>COMPRAVENTA</v>
          </cell>
          <cell r="K60">
            <v>5220</v>
          </cell>
          <cell r="L60">
            <v>3020</v>
          </cell>
          <cell r="M60"/>
          <cell r="N60">
            <v>43868</v>
          </cell>
          <cell r="O60" t="str">
            <v>5. FORTALECIMIENTO</v>
          </cell>
          <cell r="P60"/>
          <cell r="Q60">
            <v>80850000</v>
          </cell>
          <cell r="R60"/>
          <cell r="S60" t="str">
            <v>2 PERSONA JURIDICA</v>
          </cell>
          <cell r="T60" t="str">
            <v>1 NIT</v>
          </cell>
          <cell r="V60">
            <v>800219876</v>
          </cell>
          <cell r="W60">
            <v>9</v>
          </cell>
          <cell r="X60" t="str">
            <v>N/A</v>
          </cell>
          <cell r="Y60" t="str">
            <v>SODEXO SERVICIOS DE BENEFICIOS E INCENTIVOS DE COLOMBIA S.A.</v>
          </cell>
          <cell r="Z60" t="str">
            <v>6 NO CONSTITUYÓ GARANTÍAS</v>
          </cell>
          <cell r="AA60" t="str">
            <v>N/A</v>
          </cell>
          <cell r="AB60" t="str">
            <v>N/A</v>
          </cell>
          <cell r="AC60"/>
          <cell r="AD60"/>
          <cell r="AE60" t="str">
            <v>PNN Sanquianga</v>
          </cell>
          <cell r="AF60" t="str">
            <v>2 SUPERVISOR</v>
          </cell>
          <cell r="AG60" t="str">
            <v>3 CÉDULA DE CIUDADANÍA</v>
          </cell>
          <cell r="AH60">
            <v>16279020</v>
          </cell>
          <cell r="AI60" t="str">
            <v>GUSTAVO ADOLFO MAYOR A</v>
          </cell>
          <cell r="AJ60">
            <v>325</v>
          </cell>
          <cell r="AK60" t="str">
            <v>3 NO PACTADOS</v>
          </cell>
          <cell r="AL60"/>
          <cell r="AM60"/>
          <cell r="AN60" t="str">
            <v>4 NO SE HA ADICIONADO NI EN VALOR y EN TIEMPO</v>
          </cell>
          <cell r="AO60">
            <v>0</v>
          </cell>
          <cell r="AP60">
            <v>0</v>
          </cell>
          <cell r="AQ60"/>
          <cell r="AR60">
            <v>0</v>
          </cell>
          <cell r="AS60"/>
          <cell r="AT60">
            <v>43868</v>
          </cell>
          <cell r="AU60">
            <v>44196</v>
          </cell>
          <cell r="AV60"/>
          <cell r="AW60" t="str">
            <v>2. NO</v>
          </cell>
          <cell r="AX60"/>
          <cell r="AY60"/>
          <cell r="AZ60" t="str">
            <v>2. NO</v>
          </cell>
          <cell r="BA60">
            <v>0</v>
          </cell>
          <cell r="BB60"/>
          <cell r="BC60"/>
          <cell r="BD60"/>
          <cell r="BE60" t="str">
            <v>2020753502300002E</v>
          </cell>
          <cell r="BF60">
            <v>80850000</v>
          </cell>
          <cell r="BG60" t="str">
            <v>ANGELICA ANDREA CACUA BRICEÑO</v>
          </cell>
          <cell r="BH60" t="str">
            <v>https://www.colombiacompra.gov.co/tienda-virtual-del-estado-colombiano/ordenes-compra/44924</v>
          </cell>
          <cell r="BI60" t="str">
            <v>VIGENTE</v>
          </cell>
          <cell r="BJ60" t="str">
            <v>miriamastrid.huertas@sodexo.com</v>
          </cell>
          <cell r="BK60"/>
          <cell r="BL60" t="str">
            <v>https://www.colombiacompra.gov.co/tienda-virtual-del-estado-colombiano/ordenes-compra/44924</v>
          </cell>
        </row>
        <row r="61">
          <cell r="A61"/>
          <cell r="B61" t="str">
            <v>1 FONAM</v>
          </cell>
          <cell r="C61" t="str">
            <v>ORDEN DE COMPRA 44948</v>
          </cell>
          <cell r="D61">
            <v>44948</v>
          </cell>
          <cell r="E61" t="str">
            <v>DISTRACOM</v>
          </cell>
          <cell r="F61">
            <v>43871</v>
          </cell>
          <cell r="G61" t="str">
            <v>SUMINISTRO DE COMBUSTIBLE PARA LOS VEHICULOS ASIGNADOS AL PNNFARALLONES DE CALI CON ESTACION DE SERVICIO EN EL MUNICIPIO DE CALI (VALLE DEL CAUCA) MEDIANTE LA MODALIDAD DE ACUERDO MARCO DE PRECIOS</v>
          </cell>
          <cell r="H61" t="str">
            <v>6 ACUERDO MARCO DE PRECIO</v>
          </cell>
          <cell r="I61" t="str">
            <v>21 ORDEN DE COMPRA</v>
          </cell>
          <cell r="J61" t="str">
            <v>COMPRAVENTA</v>
          </cell>
          <cell r="K61">
            <v>3220</v>
          </cell>
          <cell r="L61">
            <v>3120</v>
          </cell>
          <cell r="M61"/>
          <cell r="N61">
            <v>43871</v>
          </cell>
          <cell r="O61" t="str">
            <v>5. FORTALECIMIENTO</v>
          </cell>
          <cell r="P61"/>
          <cell r="Q61">
            <v>39850000</v>
          </cell>
          <cell r="R61"/>
          <cell r="S61" t="str">
            <v>2 PERSONA JURIDICA</v>
          </cell>
          <cell r="T61" t="str">
            <v>1 NIT</v>
          </cell>
          <cell r="V61">
            <v>811009788</v>
          </cell>
          <cell r="W61">
            <v>8</v>
          </cell>
          <cell r="X61" t="str">
            <v>N/A</v>
          </cell>
          <cell r="Y61" t="str">
            <v>DISTRACOM</v>
          </cell>
          <cell r="Z61" t="str">
            <v>6 NO CONSTITUYÓ GARANTÍAS</v>
          </cell>
          <cell r="AA61" t="str">
            <v>N/A</v>
          </cell>
          <cell r="AB61" t="str">
            <v>N/A</v>
          </cell>
          <cell r="AC61"/>
          <cell r="AD61"/>
          <cell r="AE61" t="str">
            <v>PNN Farallones de Cali</v>
          </cell>
          <cell r="AF61" t="str">
            <v>2 SUPERVISOR</v>
          </cell>
          <cell r="AG61" t="str">
            <v>3 CÉDULA DE CIUDADANÍA</v>
          </cell>
          <cell r="AH61">
            <v>29667366</v>
          </cell>
          <cell r="AI61" t="str">
            <v>CLAUDIA ISABEL ACEVEDO</v>
          </cell>
          <cell r="AJ61">
            <v>322</v>
          </cell>
          <cell r="AK61" t="str">
            <v>3 NO PACTADOS</v>
          </cell>
          <cell r="AL61"/>
          <cell r="AM61"/>
          <cell r="AN61" t="str">
            <v>4 NO SE HA ADICIONADO NI EN VALOR y EN TIEMPO</v>
          </cell>
          <cell r="AO61">
            <v>0</v>
          </cell>
          <cell r="AP61">
            <v>0</v>
          </cell>
          <cell r="AQ61"/>
          <cell r="AR61">
            <v>0</v>
          </cell>
          <cell r="AS61"/>
          <cell r="AT61">
            <v>43871</v>
          </cell>
          <cell r="AU61">
            <v>44196</v>
          </cell>
          <cell r="AV61"/>
          <cell r="AW61" t="str">
            <v>2. NO</v>
          </cell>
          <cell r="AX61"/>
          <cell r="AY61"/>
          <cell r="AZ61" t="str">
            <v>2. NO</v>
          </cell>
          <cell r="BA61">
            <v>0</v>
          </cell>
          <cell r="BB61"/>
          <cell r="BC61"/>
          <cell r="BD61"/>
          <cell r="BE61" t="str">
            <v>2020753502300003E</v>
          </cell>
          <cell r="BF61">
            <v>39850000</v>
          </cell>
          <cell r="BG61" t="str">
            <v>ANGELICA ANDREA CACUA BRICEÑO</v>
          </cell>
          <cell r="BH61" t="str">
            <v>https://www.colombiacompra.gov.co/tienda-virtual-del-estado-colombiano/ordenes-compra/44948</v>
          </cell>
          <cell r="BI61" t="str">
            <v>VIGENTE</v>
          </cell>
          <cell r="BJ61" t="str">
            <v>direccioncontable@distracom.com.co</v>
          </cell>
          <cell r="BK61"/>
          <cell r="BL61" t="str">
            <v>https://www.colombiacompra.gov.co/tienda-virtual-del-estado-colombiano/ordenes-compra/44948</v>
          </cell>
        </row>
        <row r="62">
          <cell r="A62"/>
          <cell r="B62" t="str">
            <v>1 FONAM</v>
          </cell>
          <cell r="C62" t="str">
            <v>ORDEN DE COMPRA 44951</v>
          </cell>
          <cell r="D62">
            <v>44951</v>
          </cell>
          <cell r="E62" t="str">
            <v>SODEXO SERVICIOS DE BENEFICIOS E INCENTIVOS DE COLOMBIA S.A.</v>
          </cell>
          <cell r="F62">
            <v>43871</v>
          </cell>
          <cell r="G62" t="str">
            <v>COMPRA DE BONOS SODEXO PARA EL SUMINISTRO DE COMBUSTIBLE PARA LOS VEHICULOS ASIGNADOS AL PNN GORGONA CON ESTACION DE SERVICIO EN EL MUNICIPIO DE GUAPI-CAUCA, MEDIANTE LA MODALIDAD DE ACUERDO MARCO DE PRECIOS</v>
          </cell>
          <cell r="H62" t="str">
            <v>6 ACUERDO MARCO DE PRECIO</v>
          </cell>
          <cell r="I62" t="str">
            <v>21 ORDEN DE COMPRA</v>
          </cell>
          <cell r="J62" t="str">
            <v>COMPRAVENTA</v>
          </cell>
          <cell r="K62">
            <v>5920</v>
          </cell>
          <cell r="L62">
            <v>3220</v>
          </cell>
          <cell r="M62"/>
          <cell r="N62">
            <v>43871</v>
          </cell>
          <cell r="O62" t="str">
            <v>5. FORTALECIMIENTO</v>
          </cell>
          <cell r="P62"/>
          <cell r="Q62">
            <v>77000000</v>
          </cell>
          <cell r="R62"/>
          <cell r="S62" t="str">
            <v>2 PERSONA JURIDICA</v>
          </cell>
          <cell r="T62" t="str">
            <v>1 NIT</v>
          </cell>
          <cell r="V62">
            <v>800219876</v>
          </cell>
          <cell r="W62">
            <v>9</v>
          </cell>
          <cell r="X62" t="str">
            <v>N/A</v>
          </cell>
          <cell r="Y62" t="str">
            <v>SODEXO SERVICIOS DE BENEFICIOS E INCENTIVOS DE COLOMBIA S.A.</v>
          </cell>
          <cell r="Z62" t="str">
            <v>6 NO CONSTITUYÓ GARANTÍAS</v>
          </cell>
          <cell r="AA62" t="str">
            <v>N/A</v>
          </cell>
          <cell r="AB62" t="str">
            <v>N/A</v>
          </cell>
          <cell r="AC62"/>
          <cell r="AD62"/>
          <cell r="AE62" t="str">
            <v>PNN Gorgona</v>
          </cell>
          <cell r="AF62" t="str">
            <v>2 SUPERVISOR</v>
          </cell>
          <cell r="AG62" t="str">
            <v>3 CÉDULA DE CIUDADANÍA</v>
          </cell>
          <cell r="AH62">
            <v>66908317</v>
          </cell>
          <cell r="AI62" t="str">
            <v>LORENA VALENCIA CERTUCHE</v>
          </cell>
          <cell r="AJ62">
            <v>321</v>
          </cell>
          <cell r="AK62" t="str">
            <v>3 NO PACTADOS</v>
          </cell>
          <cell r="AL62"/>
          <cell r="AM62"/>
          <cell r="AN62" t="str">
            <v>4 NO SE HA ADICIONADO NI EN VALOR y EN TIEMPO</v>
          </cell>
          <cell r="AO62">
            <v>0</v>
          </cell>
          <cell r="AP62">
            <v>0</v>
          </cell>
          <cell r="AQ62"/>
          <cell r="AR62">
            <v>0</v>
          </cell>
          <cell r="AS62"/>
          <cell r="AT62">
            <v>43871</v>
          </cell>
          <cell r="AU62">
            <v>44195</v>
          </cell>
          <cell r="AV62"/>
          <cell r="AW62" t="str">
            <v>2. NO</v>
          </cell>
          <cell r="AX62"/>
          <cell r="AY62"/>
          <cell r="AZ62" t="str">
            <v>2. NO</v>
          </cell>
          <cell r="BA62">
            <v>0</v>
          </cell>
          <cell r="BB62"/>
          <cell r="BC62"/>
          <cell r="BD62"/>
          <cell r="BE62" t="str">
            <v>2020753502300004E</v>
          </cell>
          <cell r="BF62">
            <v>77000000</v>
          </cell>
          <cell r="BG62" t="str">
            <v>ANGELICA ANDREA CACUA BRICEÑO</v>
          </cell>
          <cell r="BH62" t="str">
            <v>https://www.colombiacompra.gov.co/tienda-virtual-del-estado-colombiano/ordenes-compra/44951</v>
          </cell>
          <cell r="BI62" t="str">
            <v>VIGENTE</v>
          </cell>
          <cell r="BJ62" t="str">
            <v>miriamastrid.huertas@sodexo.com</v>
          </cell>
          <cell r="BK62"/>
          <cell r="BL62" t="str">
            <v>https://www.colombiacompra.gov.co/tienda-virtual-del-estado-colombiano/ordenes-compra/44951</v>
          </cell>
        </row>
        <row r="63">
          <cell r="A63"/>
          <cell r="B63" t="str">
            <v>1 FONAM</v>
          </cell>
          <cell r="C63" t="str">
            <v>ORDEN DE COMPRA 45263</v>
          </cell>
          <cell r="D63">
            <v>45263</v>
          </cell>
          <cell r="E63" t="str">
            <v>SODEXO SERVICIOS DE BENEFICIOS E INCENTIVOS DE COLOMBIA S.A.</v>
          </cell>
          <cell r="F63">
            <v>43881</v>
          </cell>
          <cell r="G63" t="str">
            <v>SUMINISTRO DE COMBUSTIBLE PARA LOS VEHICULOS ASIGNADOS AL PARQUE NACIONAL NATURAL MUNCHIQUE CON ESTACION DE SERVICIO EN EL MUNICIPIO DE POPAYAN, MEDIANTE LA MODALIDAD DE ACUERDO MARCO DE PRECIO</v>
          </cell>
          <cell r="H63" t="str">
            <v>6 ACUERDO MARCO DE PRECIO</v>
          </cell>
          <cell r="I63" t="str">
            <v>21 ORDEN DE COMPRA</v>
          </cell>
          <cell r="J63" t="str">
            <v>COMPRAVENTA</v>
          </cell>
          <cell r="K63">
            <v>5820</v>
          </cell>
          <cell r="L63">
            <v>6020</v>
          </cell>
          <cell r="M63"/>
          <cell r="N63">
            <v>43881</v>
          </cell>
          <cell r="O63" t="str">
            <v>5. FORTALECIMIENTO</v>
          </cell>
          <cell r="P63"/>
          <cell r="Q63">
            <v>18000000</v>
          </cell>
          <cell r="R63"/>
          <cell r="S63" t="str">
            <v>2 PERSONA JURIDICA</v>
          </cell>
          <cell r="T63" t="str">
            <v>1 NIT</v>
          </cell>
          <cell r="U63"/>
          <cell r="V63">
            <v>800219876</v>
          </cell>
          <cell r="W63">
            <v>9</v>
          </cell>
          <cell r="X63" t="str">
            <v>N/A</v>
          </cell>
          <cell r="Y63" t="str">
            <v>SODEXO SERVICIOS DE BENEFICIOS E INCENTIVOS DE COLOMBIA S.A.</v>
          </cell>
          <cell r="Z63" t="str">
            <v>6 NO CONSTITUYÓ GARANTÍAS</v>
          </cell>
          <cell r="AA63" t="str">
            <v>N/A</v>
          </cell>
          <cell r="AB63" t="str">
            <v>N/A</v>
          </cell>
          <cell r="AC63"/>
          <cell r="AD63"/>
          <cell r="AE63" t="str">
            <v>PNN Munchique</v>
          </cell>
          <cell r="AF63" t="str">
            <v>2 SUPERVISOR</v>
          </cell>
          <cell r="AG63" t="str">
            <v>3 CÉDULA DE CIUDADANÍA</v>
          </cell>
          <cell r="AH63">
            <v>16738049</v>
          </cell>
          <cell r="AI63" t="str">
            <v>JAIME ALBERTO CELIS PERDOMO</v>
          </cell>
          <cell r="AJ63">
            <v>312</v>
          </cell>
          <cell r="AK63" t="str">
            <v>3 NO PACTADOS</v>
          </cell>
          <cell r="AL63"/>
          <cell r="AM63"/>
          <cell r="AN63" t="str">
            <v>4 NO SE HA ADICIONADO NI EN VALOR y EN TIEMPO</v>
          </cell>
          <cell r="AO63">
            <v>0</v>
          </cell>
          <cell r="AP63">
            <v>0</v>
          </cell>
          <cell r="AQ63"/>
          <cell r="AR63">
            <v>0</v>
          </cell>
          <cell r="AS63"/>
          <cell r="AT63">
            <v>43881</v>
          </cell>
          <cell r="AU63">
            <v>44196</v>
          </cell>
          <cell r="AV63"/>
          <cell r="AW63" t="str">
            <v>2. NO</v>
          </cell>
          <cell r="AX63"/>
          <cell r="AY63"/>
          <cell r="AZ63" t="str">
            <v>2. NO</v>
          </cell>
          <cell r="BA63">
            <v>0</v>
          </cell>
          <cell r="BB63"/>
          <cell r="BC63"/>
          <cell r="BD63"/>
          <cell r="BE63" t="str">
            <v>2020753502300005E</v>
          </cell>
          <cell r="BF63">
            <v>18000000</v>
          </cell>
          <cell r="BG63" t="str">
            <v>YELYN ZARELA SEPULVEDA RODRIGUEZ</v>
          </cell>
          <cell r="BH63" t="str">
            <v>https://www.colombiacompra.gov.co/tienda-virtual-del-estado-colombiano/ordenes-compra/45263</v>
          </cell>
          <cell r="BI63" t="str">
            <v>VIGENTE</v>
          </cell>
          <cell r="BJ63" t="str">
            <v>miriamastrid.huertas@sodexo.com</v>
          </cell>
          <cell r="BK63"/>
          <cell r="BL63" t="str">
            <v>https://www.colombiacompra.gov.co/tienda-virtual-del-estado-colombiano/ordenes-compra/45263</v>
          </cell>
        </row>
        <row r="64">
          <cell r="A64"/>
          <cell r="B64" t="str">
            <v>1 FONAM</v>
          </cell>
          <cell r="C64" t="str">
            <v>ORDEN DE COMPRA 45278</v>
          </cell>
          <cell r="D64">
            <v>45278</v>
          </cell>
          <cell r="E64" t="str">
            <v>PANAMERICANA LIBRERIA Y PAPELERIA S.A.</v>
          </cell>
          <cell r="F64">
            <v>43881</v>
          </cell>
          <cell r="G64" t="str">
            <v>COMPRA DE PRODUCTOS DE PAPELERIA Y UTILES DE ESCRITORIO PARA EL SANTUARIO DE FAUNA Y FLORA MALPELO, POR LA MODALIDAD DE GRANDES SUPERFICIES A TRAVES DE LA TIENDA VIRTUAL DEL ESTADO COLOMBIANO</v>
          </cell>
          <cell r="H64" t="str">
            <v>6 ACUERDO MARCO DE PRECIO</v>
          </cell>
          <cell r="I64" t="str">
            <v>21 ORDEN DE COMPRA</v>
          </cell>
          <cell r="J64" t="str">
            <v>COMPRAVENTA</v>
          </cell>
          <cell r="K64">
            <v>8220</v>
          </cell>
          <cell r="L64">
            <v>6220</v>
          </cell>
          <cell r="M64"/>
          <cell r="N64">
            <v>43881</v>
          </cell>
          <cell r="O64" t="str">
            <v>5. FORTALECIMIENTO</v>
          </cell>
          <cell r="P64"/>
          <cell r="Q64">
            <v>999957</v>
          </cell>
          <cell r="R64"/>
          <cell r="S64" t="str">
            <v>2 PERSONA JURIDICA</v>
          </cell>
          <cell r="T64" t="str">
            <v>1 NIT</v>
          </cell>
          <cell r="U64"/>
          <cell r="V64">
            <v>830037946</v>
          </cell>
          <cell r="W64">
            <v>3</v>
          </cell>
          <cell r="X64" t="str">
            <v>N/A</v>
          </cell>
          <cell r="Y64" t="str">
            <v>PANAMERICANA LIBRERIA Y PAPELERIA S.A.</v>
          </cell>
          <cell r="Z64" t="str">
            <v>6 NO CONSTITUYÓ GARANTÍAS</v>
          </cell>
          <cell r="AA64" t="str">
            <v>N/A</v>
          </cell>
          <cell r="AB64" t="str">
            <v>N/A</v>
          </cell>
          <cell r="AC64"/>
          <cell r="AD64"/>
          <cell r="AE64" t="str">
            <v>PNN Munchique</v>
          </cell>
          <cell r="AF64" t="str">
            <v>2 SUPERVISOR</v>
          </cell>
          <cell r="AG64" t="str">
            <v>3 CÉDULA DE CIUDADANÍA</v>
          </cell>
          <cell r="AH64">
            <v>94455612</v>
          </cell>
          <cell r="AI64" t="str">
            <v>NICOLAS BERNAL FUENTES</v>
          </cell>
          <cell r="AJ64">
            <v>15</v>
          </cell>
          <cell r="AK64" t="str">
            <v>3 NO PACTADOS</v>
          </cell>
          <cell r="AL64"/>
          <cell r="AM64"/>
          <cell r="AN64" t="str">
            <v>4 NO SE HA ADICIONADO NI EN VALOR y EN TIEMPO</v>
          </cell>
          <cell r="AO64">
            <v>0</v>
          </cell>
          <cell r="AP64">
            <v>0</v>
          </cell>
          <cell r="AQ64"/>
          <cell r="AR64">
            <v>0</v>
          </cell>
          <cell r="AS64"/>
          <cell r="AT64">
            <v>43881</v>
          </cell>
          <cell r="AU64">
            <v>43895</v>
          </cell>
          <cell r="AV64"/>
          <cell r="AW64" t="str">
            <v>2. NO</v>
          </cell>
          <cell r="AX64"/>
          <cell r="AY64"/>
          <cell r="AZ64" t="str">
            <v>2. NO</v>
          </cell>
          <cell r="BA64">
            <v>0</v>
          </cell>
          <cell r="BB64"/>
          <cell r="BC64"/>
          <cell r="BD64"/>
          <cell r="BE64" t="str">
            <v>2020753502300006E</v>
          </cell>
          <cell r="BF64">
            <v>999957</v>
          </cell>
          <cell r="BG64" t="str">
            <v>JAZMIN PEREA MURILLO</v>
          </cell>
          <cell r="BH64" t="str">
            <v>https://www.colombiacompra.gov.co/tienda-virtual-del-estado-colombiano/ordenes-compra/45278</v>
          </cell>
          <cell r="BI64" t="str">
            <v>VIGENTE</v>
          </cell>
          <cell r="BJ64" t="str">
            <v>gobiernovirtual@panamericana.com.co</v>
          </cell>
          <cell r="BK64"/>
          <cell r="BL64" t="str">
            <v>https://www.colombiacompra.gov.co/tienda-virtual-del-estado-colombiano/ordenes-compra/45278</v>
          </cell>
        </row>
        <row r="65">
          <cell r="A65"/>
          <cell r="B65" t="str">
            <v>1 FONAM</v>
          </cell>
          <cell r="C65" t="str">
            <v>ORDEN DE COMPRA  45369</v>
          </cell>
          <cell r="D65">
            <v>45369</v>
          </cell>
          <cell r="E65" t="str">
            <v>PANAMERICANA LIBRERIA Y PAPELERIA S.A.</v>
          </cell>
          <cell r="F65">
            <v>43882</v>
          </cell>
          <cell r="G65" t="str">
            <v>COMPRA DE PRODUCTOS DE PAPELERÍA Y ÚTILES DE ESCRITORIO PARA EL PARQUE NACIONAL NATURAL FARALLONES DE CALI POR LA MODALIDAD DE GRANDES SUPERFICIES A TRAVÉS DE LA TIENDA VIRTUAL DEL ESTADO COLOMBIANO</v>
          </cell>
          <cell r="H65" t="str">
            <v>6 ACUERDO MARCO DE PRECIO</v>
          </cell>
          <cell r="I65" t="str">
            <v>21 ORDEN DE COMPRA</v>
          </cell>
          <cell r="J65" t="str">
            <v>COMPRAVENTA</v>
          </cell>
          <cell r="K65">
            <v>8420</v>
          </cell>
          <cell r="L65">
            <v>6320</v>
          </cell>
          <cell r="M65"/>
          <cell r="N65">
            <v>43882</v>
          </cell>
          <cell r="O65" t="str">
            <v>5. FORTALECIMIENTO</v>
          </cell>
          <cell r="P65"/>
          <cell r="Q65">
            <v>3493840</v>
          </cell>
          <cell r="R65"/>
          <cell r="S65" t="str">
            <v>2 PERSONA JURIDICA</v>
          </cell>
          <cell r="T65" t="str">
            <v>1 NIT</v>
          </cell>
          <cell r="U65"/>
          <cell r="V65">
            <v>830037946</v>
          </cell>
          <cell r="W65">
            <v>3</v>
          </cell>
          <cell r="X65" t="str">
            <v>N/A</v>
          </cell>
          <cell r="Y65" t="str">
            <v>PANAMERICANA LIBRERIA Y PAPELERIA S.A.</v>
          </cell>
          <cell r="Z65" t="str">
            <v>6 NO CONSTITUYÓ GARANTÍAS</v>
          </cell>
          <cell r="AA65" t="str">
            <v>N/A</v>
          </cell>
          <cell r="AB65" t="str">
            <v>N/A</v>
          </cell>
          <cell r="AC65"/>
          <cell r="AD65"/>
          <cell r="AE65" t="str">
            <v>PNN Farallones de Cali</v>
          </cell>
          <cell r="AF65" t="str">
            <v>2 SUPERVISOR</v>
          </cell>
          <cell r="AG65" t="str">
            <v>3 CÉDULA DE CIUDADANÍA</v>
          </cell>
          <cell r="AH65">
            <v>29667366</v>
          </cell>
          <cell r="AI65" t="str">
            <v>CLAUDIA ISABEL ACEVEDO</v>
          </cell>
          <cell r="AJ65">
            <v>15</v>
          </cell>
          <cell r="AK65" t="str">
            <v>3 NO PACTADOS</v>
          </cell>
          <cell r="AL65"/>
          <cell r="AM65"/>
          <cell r="AN65" t="str">
            <v>4 NO SE HA ADICIONADO NI EN VALOR y EN TIEMPO</v>
          </cell>
          <cell r="AO65">
            <v>0</v>
          </cell>
          <cell r="AP65">
            <v>0</v>
          </cell>
          <cell r="AQ65"/>
          <cell r="AR65">
            <v>0</v>
          </cell>
          <cell r="AS65"/>
          <cell r="AT65">
            <v>43882</v>
          </cell>
          <cell r="AU65">
            <v>43896</v>
          </cell>
          <cell r="AV65"/>
          <cell r="AW65" t="str">
            <v>2. NO</v>
          </cell>
          <cell r="AX65"/>
          <cell r="AY65"/>
          <cell r="AZ65" t="str">
            <v>2. NO</v>
          </cell>
          <cell r="BA65">
            <v>0</v>
          </cell>
          <cell r="BB65"/>
          <cell r="BC65"/>
          <cell r="BD65"/>
          <cell r="BE65" t="str">
            <v>2020753502300007E</v>
          </cell>
          <cell r="BF65">
            <v>3493840</v>
          </cell>
          <cell r="BG65" t="str">
            <v>YELYN ZARELA SEPULVEDA RODRIGUEZ</v>
          </cell>
          <cell r="BH65" t="str">
            <v>https://www.colombiacompra.gov.co/tienda-virtual-del-estado-colombiano/ordenes-compra/45369</v>
          </cell>
          <cell r="BI65" t="str">
            <v>VIGENTE</v>
          </cell>
          <cell r="BJ65" t="str">
            <v>gobiernovirtual@panamericana.com.co</v>
          </cell>
          <cell r="BK65"/>
          <cell r="BL65" t="str">
            <v>https://www.colombiacompra.gov.co/tienda-virtual-del-estado-colombiano/ordenes-compra/45369</v>
          </cell>
        </row>
        <row r="66">
          <cell r="A66"/>
          <cell r="B66" t="str">
            <v>1 FONAM</v>
          </cell>
          <cell r="C66" t="str">
            <v>ORDEN DE COMPRA 45534</v>
          </cell>
          <cell r="D66">
            <v>45534</v>
          </cell>
          <cell r="E66" t="str">
            <v>BIG PASS S.A.S</v>
          </cell>
          <cell r="F66">
            <v>43888</v>
          </cell>
          <cell r="G66" t="str">
            <v>ORDEN DE COMPRA PARA EL SUMINISTRO DE COMBUSTIBLE DE LOS VEHÍCULOS Y EQUIPOS ASIGNADOS AL PNN UTRIA EN EL CORREGIMIENTO DE EL VALLE, MUNICIPIO DE BAHÍA SOLANO – CHOCÓ, MEDIANTE LA MODALIDAD DE ACUERDO MARCO DE PRECIOS</v>
          </cell>
          <cell r="H66" t="str">
            <v>6 ACUERDO MARCO DE PRECIO</v>
          </cell>
          <cell r="I66" t="str">
            <v>21 ORDEN DE COMPRA</v>
          </cell>
          <cell r="J66" t="str">
            <v>COMPRAVENTA</v>
          </cell>
          <cell r="K66">
            <v>8620</v>
          </cell>
          <cell r="L66">
            <v>6520</v>
          </cell>
          <cell r="M66"/>
          <cell r="N66">
            <v>43888</v>
          </cell>
          <cell r="O66" t="str">
            <v>5. FORTALECIMIENTO</v>
          </cell>
          <cell r="P66"/>
          <cell r="Q66">
            <v>16500000</v>
          </cell>
          <cell r="R66"/>
          <cell r="S66" t="str">
            <v>2 PERSONA JURIDICA</v>
          </cell>
          <cell r="T66" t="str">
            <v>1 NIT</v>
          </cell>
          <cell r="U66"/>
          <cell r="V66">
            <v>800112214</v>
          </cell>
          <cell r="W66">
            <v>2</v>
          </cell>
          <cell r="X66" t="str">
            <v>N/A</v>
          </cell>
          <cell r="Y66" t="str">
            <v>BIG PASS S.A.S</v>
          </cell>
          <cell r="Z66" t="str">
            <v>6 NO CONSTITUYÓ GARANTÍAS</v>
          </cell>
          <cell r="AA66" t="str">
            <v>N/A</v>
          </cell>
          <cell r="AB66" t="str">
            <v>N/A</v>
          </cell>
          <cell r="AC66"/>
          <cell r="AD66"/>
          <cell r="AE66" t="str">
            <v>PNN Utria</v>
          </cell>
          <cell r="AF66" t="str">
            <v>2 SUPERVISOR</v>
          </cell>
          <cell r="AG66" t="str">
            <v>3 CÉDULA DE CIUDADANÍA</v>
          </cell>
          <cell r="AH66">
            <v>66848955</v>
          </cell>
          <cell r="AI66" t="str">
            <v>MARIA XIMENA ZORRILLA ARROYAVE</v>
          </cell>
          <cell r="AJ66">
            <v>304</v>
          </cell>
          <cell r="AK66" t="str">
            <v>3 NO PACTADOS</v>
          </cell>
          <cell r="AL66"/>
          <cell r="AM66"/>
          <cell r="AN66" t="str">
            <v>4 NO SE HA ADICIONADO NI EN VALOR y EN TIEMPO</v>
          </cell>
          <cell r="AO66">
            <v>0</v>
          </cell>
          <cell r="AP66">
            <v>0</v>
          </cell>
          <cell r="AQ66"/>
          <cell r="AR66">
            <v>0</v>
          </cell>
          <cell r="AS66"/>
          <cell r="AT66">
            <v>43888</v>
          </cell>
          <cell r="AU66">
            <v>44195</v>
          </cell>
          <cell r="AV66"/>
          <cell r="AW66" t="str">
            <v>2. NO</v>
          </cell>
          <cell r="AX66"/>
          <cell r="AY66"/>
          <cell r="AZ66" t="str">
            <v>2. NO</v>
          </cell>
          <cell r="BA66">
            <v>0</v>
          </cell>
          <cell r="BB66"/>
          <cell r="BC66"/>
          <cell r="BD66"/>
          <cell r="BE66" t="str">
            <v>2020753502300008E</v>
          </cell>
          <cell r="BF66">
            <v>16500000</v>
          </cell>
          <cell r="BG66" t="str">
            <v>JAZMIN PEREA MURILLO</v>
          </cell>
          <cell r="BH66" t="str">
            <v>https://www.colombiacompra.gov.co/tienda-virtual-del-estado-colombiano/ordenes-compra/45534</v>
          </cell>
          <cell r="BI66" t="str">
            <v>VIGENTE</v>
          </cell>
          <cell r="BJ66" t="str">
            <v>cce-co@edenred.com</v>
          </cell>
          <cell r="BK66"/>
          <cell r="BL66" t="str">
            <v>https://www.colombiacompra.gov.co/tienda-virtual-del-estado-colombiano/ordenes-compra/45534</v>
          </cell>
        </row>
        <row r="67">
          <cell r="A67"/>
          <cell r="B67" t="str">
            <v>1 FONAM</v>
          </cell>
          <cell r="C67" t="str">
            <v>ORDEN DE COMPRA 46100</v>
          </cell>
          <cell r="D67">
            <v>46100</v>
          </cell>
          <cell r="E67" t="str">
            <v>SUBATOURS S.A.S</v>
          </cell>
          <cell r="F67">
            <v>43902</v>
          </cell>
          <cell r="G67" t="str">
            <v>SUMINISTRO DE TIQUETES AEREOS PARA FUNCIONARIOS Y CONTRATISTAS DE LA DTPA- Y SUS AREAS PROTEGIDAS (FONAM), MEDIANTE LA MODALIDAD DE ACUERDO MARCO DE PRECIOS</v>
          </cell>
          <cell r="H67" t="str">
            <v>6 ACUERDO MARCO DE PRECIO</v>
          </cell>
          <cell r="I67" t="str">
            <v>21 ORDEN DE COMPRA</v>
          </cell>
          <cell r="J67" t="str">
            <v>SUMINISTRO</v>
          </cell>
          <cell r="K67">
            <v>6320</v>
          </cell>
          <cell r="L67">
            <v>8120</v>
          </cell>
          <cell r="M67"/>
          <cell r="N67">
            <v>43902</v>
          </cell>
          <cell r="O67" t="str">
            <v>5. FORTALECIMIENTO</v>
          </cell>
          <cell r="P67"/>
          <cell r="Q67">
            <v>5400000</v>
          </cell>
          <cell r="R67"/>
          <cell r="S67" t="str">
            <v>2 PERSONA JURIDICA</v>
          </cell>
          <cell r="T67" t="str">
            <v>1 NIT</v>
          </cell>
          <cell r="U67"/>
          <cell r="V67">
            <v>800075003</v>
          </cell>
          <cell r="W67">
            <v>6</v>
          </cell>
          <cell r="X67" t="str">
            <v>N/A</v>
          </cell>
          <cell r="Y67" t="str">
            <v>SUBATOURS S.A.S</v>
          </cell>
          <cell r="Z67" t="str">
            <v>6 NO CONSTITUYÓ GARANTÍAS</v>
          </cell>
          <cell r="AA67" t="str">
            <v>N/A</v>
          </cell>
          <cell r="AB67" t="str">
            <v>N/A</v>
          </cell>
          <cell r="AC67"/>
          <cell r="AD67"/>
          <cell r="AE67" t="str">
            <v>PNN Gorgona</v>
          </cell>
          <cell r="AF67" t="str">
            <v>2 SUPERVISOR</v>
          </cell>
          <cell r="AG67" t="str">
            <v>3 CÉDULA DE CIUDADANÍA</v>
          </cell>
          <cell r="AH67">
            <v>91297841</v>
          </cell>
          <cell r="AI67" t="str">
            <v>ROBINSON GALINDO TARAZONA</v>
          </cell>
          <cell r="AJ67">
            <v>290</v>
          </cell>
          <cell r="AK67" t="str">
            <v>3 NO PACTADOS</v>
          </cell>
          <cell r="AL67"/>
          <cell r="AM67"/>
          <cell r="AN67" t="str">
            <v>4 NO SE HA ADICIONADO NI EN VALOR y EN TIEMPO</v>
          </cell>
          <cell r="AO67">
            <v>0</v>
          </cell>
          <cell r="AP67">
            <v>0</v>
          </cell>
          <cell r="AQ67"/>
          <cell r="AR67">
            <v>0</v>
          </cell>
          <cell r="AS67"/>
          <cell r="AT67">
            <v>43902</v>
          </cell>
          <cell r="AU67">
            <v>44196</v>
          </cell>
          <cell r="AV67"/>
          <cell r="AW67" t="str">
            <v>2. NO</v>
          </cell>
          <cell r="AX67"/>
          <cell r="AY67"/>
          <cell r="AZ67" t="str">
            <v>2. NO</v>
          </cell>
          <cell r="BA67">
            <v>0</v>
          </cell>
          <cell r="BB67"/>
          <cell r="BC67"/>
          <cell r="BD67"/>
          <cell r="BE67" t="str">
            <v>2020753502300009E</v>
          </cell>
          <cell r="BF67">
            <v>5400000</v>
          </cell>
          <cell r="BG67" t="str">
            <v>ANGELICA ANDREA CACUA BRICEÑO</v>
          </cell>
          <cell r="BH67" t="str">
            <v>https://www.colombiacompra.gov.co/tienda-virtual-del-estado-colombiano/ordenes-compra/46100</v>
          </cell>
          <cell r="BI67" t="str">
            <v>VIGENTE</v>
          </cell>
          <cell r="BJ67" t="str">
            <v>colombiacompra@subatours.com.co</v>
          </cell>
          <cell r="BK67"/>
          <cell r="BL67" t="str">
            <v>https://www.colombiacompra.gov.co/tienda-virtual-del-estado-colombiano/ordenes-compra/46100</v>
          </cell>
        </row>
        <row r="68">
          <cell r="A68"/>
          <cell r="B68" t="str">
            <v>1 FONAM</v>
          </cell>
          <cell r="C68" t="str">
            <v>ORDEN DE COMPRA 46100</v>
          </cell>
          <cell r="D68">
            <v>46100</v>
          </cell>
          <cell r="E68" t="str">
            <v>SUBATOURS S.A.S</v>
          </cell>
          <cell r="F68">
            <v>43902</v>
          </cell>
          <cell r="G68" t="str">
            <v>SUMINISTRO DE TIQUETES AEREOS PARA FUNCIONARIOS Y CONTRATISTAS DE LA DTPA- Y SUS AREAS PROTEGIDAS (FONAM), MEDIANTE LA MODALIDAD DE ACUERDO MARCO DE PRECIOS</v>
          </cell>
          <cell r="H68" t="str">
            <v>6 ACUERDO MARCO DE PRECIO</v>
          </cell>
          <cell r="I68" t="str">
            <v>21 ORDEN DE COMPRA</v>
          </cell>
          <cell r="J68" t="str">
            <v>SUMINISTRO</v>
          </cell>
          <cell r="K68">
            <v>6420</v>
          </cell>
          <cell r="L68">
            <v>8220</v>
          </cell>
          <cell r="M68"/>
          <cell r="N68">
            <v>43902</v>
          </cell>
          <cell r="O68" t="str">
            <v>5. FORTALECIMIENTO</v>
          </cell>
          <cell r="P68"/>
          <cell r="Q68">
            <v>5800000</v>
          </cell>
          <cell r="R68"/>
          <cell r="S68" t="str">
            <v>2 PERSONA JURIDICA</v>
          </cell>
          <cell r="T68" t="str">
            <v>1 NIT</v>
          </cell>
          <cell r="U68"/>
          <cell r="V68">
            <v>800075003</v>
          </cell>
          <cell r="W68">
            <v>6</v>
          </cell>
          <cell r="X68" t="str">
            <v>N/A</v>
          </cell>
          <cell r="Y68" t="str">
            <v>SUBATOURS S.A.S</v>
          </cell>
          <cell r="Z68" t="str">
            <v>6 NO CONSTITUYÓ GARANTÍAS</v>
          </cell>
          <cell r="AA68" t="str">
            <v>N/A</v>
          </cell>
          <cell r="AB68" t="str">
            <v>N/A</v>
          </cell>
          <cell r="AC68"/>
          <cell r="AD68"/>
          <cell r="AE68" t="str">
            <v>PNN Gorgona</v>
          </cell>
          <cell r="AF68" t="str">
            <v>2 SUPERVISOR</v>
          </cell>
          <cell r="AG68" t="str">
            <v>3 CÉDULA DE CIUDADANÍA</v>
          </cell>
          <cell r="AH68">
            <v>91297841</v>
          </cell>
          <cell r="AI68" t="str">
            <v>ROBINSON GALINDO TARAZONA</v>
          </cell>
          <cell r="AJ68">
            <v>290</v>
          </cell>
          <cell r="AK68" t="str">
            <v>3 NO PACTADOS</v>
          </cell>
          <cell r="AL68"/>
          <cell r="AM68"/>
          <cell r="AN68" t="str">
            <v>4 NO SE HA ADICIONADO NI EN VALOR y EN TIEMPO</v>
          </cell>
          <cell r="AO68">
            <v>0</v>
          </cell>
          <cell r="AP68">
            <v>0</v>
          </cell>
          <cell r="AQ68"/>
          <cell r="AR68">
            <v>0</v>
          </cell>
          <cell r="AS68"/>
          <cell r="AT68">
            <v>43902</v>
          </cell>
          <cell r="AU68">
            <v>44196</v>
          </cell>
          <cell r="AV68"/>
          <cell r="AW68" t="str">
            <v>2. NO</v>
          </cell>
          <cell r="AX68"/>
          <cell r="AY68"/>
          <cell r="AZ68" t="str">
            <v>2. NO</v>
          </cell>
          <cell r="BA68">
            <v>0</v>
          </cell>
          <cell r="BB68"/>
          <cell r="BC68"/>
          <cell r="BD68"/>
          <cell r="BE68" t="str">
            <v>2020753502300009E</v>
          </cell>
          <cell r="BF68">
            <v>5800000</v>
          </cell>
          <cell r="BG68" t="str">
            <v>ANGELICA ANDREA CACUA BRICEÑO</v>
          </cell>
          <cell r="BH68" t="str">
            <v>https://www.colombiacompra.gov.co/tienda-virtual-del-estado-colombiano/ordenes-compra/46100</v>
          </cell>
          <cell r="BI68" t="str">
            <v>VIGENTE</v>
          </cell>
          <cell r="BJ68" t="str">
            <v>colombiacompra@subatours.com.co</v>
          </cell>
          <cell r="BK68"/>
          <cell r="BL68" t="str">
            <v>https://www.colombiacompra.gov.co/tienda-virtual-del-estado-colombiano/ordenes-compra/46100</v>
          </cell>
        </row>
        <row r="69">
          <cell r="A69"/>
          <cell r="B69" t="str">
            <v>1 FONAM</v>
          </cell>
          <cell r="C69" t="str">
            <v>ORDEN DE COMPRA 46100</v>
          </cell>
          <cell r="D69">
            <v>46100</v>
          </cell>
          <cell r="E69" t="str">
            <v>SUBATOURS S.A.S</v>
          </cell>
          <cell r="F69">
            <v>43902</v>
          </cell>
          <cell r="G69" t="str">
            <v>SUMINISTRO DE TIQUETES AEREOS PARA FUNCIONARIOS Y CONTRATISTAS DE LA DTPA- Y SUS AREAS PROTEGIDAS (FONAM), MEDIANTE LA MODALIDAD DE ACUERDO MARCO DE PRECIOS</v>
          </cell>
          <cell r="H69" t="str">
            <v>6 ACUERDO MARCO DE PRECIO</v>
          </cell>
          <cell r="I69" t="str">
            <v>21 ORDEN DE COMPRA</v>
          </cell>
          <cell r="J69" t="str">
            <v>SUMINISTRO</v>
          </cell>
          <cell r="K69">
            <v>6520</v>
          </cell>
          <cell r="L69">
            <v>8320</v>
          </cell>
          <cell r="M69"/>
          <cell r="N69">
            <v>43902</v>
          </cell>
          <cell r="O69" t="str">
            <v>5. FORTALECIMIENTO</v>
          </cell>
          <cell r="P69"/>
          <cell r="Q69">
            <v>5800000</v>
          </cell>
          <cell r="R69"/>
          <cell r="S69" t="str">
            <v>2 PERSONA JURIDICA</v>
          </cell>
          <cell r="T69" t="str">
            <v>1 NIT</v>
          </cell>
          <cell r="U69"/>
          <cell r="V69">
            <v>800075003</v>
          </cell>
          <cell r="W69">
            <v>6</v>
          </cell>
          <cell r="X69" t="str">
            <v>N/A</v>
          </cell>
          <cell r="Y69" t="str">
            <v>SUBATOURS S.A.S</v>
          </cell>
          <cell r="Z69" t="str">
            <v>6 NO CONSTITUYÓ GARANTÍAS</v>
          </cell>
          <cell r="AA69" t="str">
            <v>N/A</v>
          </cell>
          <cell r="AB69" t="str">
            <v>N/A</v>
          </cell>
          <cell r="AC69"/>
          <cell r="AD69"/>
          <cell r="AE69" t="str">
            <v>PNN Gorgona</v>
          </cell>
          <cell r="AF69" t="str">
            <v>2 SUPERVISOR</v>
          </cell>
          <cell r="AG69" t="str">
            <v>3 CÉDULA DE CIUDADANÍA</v>
          </cell>
          <cell r="AH69">
            <v>91297841</v>
          </cell>
          <cell r="AI69" t="str">
            <v>ROBINSON GALINDO TARAZONA</v>
          </cell>
          <cell r="AJ69">
            <v>290</v>
          </cell>
          <cell r="AK69" t="str">
            <v>3 NO PACTADOS</v>
          </cell>
          <cell r="AL69"/>
          <cell r="AM69"/>
          <cell r="AN69" t="str">
            <v>4 NO SE HA ADICIONADO NI EN VALOR y EN TIEMPO</v>
          </cell>
          <cell r="AO69">
            <v>0</v>
          </cell>
          <cell r="AP69">
            <v>0</v>
          </cell>
          <cell r="AQ69"/>
          <cell r="AR69">
            <v>0</v>
          </cell>
          <cell r="AS69"/>
          <cell r="AT69">
            <v>43902</v>
          </cell>
          <cell r="AU69">
            <v>44196</v>
          </cell>
          <cell r="AV69"/>
          <cell r="AW69" t="str">
            <v>2. NO</v>
          </cell>
          <cell r="AX69"/>
          <cell r="AY69"/>
          <cell r="AZ69" t="str">
            <v>2. NO</v>
          </cell>
          <cell r="BA69">
            <v>0</v>
          </cell>
          <cell r="BB69"/>
          <cell r="BC69"/>
          <cell r="BD69"/>
          <cell r="BE69" t="str">
            <v>2020753502300009E</v>
          </cell>
          <cell r="BF69">
            <v>5800000</v>
          </cell>
          <cell r="BG69" t="str">
            <v>ANGELICA ANDREA CACUA BRICEÑO</v>
          </cell>
          <cell r="BH69" t="str">
            <v>https://www.colombiacompra.gov.co/tienda-virtual-del-estado-colombiano/ordenes-compra/46100</v>
          </cell>
          <cell r="BI69" t="str">
            <v>VIGENTE</v>
          </cell>
          <cell r="BJ69" t="str">
            <v>colombiacompra@subatours.com.co</v>
          </cell>
          <cell r="BK69"/>
          <cell r="BL69" t="str">
            <v>https://www.colombiacompra.gov.co/tienda-virtual-del-estado-colombiano/ordenes-compra/46100</v>
          </cell>
        </row>
        <row r="70">
          <cell r="A70"/>
          <cell r="B70" t="str">
            <v>1 FONAM</v>
          </cell>
          <cell r="C70" t="str">
            <v>ORDEN DE COMPRA 46100</v>
          </cell>
          <cell r="D70">
            <v>46100</v>
          </cell>
          <cell r="E70" t="str">
            <v>SUBATOURS S.A.S</v>
          </cell>
          <cell r="F70">
            <v>43902</v>
          </cell>
          <cell r="G70" t="str">
            <v>SUMINISTRO DE TIQUETES AEREOS PARA FUNCIONARIOS Y CONTRATISTAS DE LA DTPA- Y SUS AREAS PROTEGIDAS (FONAM), MEDIANTE LA MODALIDAD DE ACUERDO MARCO DE PRECIOS</v>
          </cell>
          <cell r="H70" t="str">
            <v>6 ACUERDO MARCO DE PRECIO</v>
          </cell>
          <cell r="I70" t="str">
            <v>21 ORDEN DE COMPRA</v>
          </cell>
          <cell r="J70" t="str">
            <v>SUMINISTRO</v>
          </cell>
          <cell r="K70">
            <v>6620</v>
          </cell>
          <cell r="L70">
            <v>8420</v>
          </cell>
          <cell r="M70"/>
          <cell r="N70">
            <v>43902</v>
          </cell>
          <cell r="O70" t="str">
            <v>5. FORTALECIMIENTO</v>
          </cell>
          <cell r="P70"/>
          <cell r="Q70">
            <v>4000000</v>
          </cell>
          <cell r="R70"/>
          <cell r="S70" t="str">
            <v>2 PERSONA JURIDICA</v>
          </cell>
          <cell r="T70" t="str">
            <v>1 NIT</v>
          </cell>
          <cell r="U70"/>
          <cell r="V70">
            <v>800075003</v>
          </cell>
          <cell r="W70">
            <v>6</v>
          </cell>
          <cell r="X70" t="str">
            <v>N/A</v>
          </cell>
          <cell r="Y70" t="str">
            <v>SUBATOURS S.A.S</v>
          </cell>
          <cell r="Z70" t="str">
            <v>6 NO CONSTITUYÓ GARANTÍAS</v>
          </cell>
          <cell r="AA70" t="str">
            <v>N/A</v>
          </cell>
          <cell r="AB70" t="str">
            <v>N/A</v>
          </cell>
          <cell r="AC70"/>
          <cell r="AD70"/>
          <cell r="AE70" t="str">
            <v>PNN Los Katios</v>
          </cell>
          <cell r="AF70" t="str">
            <v>2 SUPERVISOR</v>
          </cell>
          <cell r="AG70" t="str">
            <v>3 CÉDULA DE CIUDADANÍA</v>
          </cell>
          <cell r="AH70">
            <v>91297841</v>
          </cell>
          <cell r="AI70" t="str">
            <v>ROBINSON GALINDO TARAZONA</v>
          </cell>
          <cell r="AJ70">
            <v>290</v>
          </cell>
          <cell r="AK70" t="str">
            <v>3 NO PACTADOS</v>
          </cell>
          <cell r="AL70"/>
          <cell r="AM70"/>
          <cell r="AN70" t="str">
            <v>4 NO SE HA ADICIONADO NI EN VALOR y EN TIEMPO</v>
          </cell>
          <cell r="AO70">
            <v>0</v>
          </cell>
          <cell r="AP70">
            <v>0</v>
          </cell>
          <cell r="AQ70"/>
          <cell r="AR70">
            <v>0</v>
          </cell>
          <cell r="AS70"/>
          <cell r="AT70">
            <v>43902</v>
          </cell>
          <cell r="AU70">
            <v>44196</v>
          </cell>
          <cell r="AV70"/>
          <cell r="AW70" t="str">
            <v>2. NO</v>
          </cell>
          <cell r="AX70"/>
          <cell r="AY70"/>
          <cell r="AZ70" t="str">
            <v>2. NO</v>
          </cell>
          <cell r="BA70">
            <v>0</v>
          </cell>
          <cell r="BB70"/>
          <cell r="BC70"/>
          <cell r="BD70"/>
          <cell r="BE70" t="str">
            <v>2020753502300009E</v>
          </cell>
          <cell r="BF70">
            <v>4000000</v>
          </cell>
          <cell r="BG70" t="str">
            <v>ANGELICA ANDREA CACUA BRICEÑO</v>
          </cell>
          <cell r="BH70" t="str">
            <v>https://www.colombiacompra.gov.co/tienda-virtual-del-estado-colombiano/ordenes-compra/46100</v>
          </cell>
          <cell r="BI70" t="str">
            <v>VIGENTE</v>
          </cell>
          <cell r="BJ70" t="str">
            <v>colombiacompra@subatours.com.co</v>
          </cell>
          <cell r="BK70"/>
          <cell r="BL70" t="str">
            <v>https://www.colombiacompra.gov.co/tienda-virtual-del-estado-colombiano/ordenes-compra/46100</v>
          </cell>
        </row>
        <row r="71">
          <cell r="A71"/>
          <cell r="B71" t="str">
            <v>1 FONAM</v>
          </cell>
          <cell r="C71" t="str">
            <v>ORDEN DE COMPRA 46100</v>
          </cell>
          <cell r="D71">
            <v>46100</v>
          </cell>
          <cell r="E71" t="str">
            <v>SUBATOURS S.A.S</v>
          </cell>
          <cell r="F71">
            <v>43902</v>
          </cell>
          <cell r="G71" t="str">
            <v>SUMINISTRO DE TIQUETES AEREOS PARA FUNCIONARIOS Y CONTRATISTAS DE LA DTPA- Y SUS AREAS PROTEGIDAS (FONAM), MEDIANTE LA MODALIDAD DE ACUERDO MARCO DE PRECIOS</v>
          </cell>
          <cell r="H71" t="str">
            <v>6 ACUERDO MARCO DE PRECIO</v>
          </cell>
          <cell r="I71" t="str">
            <v>21 ORDEN DE COMPRA</v>
          </cell>
          <cell r="J71" t="str">
            <v>SUMINISTRO</v>
          </cell>
          <cell r="K71">
            <v>6620</v>
          </cell>
          <cell r="L71">
            <v>8420</v>
          </cell>
          <cell r="M71"/>
          <cell r="N71">
            <v>43902</v>
          </cell>
          <cell r="O71" t="str">
            <v>5. FORTALECIMIENTO</v>
          </cell>
          <cell r="P71"/>
          <cell r="Q71">
            <v>3000000</v>
          </cell>
          <cell r="R71"/>
          <cell r="S71" t="str">
            <v>2 PERSONA JURIDICA</v>
          </cell>
          <cell r="T71" t="str">
            <v>1 NIT</v>
          </cell>
          <cell r="U71"/>
          <cell r="V71">
            <v>800075003</v>
          </cell>
          <cell r="W71">
            <v>6</v>
          </cell>
          <cell r="X71" t="str">
            <v>N/A</v>
          </cell>
          <cell r="Y71" t="str">
            <v>SUBATOURS S.A.S</v>
          </cell>
          <cell r="Z71" t="str">
            <v>6 NO CONSTITUYÓ GARANTÍAS</v>
          </cell>
          <cell r="AA71" t="str">
            <v>N/A</v>
          </cell>
          <cell r="AB71" t="str">
            <v>N/A</v>
          </cell>
          <cell r="AC71"/>
          <cell r="AD71"/>
          <cell r="AE71" t="str">
            <v>PNN Los Katios</v>
          </cell>
          <cell r="AF71" t="str">
            <v>2 SUPERVISOR</v>
          </cell>
          <cell r="AG71" t="str">
            <v>3 CÉDULA DE CIUDADANÍA</v>
          </cell>
          <cell r="AH71">
            <v>91297841</v>
          </cell>
          <cell r="AI71" t="str">
            <v>ROBINSON GALINDO TARAZONA</v>
          </cell>
          <cell r="AJ71">
            <v>290</v>
          </cell>
          <cell r="AK71" t="str">
            <v>3 NO PACTADOS</v>
          </cell>
          <cell r="AL71"/>
          <cell r="AM71"/>
          <cell r="AN71" t="str">
            <v>4 NO SE HA ADICIONADO NI EN VALOR y EN TIEMPO</v>
          </cell>
          <cell r="AO71">
            <v>0</v>
          </cell>
          <cell r="AP71">
            <v>0</v>
          </cell>
          <cell r="AQ71"/>
          <cell r="AR71">
            <v>0</v>
          </cell>
          <cell r="AS71"/>
          <cell r="AT71">
            <v>43902</v>
          </cell>
          <cell r="AU71">
            <v>44196</v>
          </cell>
          <cell r="AV71"/>
          <cell r="AW71" t="str">
            <v>2. NO</v>
          </cell>
          <cell r="AX71"/>
          <cell r="AY71"/>
          <cell r="AZ71" t="str">
            <v>2. NO</v>
          </cell>
          <cell r="BA71">
            <v>0</v>
          </cell>
          <cell r="BB71"/>
          <cell r="BC71"/>
          <cell r="BD71"/>
          <cell r="BE71" t="str">
            <v>2020753502300009E</v>
          </cell>
          <cell r="BF71">
            <v>3000000</v>
          </cell>
          <cell r="BG71" t="str">
            <v>ANGELICA ANDREA CACUA BRICEÑO</v>
          </cell>
          <cell r="BH71" t="str">
            <v>https://www.colombiacompra.gov.co/tienda-virtual-del-estado-colombiano/ordenes-compra/46100</v>
          </cell>
          <cell r="BI71" t="str">
            <v>VIGENTE</v>
          </cell>
          <cell r="BJ71" t="str">
            <v>colombiacompra@subatours.com.co</v>
          </cell>
          <cell r="BK71"/>
          <cell r="BL71" t="str">
            <v>https://www.colombiacompra.gov.co/tienda-virtual-del-estado-colombiano/ordenes-compra/46100</v>
          </cell>
        </row>
        <row r="72">
          <cell r="A72"/>
          <cell r="B72" t="str">
            <v>1 FONAM</v>
          </cell>
          <cell r="C72" t="str">
            <v>ORDEN DE COMPRA 46100</v>
          </cell>
          <cell r="D72">
            <v>46100</v>
          </cell>
          <cell r="E72" t="str">
            <v>SUBATOURS S.A.S</v>
          </cell>
          <cell r="F72">
            <v>43902</v>
          </cell>
          <cell r="G72" t="str">
            <v>SUMINISTRO DE TIQUETES AEREOS PARA FUNCIONARIOS Y CONTRATISTAS DE LA DTPA- Y SUS AREAS PROTEGIDAS (FONAM), MEDIANTE LA MODALIDAD DE ACUERDO MARCO DE PRECIOS</v>
          </cell>
          <cell r="H72" t="str">
            <v>6 ACUERDO MARCO DE PRECIO</v>
          </cell>
          <cell r="I72" t="str">
            <v>21 ORDEN DE COMPRA</v>
          </cell>
          <cell r="J72" t="str">
            <v>SUMINISTRO</v>
          </cell>
          <cell r="K72">
            <v>6720</v>
          </cell>
          <cell r="L72">
            <v>8520</v>
          </cell>
          <cell r="M72"/>
          <cell r="N72">
            <v>43902</v>
          </cell>
          <cell r="O72" t="str">
            <v>5. FORTALECIMIENTO</v>
          </cell>
          <cell r="P72"/>
          <cell r="Q72">
            <v>3000000</v>
          </cell>
          <cell r="R72"/>
          <cell r="S72" t="str">
            <v>2 PERSONA JURIDICA</v>
          </cell>
          <cell r="T72" t="str">
            <v>1 NIT</v>
          </cell>
          <cell r="U72"/>
          <cell r="V72">
            <v>800075003</v>
          </cell>
          <cell r="W72">
            <v>6</v>
          </cell>
          <cell r="X72" t="str">
            <v>N/A</v>
          </cell>
          <cell r="Y72" t="str">
            <v>SUBATOURS S.A.S</v>
          </cell>
          <cell r="Z72" t="str">
            <v>6 NO CONSTITUYÓ GARANTÍAS</v>
          </cell>
          <cell r="AA72" t="str">
            <v>N/A</v>
          </cell>
          <cell r="AB72" t="str">
            <v>N/A</v>
          </cell>
          <cell r="AC72"/>
          <cell r="AD72"/>
          <cell r="AE72" t="str">
            <v>PNN Munchique</v>
          </cell>
          <cell r="AF72" t="str">
            <v>2 SUPERVISOR</v>
          </cell>
          <cell r="AG72" t="str">
            <v>3 CÉDULA DE CIUDADANÍA</v>
          </cell>
          <cell r="AH72">
            <v>91297841</v>
          </cell>
          <cell r="AI72" t="str">
            <v>ROBINSON GALINDO TARAZONA</v>
          </cell>
          <cell r="AJ72">
            <v>290</v>
          </cell>
          <cell r="AK72" t="str">
            <v>3 NO PACTADOS</v>
          </cell>
          <cell r="AL72"/>
          <cell r="AM72"/>
          <cell r="AN72" t="str">
            <v>4 NO SE HA ADICIONADO NI EN VALOR y EN TIEMPO</v>
          </cell>
          <cell r="AO72">
            <v>0</v>
          </cell>
          <cell r="AP72">
            <v>0</v>
          </cell>
          <cell r="AQ72"/>
          <cell r="AR72">
            <v>0</v>
          </cell>
          <cell r="AS72"/>
          <cell r="AT72">
            <v>43902</v>
          </cell>
          <cell r="AU72">
            <v>44196</v>
          </cell>
          <cell r="AV72"/>
          <cell r="AW72" t="str">
            <v>2. NO</v>
          </cell>
          <cell r="AX72"/>
          <cell r="AY72"/>
          <cell r="AZ72" t="str">
            <v>2. NO</v>
          </cell>
          <cell r="BA72">
            <v>0</v>
          </cell>
          <cell r="BB72"/>
          <cell r="BC72"/>
          <cell r="BD72"/>
          <cell r="BE72" t="str">
            <v>2020753502300009E</v>
          </cell>
          <cell r="BF72">
            <v>3000000</v>
          </cell>
          <cell r="BG72" t="str">
            <v>ANGELICA ANDREA CACUA BRICEÑO</v>
          </cell>
          <cell r="BH72" t="str">
            <v>https://www.colombiacompra.gov.co/tienda-virtual-del-estado-colombiano/ordenes-compra/46100</v>
          </cell>
          <cell r="BI72" t="str">
            <v>VIGENTE</v>
          </cell>
          <cell r="BJ72" t="str">
            <v>colombiacompra@subatours.com.co</v>
          </cell>
          <cell r="BK72"/>
          <cell r="BL72" t="str">
            <v>https://www.colombiacompra.gov.co/tienda-virtual-del-estado-colombiano/ordenes-compra/46100</v>
          </cell>
        </row>
        <row r="73">
          <cell r="A73"/>
          <cell r="B73" t="str">
            <v>1 FONAM</v>
          </cell>
          <cell r="C73" t="str">
            <v>ORDEN DE COMPRA 46100</v>
          </cell>
          <cell r="D73">
            <v>46100</v>
          </cell>
          <cell r="E73" t="str">
            <v>SUBATOURS S.A.S</v>
          </cell>
          <cell r="F73">
            <v>43902</v>
          </cell>
          <cell r="G73" t="str">
            <v>SUMINISTRO DE TIQUETES AEREOS PARA FUNCIONARIOS Y CONTRATISTAS DE LA DTPA- Y SUS AREAS PROTEGIDAS (FONAM), MEDIANTE LA MODALIDAD DE ACUERDO MARCO DE PRECIOS</v>
          </cell>
          <cell r="H73" t="str">
            <v>6 ACUERDO MARCO DE PRECIO</v>
          </cell>
          <cell r="I73" t="str">
            <v>21 ORDEN DE COMPRA</v>
          </cell>
          <cell r="J73" t="str">
            <v>SUMINISTRO</v>
          </cell>
          <cell r="K73">
            <v>6820</v>
          </cell>
          <cell r="L73">
            <v>8620</v>
          </cell>
          <cell r="M73"/>
          <cell r="N73">
            <v>43902</v>
          </cell>
          <cell r="O73" t="str">
            <v>5. FORTALECIMIENTO</v>
          </cell>
          <cell r="P73"/>
          <cell r="Q73">
            <v>7000000</v>
          </cell>
          <cell r="R73"/>
          <cell r="S73" t="str">
            <v>2 PERSONA JURIDICA</v>
          </cell>
          <cell r="T73" t="str">
            <v>1 NIT</v>
          </cell>
          <cell r="U73"/>
          <cell r="V73">
            <v>800075003</v>
          </cell>
          <cell r="W73">
            <v>6</v>
          </cell>
          <cell r="X73" t="str">
            <v>N/A</v>
          </cell>
          <cell r="Y73" t="str">
            <v>SUBATOURS S.A.S</v>
          </cell>
          <cell r="Z73" t="str">
            <v>6 NO CONSTITUYÓ GARANTÍAS</v>
          </cell>
          <cell r="AA73" t="str">
            <v>N/A</v>
          </cell>
          <cell r="AB73" t="str">
            <v>N/A</v>
          </cell>
          <cell r="AC73"/>
          <cell r="AD73"/>
          <cell r="AE73" t="str">
            <v>PNN Sanquianga</v>
          </cell>
          <cell r="AF73" t="str">
            <v>2 SUPERVISOR</v>
          </cell>
          <cell r="AG73" t="str">
            <v>3 CÉDULA DE CIUDADANÍA</v>
          </cell>
          <cell r="AH73">
            <v>91297841</v>
          </cell>
          <cell r="AI73" t="str">
            <v>ROBINSON GALINDO TARAZONA</v>
          </cell>
          <cell r="AJ73">
            <v>290</v>
          </cell>
          <cell r="AK73" t="str">
            <v>3 NO PACTADOS</v>
          </cell>
          <cell r="AL73"/>
          <cell r="AM73"/>
          <cell r="AN73" t="str">
            <v>4 NO SE HA ADICIONADO NI EN VALOR y EN TIEMPO</v>
          </cell>
          <cell r="AO73">
            <v>0</v>
          </cell>
          <cell r="AP73">
            <v>0</v>
          </cell>
          <cell r="AQ73"/>
          <cell r="AR73">
            <v>0</v>
          </cell>
          <cell r="AS73"/>
          <cell r="AT73">
            <v>43902</v>
          </cell>
          <cell r="AU73">
            <v>44196</v>
          </cell>
          <cell r="AV73"/>
          <cell r="AW73" t="str">
            <v>2. NO</v>
          </cell>
          <cell r="AX73"/>
          <cell r="AY73"/>
          <cell r="AZ73" t="str">
            <v>2. NO</v>
          </cell>
          <cell r="BA73">
            <v>0</v>
          </cell>
          <cell r="BB73"/>
          <cell r="BC73"/>
          <cell r="BD73"/>
          <cell r="BE73" t="str">
            <v>2020753502300009E</v>
          </cell>
          <cell r="BF73">
            <v>7000000</v>
          </cell>
          <cell r="BG73" t="str">
            <v>ANGELICA ANDREA CACUA BRICEÑO</v>
          </cell>
          <cell r="BH73" t="str">
            <v>https://www.colombiacompra.gov.co/tienda-virtual-del-estado-colombiano/ordenes-compra/46100</v>
          </cell>
          <cell r="BI73" t="str">
            <v>VIGENTE</v>
          </cell>
          <cell r="BJ73" t="str">
            <v>colombiacompra@subatours.com.co</v>
          </cell>
          <cell r="BK73"/>
          <cell r="BL73" t="str">
            <v>https://www.colombiacompra.gov.co/tienda-virtual-del-estado-colombiano/ordenes-compra/46100</v>
          </cell>
        </row>
        <row r="74">
          <cell r="A74"/>
          <cell r="B74" t="str">
            <v>1 FONAM</v>
          </cell>
          <cell r="C74" t="str">
            <v>ORDEN DE COMPRA 46100</v>
          </cell>
          <cell r="D74">
            <v>46100</v>
          </cell>
          <cell r="E74" t="str">
            <v>SUBATOURS S.A.S</v>
          </cell>
          <cell r="F74">
            <v>43902</v>
          </cell>
          <cell r="G74" t="str">
            <v>SUMINISTRO DE TIQUETES AEREOS PARA FUNCIONARIOS Y CONTRATISTAS DE LA DTPA- Y SUS AREAS PROTEGIDAS (FONAM), MEDIANTE LA MODALIDAD DE ACUERDO MARCO DE PRECIOS</v>
          </cell>
          <cell r="H74" t="str">
            <v>6 ACUERDO MARCO DE PRECIO</v>
          </cell>
          <cell r="I74" t="str">
            <v>21 ORDEN DE COMPRA</v>
          </cell>
          <cell r="J74" t="str">
            <v>SUMINISTRO</v>
          </cell>
          <cell r="K74">
            <v>6920</v>
          </cell>
          <cell r="L74">
            <v>8720</v>
          </cell>
          <cell r="M74"/>
          <cell r="N74">
            <v>43902</v>
          </cell>
          <cell r="O74" t="str">
            <v>5. FORTALECIMIENTO</v>
          </cell>
          <cell r="P74"/>
          <cell r="Q74">
            <v>5600000</v>
          </cell>
          <cell r="R74"/>
          <cell r="S74" t="str">
            <v>2 PERSONA JURIDICA</v>
          </cell>
          <cell r="T74" t="str">
            <v>1 NIT</v>
          </cell>
          <cell r="U74"/>
          <cell r="V74">
            <v>800075003</v>
          </cell>
          <cell r="W74">
            <v>6</v>
          </cell>
          <cell r="X74" t="str">
            <v>N/A</v>
          </cell>
          <cell r="Y74" t="str">
            <v>SUBATOURS S.A.S</v>
          </cell>
          <cell r="Z74" t="str">
            <v>6 NO CONSTITUYÓ GARANTÍAS</v>
          </cell>
          <cell r="AA74" t="str">
            <v>N/A</v>
          </cell>
          <cell r="AB74" t="str">
            <v>N/A</v>
          </cell>
          <cell r="AC74"/>
          <cell r="AD74"/>
          <cell r="AE74" t="str">
            <v>PNN Utria</v>
          </cell>
          <cell r="AF74" t="str">
            <v>2 SUPERVISOR</v>
          </cell>
          <cell r="AG74" t="str">
            <v>3 CÉDULA DE CIUDADANÍA</v>
          </cell>
          <cell r="AH74">
            <v>91297841</v>
          </cell>
          <cell r="AI74" t="str">
            <v>ROBINSON GALINDO TARAZONA</v>
          </cell>
          <cell r="AJ74">
            <v>290</v>
          </cell>
          <cell r="AK74" t="str">
            <v>3 NO PACTADOS</v>
          </cell>
          <cell r="AL74"/>
          <cell r="AM74"/>
          <cell r="AN74" t="str">
            <v>4 NO SE HA ADICIONADO NI EN VALOR y EN TIEMPO</v>
          </cell>
          <cell r="AO74">
            <v>0</v>
          </cell>
          <cell r="AP74">
            <v>0</v>
          </cell>
          <cell r="AQ74"/>
          <cell r="AR74">
            <v>0</v>
          </cell>
          <cell r="AS74"/>
          <cell r="AT74">
            <v>43902</v>
          </cell>
          <cell r="AU74">
            <v>44196</v>
          </cell>
          <cell r="AV74"/>
          <cell r="AW74" t="str">
            <v>2. NO</v>
          </cell>
          <cell r="AX74"/>
          <cell r="AY74"/>
          <cell r="AZ74" t="str">
            <v>2. NO</v>
          </cell>
          <cell r="BA74">
            <v>0</v>
          </cell>
          <cell r="BB74"/>
          <cell r="BC74"/>
          <cell r="BD74"/>
          <cell r="BE74" t="str">
            <v>2020753502300009E</v>
          </cell>
          <cell r="BF74">
            <v>5600000</v>
          </cell>
          <cell r="BG74" t="str">
            <v>ANGELICA ANDREA CACUA BRICEÑO</v>
          </cell>
          <cell r="BH74" t="str">
            <v>https://www.colombiacompra.gov.co/tienda-virtual-del-estado-colombiano/ordenes-compra/46100</v>
          </cell>
          <cell r="BI74" t="str">
            <v>VIGENTE</v>
          </cell>
          <cell r="BJ74" t="str">
            <v>colombiacompra@subatours.com.co</v>
          </cell>
          <cell r="BK74"/>
          <cell r="BL74" t="str">
            <v>https://www.colombiacompra.gov.co/tienda-virtual-del-estado-colombiano/ordenes-compra/46100</v>
          </cell>
        </row>
        <row r="75">
          <cell r="A75"/>
          <cell r="B75" t="str">
            <v>1 FONAM</v>
          </cell>
          <cell r="C75" t="str">
            <v>ORDEN DE COMPRA 46100</v>
          </cell>
          <cell r="D75">
            <v>46100</v>
          </cell>
          <cell r="E75" t="str">
            <v>SUBATOURS S.A.S</v>
          </cell>
          <cell r="F75">
            <v>43902</v>
          </cell>
          <cell r="G75" t="str">
            <v>SUMINISTRO DE TIQUETES AEREOS PARA FUNCIONARIOS Y CONTRATISTAS DE LA DTPA- Y SUS AREAS PROTEGIDAS (FONAM), MEDIANTE LA MODALIDAD DE ACUERDO MARCO DE PRECIOS</v>
          </cell>
          <cell r="H75" t="str">
            <v>6 ACUERDO MARCO DE PRECIO</v>
          </cell>
          <cell r="I75" t="str">
            <v>21 ORDEN DE COMPRA</v>
          </cell>
          <cell r="J75" t="str">
            <v>SUMINISTRO</v>
          </cell>
          <cell r="K75">
            <v>7020</v>
          </cell>
          <cell r="L75">
            <v>8820</v>
          </cell>
          <cell r="M75"/>
          <cell r="N75">
            <v>43902</v>
          </cell>
          <cell r="O75" t="str">
            <v>5. FORTALECIMIENTO</v>
          </cell>
          <cell r="P75"/>
          <cell r="Q75">
            <v>12100000</v>
          </cell>
          <cell r="R75"/>
          <cell r="S75" t="str">
            <v>2 PERSONA JURIDICA</v>
          </cell>
          <cell r="T75" t="str">
            <v>1 NIT</v>
          </cell>
          <cell r="U75"/>
          <cell r="V75">
            <v>800075003</v>
          </cell>
          <cell r="W75">
            <v>6</v>
          </cell>
          <cell r="X75" t="str">
            <v>N/A</v>
          </cell>
          <cell r="Y75" t="str">
            <v>SUBATOURS S.A.S</v>
          </cell>
          <cell r="Z75" t="str">
            <v>6 NO CONSTITUYÓ GARANTÍAS</v>
          </cell>
          <cell r="AA75" t="str">
            <v>N/A</v>
          </cell>
          <cell r="AB75" t="str">
            <v>N/A</v>
          </cell>
          <cell r="AC75"/>
          <cell r="AD75"/>
          <cell r="AE75" t="str">
            <v>PNN Utria</v>
          </cell>
          <cell r="AF75" t="str">
            <v>2 SUPERVISOR</v>
          </cell>
          <cell r="AG75" t="str">
            <v>3 CÉDULA DE CIUDADANÍA</v>
          </cell>
          <cell r="AH75">
            <v>91297841</v>
          </cell>
          <cell r="AI75" t="str">
            <v>ROBINSON GALINDO TARAZONA</v>
          </cell>
          <cell r="AJ75">
            <v>290</v>
          </cell>
          <cell r="AK75" t="str">
            <v>3 NO PACTADOS</v>
          </cell>
          <cell r="AL75"/>
          <cell r="AM75"/>
          <cell r="AN75" t="str">
            <v>4 NO SE HA ADICIONADO NI EN VALOR y EN TIEMPO</v>
          </cell>
          <cell r="AO75">
            <v>0</v>
          </cell>
          <cell r="AP75">
            <v>0</v>
          </cell>
          <cell r="AQ75"/>
          <cell r="AR75">
            <v>0</v>
          </cell>
          <cell r="AS75"/>
          <cell r="AT75">
            <v>43902</v>
          </cell>
          <cell r="AU75">
            <v>44196</v>
          </cell>
          <cell r="AV75"/>
          <cell r="AW75" t="str">
            <v>2. NO</v>
          </cell>
          <cell r="AX75"/>
          <cell r="AY75"/>
          <cell r="AZ75" t="str">
            <v>2. NO</v>
          </cell>
          <cell r="BA75">
            <v>0</v>
          </cell>
          <cell r="BB75"/>
          <cell r="BC75"/>
          <cell r="BD75"/>
          <cell r="BE75" t="str">
            <v>2020753502300009E</v>
          </cell>
          <cell r="BF75">
            <v>12100000</v>
          </cell>
          <cell r="BG75" t="str">
            <v>ANGELICA ANDREA CACUA BRICEÑO</v>
          </cell>
          <cell r="BH75" t="str">
            <v>https://www.colombiacompra.gov.co/tienda-virtual-del-estado-colombiano/ordenes-compra/46100</v>
          </cell>
          <cell r="BI75" t="str">
            <v>VIGENTE</v>
          </cell>
          <cell r="BJ75" t="str">
            <v>colombiacompra@subatours.com.co</v>
          </cell>
          <cell r="BK75"/>
          <cell r="BL75" t="str">
            <v>https://www.colombiacompra.gov.co/tienda-virtual-del-estado-colombiano/ordenes-compra/46100</v>
          </cell>
        </row>
        <row r="76">
          <cell r="A76"/>
          <cell r="B76" t="str">
            <v>1 FONAM</v>
          </cell>
          <cell r="C76" t="str">
            <v>ORDEN DE COMPRA 46100</v>
          </cell>
          <cell r="D76">
            <v>46100</v>
          </cell>
          <cell r="E76" t="str">
            <v>SUBATOURS S.A.S</v>
          </cell>
          <cell r="F76">
            <v>43902</v>
          </cell>
          <cell r="G76" t="str">
            <v>SUMINISTRO DE TIQUETES AEREOS PARA FUNCIONARIOS Y CONTRATISTAS DE LA DTPA- Y SUS AREAS PROTEGIDAS (FONAM), MEDIANTE LA MODALIDAD DE ACUERDO MARCO DE PRECIOS</v>
          </cell>
          <cell r="H76" t="str">
            <v>6 ACUERDO MARCO DE PRECIO</v>
          </cell>
          <cell r="I76" t="str">
            <v>21 ORDEN DE COMPRA</v>
          </cell>
          <cell r="J76" t="str">
            <v>SUMINISTRO</v>
          </cell>
          <cell r="K76">
            <v>7120</v>
          </cell>
          <cell r="L76">
            <v>8920</v>
          </cell>
          <cell r="M76"/>
          <cell r="N76">
            <v>43902</v>
          </cell>
          <cell r="O76" t="str">
            <v>5. FORTALECIMIENTO</v>
          </cell>
          <cell r="P76"/>
          <cell r="Q76">
            <v>5040000</v>
          </cell>
          <cell r="R76"/>
          <cell r="S76" t="str">
            <v>2 PERSONA JURIDICA</v>
          </cell>
          <cell r="T76" t="str">
            <v>1 NIT</v>
          </cell>
          <cell r="U76"/>
          <cell r="V76">
            <v>800075003</v>
          </cell>
          <cell r="W76">
            <v>6</v>
          </cell>
          <cell r="X76" t="str">
            <v>N/A</v>
          </cell>
          <cell r="Y76" t="str">
            <v>SUBATOURS S.A.S</v>
          </cell>
          <cell r="Z76" t="str">
            <v>6 NO CONSTITUYÓ GARANTÍAS</v>
          </cell>
          <cell r="AA76" t="str">
            <v>N/A</v>
          </cell>
          <cell r="AB76" t="str">
            <v>N/A</v>
          </cell>
          <cell r="AC76"/>
          <cell r="AD76"/>
          <cell r="AE76" t="str">
            <v>SFF Isla de Malpelo</v>
          </cell>
          <cell r="AF76" t="str">
            <v>2 SUPERVISOR</v>
          </cell>
          <cell r="AG76" t="str">
            <v>3 CÉDULA DE CIUDADANÍA</v>
          </cell>
          <cell r="AH76">
            <v>91297841</v>
          </cell>
          <cell r="AI76" t="str">
            <v>ROBINSON GALINDO TARAZONA</v>
          </cell>
          <cell r="AJ76">
            <v>290</v>
          </cell>
          <cell r="AK76" t="str">
            <v>3 NO PACTADOS</v>
          </cell>
          <cell r="AL76"/>
          <cell r="AM76"/>
          <cell r="AN76" t="str">
            <v>4 NO SE HA ADICIONADO NI EN VALOR y EN TIEMPO</v>
          </cell>
          <cell r="AO76">
            <v>0</v>
          </cell>
          <cell r="AP76">
            <v>0</v>
          </cell>
          <cell r="AQ76"/>
          <cell r="AR76">
            <v>0</v>
          </cell>
          <cell r="AS76"/>
          <cell r="AT76">
            <v>43902</v>
          </cell>
          <cell r="AU76">
            <v>44196</v>
          </cell>
          <cell r="AV76"/>
          <cell r="AW76" t="str">
            <v>2. NO</v>
          </cell>
          <cell r="AX76"/>
          <cell r="AY76"/>
          <cell r="AZ76" t="str">
            <v>2. NO</v>
          </cell>
          <cell r="BA76">
            <v>0</v>
          </cell>
          <cell r="BB76"/>
          <cell r="BC76"/>
          <cell r="BD76"/>
          <cell r="BE76" t="str">
            <v>2020753502300009E</v>
          </cell>
          <cell r="BF76">
            <v>5040000</v>
          </cell>
          <cell r="BG76" t="str">
            <v>ANGELICA ANDREA CACUA BRICEÑO</v>
          </cell>
          <cell r="BH76" t="str">
            <v>https://www.colombiacompra.gov.co/tienda-virtual-del-estado-colombiano/ordenes-compra/46100</v>
          </cell>
          <cell r="BI76" t="str">
            <v>VIGENTE</v>
          </cell>
          <cell r="BJ76" t="str">
            <v>colombiacompra@subatours.com.co</v>
          </cell>
          <cell r="BK76"/>
          <cell r="BL76" t="str">
            <v>https://www.colombiacompra.gov.co/tienda-virtual-del-estado-colombiano/ordenes-compra/46100</v>
          </cell>
        </row>
        <row r="77">
          <cell r="A77"/>
          <cell r="B77" t="str">
            <v>1 FONAM</v>
          </cell>
          <cell r="C77" t="str">
            <v>ORDEN DE COMPRA 46990</v>
          </cell>
          <cell r="D77">
            <v>46990</v>
          </cell>
          <cell r="E77" t="str">
            <v>PANAMERICANA LIBRERIA Y PAPELERIA S.A.</v>
          </cell>
          <cell r="F77">
            <v>43924</v>
          </cell>
          <cell r="G77" t="str">
            <v>COMPRA DE PRODUCTOS DE PAPELERÍA Y ÚTILES DE ESCRITORIO PARA EL PARQUE NACIONAL NATURAL UTRIA, POR LA MODALIDAD DE GRANDES SUPERFICIES A TRAVÉS DE LA TIENDA VIRTUAL DEL ESTADO COLOMBIANO</v>
          </cell>
          <cell r="H77" t="str">
            <v>6 ACUERDO MARCO DE PRECIO</v>
          </cell>
          <cell r="I77" t="str">
            <v>21 ORDEN DE COMPRA</v>
          </cell>
          <cell r="J77" t="str">
            <v>COMPRAVENTA</v>
          </cell>
          <cell r="K77">
            <v>9820</v>
          </cell>
          <cell r="L77">
            <v>10320</v>
          </cell>
          <cell r="M77"/>
          <cell r="N77">
            <v>43927</v>
          </cell>
          <cell r="O77" t="str">
            <v>5. FORTALECIMIENTO</v>
          </cell>
          <cell r="P77"/>
          <cell r="Q77">
            <v>1374703</v>
          </cell>
          <cell r="R77"/>
          <cell r="S77" t="str">
            <v>2 PERSONA JURIDICA</v>
          </cell>
          <cell r="T77" t="str">
            <v>1 NIT</v>
          </cell>
          <cell r="U77"/>
          <cell r="V77">
            <v>830037946</v>
          </cell>
          <cell r="W77">
            <v>3</v>
          </cell>
          <cell r="X77" t="str">
            <v>N/A</v>
          </cell>
          <cell r="Y77" t="str">
            <v>PANAMERICANA LIBRERIA Y PAPELERIA S.A.</v>
          </cell>
          <cell r="Z77" t="str">
            <v>6 NO CONSTITUYÓ GARANTÍAS</v>
          </cell>
          <cell r="AA77" t="str">
            <v>N/A</v>
          </cell>
          <cell r="AB77" t="str">
            <v>N/A</v>
          </cell>
          <cell r="AC77"/>
          <cell r="AD77"/>
          <cell r="AE77" t="str">
            <v>PNN Utria</v>
          </cell>
          <cell r="AF77" t="str">
            <v>2 SUPERVISOR</v>
          </cell>
          <cell r="AG77" t="str">
            <v>3 CÉDULA DE CIUDADANÍA</v>
          </cell>
          <cell r="AH77">
            <v>66848955</v>
          </cell>
          <cell r="AI77" t="str">
            <v>MARIA XIMENA ZORRILLA</v>
          </cell>
          <cell r="AJ77">
            <v>85</v>
          </cell>
          <cell r="AK77" t="str">
            <v>3 NO PACTADOS</v>
          </cell>
          <cell r="AL77"/>
          <cell r="AM77"/>
          <cell r="AN77" t="str">
            <v>4 NO SE HA ADICIONADO NI EN VALOR y EN TIEMPO</v>
          </cell>
          <cell r="AO77">
            <v>0</v>
          </cell>
          <cell r="AP77">
            <v>0</v>
          </cell>
          <cell r="AQ77"/>
          <cell r="AR77">
            <v>0</v>
          </cell>
          <cell r="AS77"/>
          <cell r="AT77">
            <v>43927</v>
          </cell>
          <cell r="AU77">
            <v>44012</v>
          </cell>
          <cell r="AV77"/>
          <cell r="AW77" t="str">
            <v>2. NO</v>
          </cell>
          <cell r="AX77"/>
          <cell r="AY77"/>
          <cell r="AZ77" t="str">
            <v>2. NO</v>
          </cell>
          <cell r="BA77">
            <v>0</v>
          </cell>
          <cell r="BB77"/>
          <cell r="BC77"/>
          <cell r="BD77"/>
          <cell r="BE77" t="str">
            <v>2020753502300010E</v>
          </cell>
          <cell r="BF77">
            <v>1374703</v>
          </cell>
          <cell r="BG77" t="str">
            <v>YELYN ZARELA SEPUVEDA</v>
          </cell>
          <cell r="BH77" t="str">
            <v>https://www.colombiacompra.gov.co/tienda-virtual-del-estado-colombiano/ordenes-compra/46990</v>
          </cell>
          <cell r="BI77" t="str">
            <v>VIGENTE</v>
          </cell>
          <cell r="BJ77" t="str">
            <v>gobiernovirtual@panamericana.com.co</v>
          </cell>
          <cell r="BK77"/>
          <cell r="BL77" t="str">
            <v>https://www.colombiacompra.gov.co/tienda-virtual-del-estado-colombiano/ordenes-compra/46990</v>
          </cell>
        </row>
        <row r="78">
          <cell r="A78"/>
          <cell r="B78" t="str">
            <v>1 FONAM</v>
          </cell>
          <cell r="C78" t="str">
            <v>ORDEN DE COMPRA 46992</v>
          </cell>
          <cell r="D78">
            <v>46992</v>
          </cell>
          <cell r="E78" t="str">
            <v>PANAMERICANA LIBRERIA Y PAPELERIA S.A.</v>
          </cell>
          <cell r="F78">
            <v>43924</v>
          </cell>
          <cell r="G78" t="str">
            <v>COMPRA DE PRODUCTOS DE PAPELERÍA Y ÚTILES DE ESCRITORIO PARA EL PARQUE NACIONAL NATURAL GORGONA POR LA MODALIDAD DE GRANDES SUPERFICIES A TRAVÉS DE LA TIENDA VIRTUAL DEL ESTADO COLOMBIANO</v>
          </cell>
          <cell r="H78" t="str">
            <v>6 ACUERDO MARCO DE PRECIO</v>
          </cell>
          <cell r="I78" t="str">
            <v>21 ORDEN DE COMPRA</v>
          </cell>
          <cell r="J78" t="str">
            <v>COMPRAVENTA</v>
          </cell>
          <cell r="K78">
            <v>10220</v>
          </cell>
          <cell r="L78">
            <v>10520</v>
          </cell>
          <cell r="M78"/>
          <cell r="N78">
            <v>43927</v>
          </cell>
          <cell r="O78" t="str">
            <v>5. FORTALECIMIENTO</v>
          </cell>
          <cell r="P78"/>
          <cell r="Q78">
            <v>2436929</v>
          </cell>
          <cell r="R78"/>
          <cell r="S78" t="str">
            <v>2 PERSONA JURIDICA</v>
          </cell>
          <cell r="T78" t="str">
            <v>1 NIT</v>
          </cell>
          <cell r="U78"/>
          <cell r="V78">
            <v>830037946</v>
          </cell>
          <cell r="W78">
            <v>3</v>
          </cell>
          <cell r="X78" t="str">
            <v>N/A</v>
          </cell>
          <cell r="Y78" t="str">
            <v>PANAMERICANA LIBRERIA Y PAPELERIA S.A.</v>
          </cell>
          <cell r="Z78" t="str">
            <v>6 NO CONSTITUYÓ GARANTÍAS</v>
          </cell>
          <cell r="AA78" t="str">
            <v>N/A</v>
          </cell>
          <cell r="AB78" t="str">
            <v>N/A</v>
          </cell>
          <cell r="AC78"/>
          <cell r="AD78"/>
          <cell r="AE78" t="str">
            <v>PNN Gorgona</v>
          </cell>
          <cell r="AF78" t="str">
            <v>2 SUPERVISOR</v>
          </cell>
          <cell r="AG78" t="str">
            <v>3 CÉDULA DE CIUDADANÍA</v>
          </cell>
          <cell r="AH78">
            <v>66908317</v>
          </cell>
          <cell r="AI78" t="str">
            <v>LORENA VALENCIA CERTUCHE</v>
          </cell>
          <cell r="AJ78">
            <v>85</v>
          </cell>
          <cell r="AK78" t="str">
            <v>3 NO PACTADOS</v>
          </cell>
          <cell r="AL78"/>
          <cell r="AM78"/>
          <cell r="AN78" t="str">
            <v>4 NO SE HA ADICIONADO NI EN VALOR y EN TIEMPO</v>
          </cell>
          <cell r="AO78">
            <v>0</v>
          </cell>
          <cell r="AP78">
            <v>0</v>
          </cell>
          <cell r="AQ78"/>
          <cell r="AR78">
            <v>0</v>
          </cell>
          <cell r="AS78"/>
          <cell r="AT78">
            <v>43927</v>
          </cell>
          <cell r="AU78">
            <v>44012</v>
          </cell>
          <cell r="AV78"/>
          <cell r="AW78" t="str">
            <v>2. NO</v>
          </cell>
          <cell r="AX78"/>
          <cell r="AY78"/>
          <cell r="AZ78" t="str">
            <v>2. NO</v>
          </cell>
          <cell r="BA78">
            <v>0</v>
          </cell>
          <cell r="BB78"/>
          <cell r="BC78"/>
          <cell r="BD78"/>
          <cell r="BE78" t="str">
            <v>2020753502300011E</v>
          </cell>
          <cell r="BF78">
            <v>2436929</v>
          </cell>
          <cell r="BG78" t="str">
            <v>YELYN ZARELA SEPUVEDA</v>
          </cell>
          <cell r="BH78" t="str">
            <v>https://www.colombiacompra.gov.co/tienda-virtual-del-estado-colombiano/ordenes-compra/46992</v>
          </cell>
          <cell r="BI78" t="str">
            <v>VIGENTE</v>
          </cell>
          <cell r="BJ78" t="str">
            <v>gobiernovirtual@panamericana.com.co</v>
          </cell>
          <cell r="BK78"/>
          <cell r="BL78" t="str">
            <v>https://www.colombiacompra.gov.co/tienda-virtual-del-estado-colombiano/ordenes-compra/46992</v>
          </cell>
        </row>
        <row r="79">
          <cell r="A79"/>
          <cell r="B79" t="str">
            <v>1 FONAM</v>
          </cell>
          <cell r="C79" t="str">
            <v>ORDEN DE COMPRA 47035</v>
          </cell>
          <cell r="D79">
            <v>47035</v>
          </cell>
          <cell r="E79" t="str">
            <v>PANAMERICANA LIBRERIA Y PAPELERIA S.A.</v>
          </cell>
          <cell r="F79">
            <v>43927</v>
          </cell>
          <cell r="G79" t="str">
            <v>COMPRA DE PRODUCTOS DE PAPELERÍA Y ÚTILES DE ESCRITORIO PARA EL PARQUE NACIONAL NATURAL SANQUIANGA POR LA MODALIDAD DE GRANDES SUPERFICIES A TRAVÉS DE LA TIENDA VIRTUAL DEL ESTADO COLOMBIANO</v>
          </cell>
          <cell r="H79" t="str">
            <v>6 ACUERDO MARCO DE PRECIO</v>
          </cell>
          <cell r="I79" t="str">
            <v>21 ORDEN DE COMPRA</v>
          </cell>
          <cell r="J79" t="str">
            <v>COMPRAVENTA</v>
          </cell>
          <cell r="K79">
            <v>10320</v>
          </cell>
          <cell r="L79">
            <v>10620</v>
          </cell>
          <cell r="M79"/>
          <cell r="N79">
            <v>43928</v>
          </cell>
          <cell r="O79" t="str">
            <v>5. FORTALECIMIENTO</v>
          </cell>
          <cell r="P79"/>
          <cell r="Q79">
            <v>2099783</v>
          </cell>
          <cell r="R79"/>
          <cell r="S79" t="str">
            <v>2 PERSONA JURIDICA</v>
          </cell>
          <cell r="T79" t="str">
            <v>1 NIT</v>
          </cell>
          <cell r="U79"/>
          <cell r="V79">
            <v>830037946</v>
          </cell>
          <cell r="W79">
            <v>3</v>
          </cell>
          <cell r="X79" t="str">
            <v>N/A</v>
          </cell>
          <cell r="Y79" t="str">
            <v>PANAMERICANA LIBRERIA Y PAPELERIA S.A.</v>
          </cell>
          <cell r="Z79" t="str">
            <v>6 NO CONSTITUYÓ GARANTÍAS</v>
          </cell>
          <cell r="AA79" t="str">
            <v>N/A</v>
          </cell>
          <cell r="AB79" t="str">
            <v>N/A</v>
          </cell>
          <cell r="AC79"/>
          <cell r="AD79"/>
          <cell r="AE79" t="str">
            <v>PNN Sanquianga</v>
          </cell>
          <cell r="AF79" t="str">
            <v>2 SUPERVISOR</v>
          </cell>
          <cell r="AG79" t="str">
            <v>3 CÉDULA DE CIUDADANÍA</v>
          </cell>
          <cell r="AH79">
            <v>16279020</v>
          </cell>
          <cell r="AI79" t="str">
            <v>GUSTAVO ADOLFO MAYOR ARAGON</v>
          </cell>
          <cell r="AJ79">
            <v>84</v>
          </cell>
          <cell r="AK79" t="str">
            <v>3 NO PACTADOS</v>
          </cell>
          <cell r="AL79"/>
          <cell r="AM79"/>
          <cell r="AN79" t="str">
            <v>4 NO SE HA ADICIONADO NI EN VALOR y EN TIEMPO</v>
          </cell>
          <cell r="AO79">
            <v>0</v>
          </cell>
          <cell r="AP79">
            <v>0</v>
          </cell>
          <cell r="AQ79"/>
          <cell r="AR79">
            <v>0</v>
          </cell>
          <cell r="AS79"/>
          <cell r="AT79">
            <v>43928</v>
          </cell>
          <cell r="AU79">
            <v>44012</v>
          </cell>
          <cell r="AV79"/>
          <cell r="AW79" t="str">
            <v>2. NO</v>
          </cell>
          <cell r="AX79"/>
          <cell r="AY79"/>
          <cell r="AZ79" t="str">
            <v>2. NO</v>
          </cell>
          <cell r="BA79">
            <v>0</v>
          </cell>
          <cell r="BB79"/>
          <cell r="BC79"/>
          <cell r="BD79"/>
          <cell r="BE79" t="str">
            <v>2020753502300012E</v>
          </cell>
          <cell r="BF79">
            <v>2099783</v>
          </cell>
          <cell r="BG79" t="str">
            <v>JAZMIN PEREA</v>
          </cell>
          <cell r="BH79" t="str">
            <v>https://www.colombiacompra.gov.co/tienda-virtual-del-estado-colombiano/ordenes-compra/47035</v>
          </cell>
          <cell r="BI79" t="str">
            <v>VIGENTE</v>
          </cell>
          <cell r="BJ79" t="str">
            <v>gobiernovirtual@panamericana.com.co</v>
          </cell>
          <cell r="BK79"/>
          <cell r="BL79" t="str">
            <v>https://www.colombiacompra.gov.co/tienda-virtual-del-estado-colombiano/ordenes-compra/47035</v>
          </cell>
        </row>
        <row r="80">
          <cell r="A80"/>
          <cell r="B80" t="str">
            <v>1 FONAM</v>
          </cell>
          <cell r="C80" t="str">
            <v>ORDEN DE COMPRA 47036</v>
          </cell>
          <cell r="D80">
            <v>47036</v>
          </cell>
          <cell r="E80" t="str">
            <v>PANAMERICANA LIBRERIA Y PAPELERIA S.A.</v>
          </cell>
          <cell r="F80">
            <v>43927</v>
          </cell>
          <cell r="G80" t="str">
            <v>COMPRA DE PRODUCTOS DE PAPELERÍA, ÚTILES DE OFICINA PARA EL PARQUE NACIONAL NATURAL MUNCHIQUE, POR LA MODALIDAD DE GRANDES SUPERFICIES A TRAVÉS DE LA TIENDA VIRTUAL DEL ESTADO COLOMBIANO</v>
          </cell>
          <cell r="H80" t="str">
            <v>6 ACUERDO MARCO DE PRECIO</v>
          </cell>
          <cell r="I80" t="str">
            <v>21 ORDEN DE COMPRA</v>
          </cell>
          <cell r="J80" t="str">
            <v>COMPRAVENTA</v>
          </cell>
          <cell r="K80">
            <v>10520</v>
          </cell>
          <cell r="L80">
            <v>10720</v>
          </cell>
          <cell r="M80"/>
          <cell r="N80">
            <v>43928</v>
          </cell>
          <cell r="O80" t="str">
            <v>5. FORTALECIMIENTO</v>
          </cell>
          <cell r="P80"/>
          <cell r="Q80">
            <v>999720</v>
          </cell>
          <cell r="R80"/>
          <cell r="S80" t="str">
            <v>2 PERSONA JURIDICA</v>
          </cell>
          <cell r="T80" t="str">
            <v>1 NIT</v>
          </cell>
          <cell r="U80"/>
          <cell r="V80">
            <v>830037946</v>
          </cell>
          <cell r="W80">
            <v>3</v>
          </cell>
          <cell r="X80" t="str">
            <v>N/A</v>
          </cell>
          <cell r="Y80" t="str">
            <v>PANAMERICANA LIBRERIA Y PAPELERIA S.A.</v>
          </cell>
          <cell r="Z80" t="str">
            <v>6 NO CONSTITUYÓ GARANTÍAS</v>
          </cell>
          <cell r="AA80" t="str">
            <v>N/A</v>
          </cell>
          <cell r="AB80" t="str">
            <v>N/A</v>
          </cell>
          <cell r="AC80"/>
          <cell r="AD80"/>
          <cell r="AE80" t="str">
            <v>PNN Munchique</v>
          </cell>
          <cell r="AF80" t="str">
            <v>2 SUPERVISOR</v>
          </cell>
          <cell r="AG80" t="str">
            <v>3 CÉDULA DE CIUDADANÍA</v>
          </cell>
          <cell r="AH80">
            <v>16738049</v>
          </cell>
          <cell r="AI80" t="str">
            <v>JAIME ALBERTO CELIS PERDOMO</v>
          </cell>
          <cell r="AJ80">
            <v>84</v>
          </cell>
          <cell r="AK80" t="str">
            <v>3 NO PACTADOS</v>
          </cell>
          <cell r="AL80"/>
          <cell r="AM80"/>
          <cell r="AN80" t="str">
            <v>4 NO SE HA ADICIONADO NI EN VALOR y EN TIEMPO</v>
          </cell>
          <cell r="AO80">
            <v>0</v>
          </cell>
          <cell r="AP80">
            <v>0</v>
          </cell>
          <cell r="AQ80"/>
          <cell r="AR80">
            <v>0</v>
          </cell>
          <cell r="AS80"/>
          <cell r="AT80">
            <v>43928</v>
          </cell>
          <cell r="AU80">
            <v>44012</v>
          </cell>
          <cell r="AV80"/>
          <cell r="AW80" t="str">
            <v>2. NO</v>
          </cell>
          <cell r="AX80"/>
          <cell r="AY80"/>
          <cell r="AZ80" t="str">
            <v>2. NO</v>
          </cell>
          <cell r="BA80">
            <v>0</v>
          </cell>
          <cell r="BB80"/>
          <cell r="BC80"/>
          <cell r="BD80"/>
          <cell r="BE80" t="str">
            <v>2020753502300013E</v>
          </cell>
          <cell r="BF80">
            <v>999720</v>
          </cell>
          <cell r="BG80" t="str">
            <v>JAZMIN PEREA</v>
          </cell>
          <cell r="BH80" t="str">
            <v>https://www.colombiacompra.gov.co/tienda-virtual-del-estado-colombiano/ordenes-compra/47036</v>
          </cell>
          <cell r="BI80" t="str">
            <v>VIGENTE</v>
          </cell>
          <cell r="BJ80" t="str">
            <v>gobiernovirtual@panamericana.com.co</v>
          </cell>
          <cell r="BK80"/>
          <cell r="BL80" t="str">
            <v>https://www.colombiacompra.gov.co/tienda-virtual-del-estado-colombiano/ordenes-compra/47036</v>
          </cell>
        </row>
        <row r="81">
          <cell r="A81"/>
          <cell r="B81" t="str">
            <v>1 FONAM</v>
          </cell>
          <cell r="C81" t="str">
            <v>ORDEN DE COMPRA 47234</v>
          </cell>
          <cell r="D81">
            <v>47234</v>
          </cell>
          <cell r="E81" t="str">
            <v>PANAMERICANA LIBRERIA Y PAPELERIA S.A.</v>
          </cell>
          <cell r="F81">
            <v>43936</v>
          </cell>
          <cell r="G81" t="str">
            <v>COMPRA DE PRODUCTOS DE PAPELERÍA Y ELEMENTOS DE ESCRITORIO PARA LA DTPA A TRAVÉS DELA TIENDA  VIRTUAL DE ESTADO COLOMBIANO POR LA MODALIDAD DE GRANDES SUPERFICIES</v>
          </cell>
          <cell r="H81" t="str">
            <v>6 ACUERDO MARCO DE PRECIO</v>
          </cell>
          <cell r="I81" t="str">
            <v>21 ORDEN DE COMPRA</v>
          </cell>
          <cell r="J81" t="str">
            <v>COMPRAVENTA</v>
          </cell>
          <cell r="K81">
            <v>12320</v>
          </cell>
          <cell r="L81">
            <v>10920</v>
          </cell>
          <cell r="M81"/>
          <cell r="N81">
            <v>43936</v>
          </cell>
          <cell r="O81" t="str">
            <v>5. FORTALECIMIENTO</v>
          </cell>
          <cell r="P81"/>
          <cell r="Q81">
            <v>9881259</v>
          </cell>
          <cell r="R81"/>
          <cell r="S81" t="str">
            <v>2 PERSONA JURIDICA</v>
          </cell>
          <cell r="T81" t="str">
            <v>1 NIT</v>
          </cell>
          <cell r="U81"/>
          <cell r="V81">
            <v>830037946</v>
          </cell>
          <cell r="W81">
            <v>3</v>
          </cell>
          <cell r="X81" t="str">
            <v>N/A</v>
          </cell>
          <cell r="Y81" t="str">
            <v>PANAMERICANA LIBRERIA Y PAPELERIA S.A.</v>
          </cell>
          <cell r="Z81" t="str">
            <v>6 NO CONSTITUYÓ GARANTÍAS</v>
          </cell>
          <cell r="AA81" t="str">
            <v>N/A</v>
          </cell>
          <cell r="AB81" t="str">
            <v>N/A</v>
          </cell>
          <cell r="AC81"/>
          <cell r="AD81"/>
          <cell r="AE81" t="str">
            <v>DTPA</v>
          </cell>
          <cell r="AF81" t="str">
            <v>2 SUPERVISOR</v>
          </cell>
          <cell r="AG81" t="str">
            <v>3 CÉDULA DE CIUDADANÍA</v>
          </cell>
          <cell r="AH81">
            <v>91297841</v>
          </cell>
          <cell r="AI81" t="str">
            <v>ROBINSON GALINDO TARAZONA</v>
          </cell>
          <cell r="AJ81">
            <v>76</v>
          </cell>
          <cell r="AK81" t="str">
            <v>3 NO PACTADOS</v>
          </cell>
          <cell r="AL81"/>
          <cell r="AM81"/>
          <cell r="AN81" t="str">
            <v>4 NO SE HA ADICIONADO NI EN VALOR y EN TIEMPO</v>
          </cell>
          <cell r="AO81">
            <v>0</v>
          </cell>
          <cell r="AP81">
            <v>0</v>
          </cell>
          <cell r="AQ81"/>
          <cell r="AR81">
            <v>0</v>
          </cell>
          <cell r="AS81"/>
          <cell r="AT81">
            <v>43936</v>
          </cell>
          <cell r="AU81">
            <v>44012</v>
          </cell>
          <cell r="AV81"/>
          <cell r="AW81" t="str">
            <v>2. NO</v>
          </cell>
          <cell r="AX81"/>
          <cell r="AY81"/>
          <cell r="AZ81" t="str">
            <v>2. NO</v>
          </cell>
          <cell r="BA81">
            <v>0</v>
          </cell>
          <cell r="BB81"/>
          <cell r="BC81"/>
          <cell r="BD81"/>
          <cell r="BE81" t="str">
            <v>2020753502300014E</v>
          </cell>
          <cell r="BF81">
            <v>9881259</v>
          </cell>
          <cell r="BG81" t="str">
            <v>JAZMIN PEREA</v>
          </cell>
          <cell r="BH81" t="str">
            <v>https://www.colombiacompra.gov.co/tienda-virtual-del-estado-colombiano/ordenes-compra/47234</v>
          </cell>
          <cell r="BI81" t="str">
            <v>VIGENTE</v>
          </cell>
          <cell r="BJ81" t="str">
            <v>gobiernovirtual@panamericana.com.co</v>
          </cell>
          <cell r="BK81"/>
          <cell r="BL81" t="str">
            <v>https://www.colombiacompra.gov.co/tienda-virtual-del-estado-colombiano/ordenes-compra/47234</v>
          </cell>
        </row>
        <row r="82">
          <cell r="A82"/>
          <cell r="B82" t="str">
            <v>1 FONAM</v>
          </cell>
          <cell r="C82" t="str">
            <v>ORDEN DE COMPRA 51160</v>
          </cell>
          <cell r="D82">
            <v>51160</v>
          </cell>
          <cell r="E82" t="str">
            <v>DISTRACOM</v>
          </cell>
          <cell r="F82">
            <v>44008</v>
          </cell>
          <cell r="G82" t="str">
            <v>SUMINISTRO DE COMBUSTIBLE PARA LAS EMBARCACIONES ASIGNADAS AL PNN URAMBA BAHÍA MÁLAGA CON ESTACIÓN DE SERVICIO EN BUENAVENTURA (VALLE), MEDIANTE LA MODALIDAD DE ACUERDO MARCO DE PRECIOS</v>
          </cell>
          <cell r="H82" t="str">
            <v>6 ACUERDO MARCO DE PRECIO</v>
          </cell>
          <cell r="I82" t="str">
            <v>21 ORDEN DE COMPRA</v>
          </cell>
          <cell r="J82" t="str">
            <v>COMPRAVENTA</v>
          </cell>
          <cell r="K82">
            <v>13620</v>
          </cell>
          <cell r="L82">
            <v>12720</v>
          </cell>
          <cell r="M82"/>
          <cell r="N82">
            <v>44008</v>
          </cell>
          <cell r="O82" t="str">
            <v>5. FORTALECIMIENTO</v>
          </cell>
          <cell r="P82"/>
          <cell r="Q82">
            <v>16000000</v>
          </cell>
          <cell r="R82"/>
          <cell r="S82" t="str">
            <v>2 PERSONA JURIDICA</v>
          </cell>
          <cell r="T82" t="str">
            <v>1 NIT</v>
          </cell>
          <cell r="V82">
            <v>811009788</v>
          </cell>
          <cell r="W82">
            <v>8</v>
          </cell>
          <cell r="X82" t="str">
            <v>N/A</v>
          </cell>
          <cell r="Y82" t="str">
            <v>DISTRACOM</v>
          </cell>
          <cell r="Z82" t="str">
            <v>6 NO CONSTITUYÓ GARANTÍAS</v>
          </cell>
          <cell r="AA82" t="str">
            <v>N/A</v>
          </cell>
          <cell r="AB82" t="str">
            <v>N/A</v>
          </cell>
          <cell r="AC82"/>
          <cell r="AD82"/>
          <cell r="AE82" t="str">
            <v>PNN Uramba Bahia Malaga</v>
          </cell>
          <cell r="AF82" t="str">
            <v>2 SUPERVISOR</v>
          </cell>
          <cell r="AG82" t="str">
            <v>3 CÉDULA DE CIUDADANÍA</v>
          </cell>
          <cell r="AH82">
            <v>79144591</v>
          </cell>
          <cell r="AI82" t="str">
            <v>SANTIAGO FELIPE DUARTE GOMEZ</v>
          </cell>
          <cell r="AJ82">
            <v>185</v>
          </cell>
          <cell r="AK82" t="str">
            <v>3 NO PACTADOS</v>
          </cell>
          <cell r="AL82"/>
          <cell r="AM82"/>
          <cell r="AN82" t="str">
            <v>4 NO SE HA ADICIONADO NI EN VALOR y EN TIEMPO</v>
          </cell>
          <cell r="AO82">
            <v>0</v>
          </cell>
          <cell r="AP82">
            <v>0</v>
          </cell>
          <cell r="AQ82"/>
          <cell r="AR82">
            <v>0</v>
          </cell>
          <cell r="AS82"/>
          <cell r="AT82">
            <v>44008</v>
          </cell>
          <cell r="AU82">
            <v>44195</v>
          </cell>
          <cell r="AV82"/>
          <cell r="AW82" t="str">
            <v>2. NO</v>
          </cell>
          <cell r="AX82"/>
          <cell r="AY82"/>
          <cell r="AZ82" t="str">
            <v>2. NO</v>
          </cell>
          <cell r="BA82">
            <v>0</v>
          </cell>
          <cell r="BB82"/>
          <cell r="BC82"/>
          <cell r="BD82"/>
          <cell r="BE82" t="str">
            <v>2020753502300015E</v>
          </cell>
          <cell r="BF82">
            <v>16000000</v>
          </cell>
          <cell r="BG82" t="str">
            <v>JAZMIN PEREA</v>
          </cell>
          <cell r="BH82" t="str">
            <v>https://www.colombiacompra.gov.co/tienda-virtual-del-estado-colombiano/ordenes-compra/51160</v>
          </cell>
          <cell r="BI82" t="str">
            <v>VIGENTE</v>
          </cell>
          <cell r="BJ82" t="str">
            <v>direccioncontable@distracom.com.co</v>
          </cell>
          <cell r="BK82"/>
          <cell r="BL82" t="str">
            <v>https://www.colombiacompra.gov.co/tienda-virtual-del-estado-colombiano/ordenes-compra/51160</v>
          </cell>
        </row>
        <row r="83">
          <cell r="A83"/>
          <cell r="B83"/>
          <cell r="C83"/>
          <cell r="D83"/>
          <cell r="E83"/>
          <cell r="F83"/>
          <cell r="G83"/>
          <cell r="H83"/>
          <cell r="I83"/>
          <cell r="J83"/>
          <cell r="K83"/>
          <cell r="L83"/>
          <cell r="M83"/>
          <cell r="N83"/>
          <cell r="O83"/>
          <cell r="P83"/>
          <cell r="Q83"/>
          <cell r="R83"/>
          <cell r="S83"/>
          <cell r="T83"/>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cell r="BD83"/>
          <cell r="BE83"/>
          <cell r="BF83"/>
          <cell r="BG83"/>
          <cell r="BH83"/>
          <cell r="BI83"/>
          <cell r="BJ83"/>
          <cell r="BK83"/>
          <cell r="BL83"/>
        </row>
        <row r="84">
          <cell r="A84"/>
          <cell r="B84"/>
          <cell r="C84"/>
          <cell r="D84"/>
          <cell r="E84"/>
          <cell r="F84"/>
          <cell r="G84"/>
          <cell r="H84"/>
          <cell r="I84"/>
          <cell r="J84"/>
          <cell r="K84"/>
          <cell r="L84"/>
          <cell r="M84"/>
          <cell r="N84"/>
          <cell r="O84"/>
          <cell r="P84"/>
          <cell r="Q84"/>
          <cell r="R84"/>
          <cell r="S84"/>
          <cell r="T84"/>
          <cell r="U84"/>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cell r="BD84"/>
          <cell r="BE84"/>
          <cell r="BF84"/>
          <cell r="BG84"/>
          <cell r="BH84"/>
          <cell r="BI84"/>
          <cell r="BJ84"/>
          <cell r="BK84"/>
          <cell r="BL84"/>
        </row>
        <row r="85">
          <cell r="A85"/>
          <cell r="B85"/>
          <cell r="C85"/>
          <cell r="D85"/>
          <cell r="E85"/>
          <cell r="F85"/>
          <cell r="G85"/>
          <cell r="H85"/>
          <cell r="I85"/>
          <cell r="J85"/>
          <cell r="K85"/>
          <cell r="L85"/>
          <cell r="M85"/>
          <cell r="N85"/>
          <cell r="O85"/>
          <cell r="P85"/>
          <cell r="Q85"/>
          <cell r="R85"/>
          <cell r="S85"/>
          <cell r="T85"/>
          <cell r="U85"/>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cell r="BD85"/>
          <cell r="BE85"/>
          <cell r="BF85"/>
          <cell r="BG85"/>
          <cell r="BH85"/>
          <cell r="BI85"/>
          <cell r="BJ85"/>
          <cell r="BK85"/>
          <cell r="BL85"/>
        </row>
        <row r="86">
          <cell r="A86"/>
          <cell r="B86"/>
          <cell r="C86"/>
          <cell r="D86"/>
          <cell r="E86"/>
          <cell r="F86"/>
          <cell r="G86"/>
          <cell r="H86"/>
          <cell r="I86"/>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row>
        <row r="87">
          <cell r="A87" t="str">
            <v>DTPA-IP-FONAM-001-2020</v>
          </cell>
          <cell r="B87" t="str">
            <v>1 FONAM</v>
          </cell>
          <cell r="C87" t="str">
            <v>DTPA-IP-FONAM-001-2020</v>
          </cell>
          <cell r="D87">
            <v>1</v>
          </cell>
          <cell r="E87" t="str">
            <v>JAVIER ALBERTO HINCAPIE HENAO</v>
          </cell>
          <cell r="F87">
            <v>43894</v>
          </cell>
          <cell r="G87" t="str">
            <v>SUMINISTRO DE RACIONES DE CAMPAÑA PARA EL SANTUARIO DE FAUNA Y FLORA MALPELO.</v>
          </cell>
          <cell r="H87" t="str">
            <v>5 MÍNIMA CUANTÍA</v>
          </cell>
          <cell r="I87" t="str">
            <v>3 COMPRAVENTA y/o SUMINISTRO</v>
          </cell>
          <cell r="J87" t="str">
            <v>SUMINISTRO</v>
          </cell>
          <cell r="K87">
            <v>8320</v>
          </cell>
          <cell r="L87">
            <v>7020</v>
          </cell>
          <cell r="M87"/>
          <cell r="N87">
            <v>43895</v>
          </cell>
          <cell r="O87" t="str">
            <v>5. FORTALECIMIENTO</v>
          </cell>
          <cell r="P87"/>
          <cell r="Q87">
            <v>9000000</v>
          </cell>
          <cell r="R87"/>
          <cell r="S87" t="str">
            <v>1 PERSONA NATURAL</v>
          </cell>
          <cell r="T87" t="str">
            <v>3 CÉDULA DE CIUDADANÍA</v>
          </cell>
          <cell r="U87">
            <v>10010574</v>
          </cell>
          <cell r="V87"/>
          <cell r="W87"/>
          <cell r="X87" t="str">
            <v>N/A</v>
          </cell>
          <cell r="Y87" t="str">
            <v>JAVIER ALBERTO HINCAPIE HENAO</v>
          </cell>
          <cell r="Z87" t="str">
            <v>1 PÓLIZA</v>
          </cell>
          <cell r="AA87" t="str">
            <v>12 SEGUROS DEL ESTADO</v>
          </cell>
          <cell r="AB87" t="str">
            <v>45 CUMPLIM+ CALIDAD DL SERVICIO</v>
          </cell>
          <cell r="AC87">
            <v>43895</v>
          </cell>
          <cell r="AD87" t="str">
            <v>45-46-101007472</v>
          </cell>
          <cell r="AE87" t="str">
            <v>SFF Isla de Malpelo</v>
          </cell>
          <cell r="AF87" t="str">
            <v>2 SUPERVISOR</v>
          </cell>
          <cell r="AG87" t="str">
            <v>3 CÉDULA DE CIUDADANÍA</v>
          </cell>
          <cell r="AH87">
            <v>94455612</v>
          </cell>
          <cell r="AI87" t="str">
            <v>NICOLAS BERNAL FUENTES</v>
          </cell>
          <cell r="AJ87">
            <v>296</v>
          </cell>
          <cell r="AK87" t="str">
            <v>3 NO PACTADOS</v>
          </cell>
          <cell r="AL87">
            <v>43895</v>
          </cell>
          <cell r="AM87"/>
          <cell r="AN87" t="str">
            <v>4 NO SE HA ADICIONADO NI EN VALOR y EN TIEMPO</v>
          </cell>
          <cell r="AO87">
            <v>0</v>
          </cell>
          <cell r="AP87">
            <v>0</v>
          </cell>
          <cell r="AQ87"/>
          <cell r="AR87">
            <v>0</v>
          </cell>
          <cell r="AS87"/>
          <cell r="AT87">
            <v>43895</v>
          </cell>
          <cell r="AU87">
            <v>44195</v>
          </cell>
          <cell r="AV87"/>
          <cell r="AW87" t="str">
            <v>2. NO</v>
          </cell>
          <cell r="AX87"/>
          <cell r="AY87"/>
          <cell r="AZ87" t="str">
            <v>2. NO</v>
          </cell>
          <cell r="BA87">
            <v>0</v>
          </cell>
          <cell r="BB87"/>
          <cell r="BC87"/>
          <cell r="BD87"/>
          <cell r="BE87" t="str">
            <v>2020753502000001E</v>
          </cell>
          <cell r="BF87">
            <v>9000000</v>
          </cell>
          <cell r="BG87"/>
          <cell r="BH87" t="str">
            <v>https://community.secop.gov.co/Public/Tendering/ContractNoticePhases/View?PPI=CO1.PPI.6076322&amp;isFromPublicArea=True&amp;isModal=False</v>
          </cell>
          <cell r="BI87" t="str">
            <v>VIGENTE</v>
          </cell>
          <cell r="BJ87" t="str">
            <v>javierhincapiehenao2009@hotmail.com</v>
          </cell>
          <cell r="BK87"/>
          <cell r="BL87" t="str">
            <v>https://community.secop.gov.co/Public/Tendering/ContractDetailView/Index?UniqueIdentifier=CO1.PCCNTR.1426133&amp;AwardContractDetailId=497572&amp;IsFromMarketplace=False&amp;isModal=true&amp;asPopupView=true#GenericContractInformation</v>
          </cell>
        </row>
        <row r="88">
          <cell r="A88" t="str">
            <v>DTPA-IP-FONAM-002-2020</v>
          </cell>
          <cell r="B88" t="str">
            <v>1 FONAM</v>
          </cell>
          <cell r="C88" t="str">
            <v>DTPA-IP-FONAM-002-2020</v>
          </cell>
          <cell r="D88">
            <v>2</v>
          </cell>
          <cell r="E88" t="str">
            <v>COMERCIALIZADORA RS SAS</v>
          </cell>
          <cell r="F88">
            <v>43906</v>
          </cell>
          <cell r="G88" t="str">
            <v>SUMINISTRO DE RECARGA DE CILINDROS DE GAS PROPANO PARA EL PARQUE NACIONAL NATURAL FARALLONES DE CALI</v>
          </cell>
          <cell r="H88" t="str">
            <v>5 MÍNIMA CUANTÍA</v>
          </cell>
          <cell r="I88" t="str">
            <v>3 COMPRAVENTA y/o SUMINISTRO</v>
          </cell>
          <cell r="J88" t="str">
            <v>SUMINISTRO</v>
          </cell>
          <cell r="K88">
            <v>8720</v>
          </cell>
          <cell r="L88">
            <v>9220</v>
          </cell>
          <cell r="M88"/>
          <cell r="N88">
            <v>43903</v>
          </cell>
          <cell r="O88" t="str">
            <v>5. FORTALECIMIENTO</v>
          </cell>
          <cell r="P88"/>
          <cell r="Q88">
            <v>5000000</v>
          </cell>
          <cell r="R88"/>
          <cell r="S88" t="str">
            <v>2 PERSONA JURIDICA</v>
          </cell>
          <cell r="T88" t="str">
            <v>1 NIT</v>
          </cell>
          <cell r="U88"/>
          <cell r="V88">
            <v>900158236</v>
          </cell>
          <cell r="W88">
            <v>9</v>
          </cell>
          <cell r="X88" t="str">
            <v>N/A</v>
          </cell>
          <cell r="Y88" t="str">
            <v>COMERCIALIZADORA RS SAS</v>
          </cell>
          <cell r="Z88" t="str">
            <v>1 PÓLIZA</v>
          </cell>
          <cell r="AA88" t="str">
            <v>14 ASEGURADORA SOLIDARIA</v>
          </cell>
          <cell r="AB88" t="str">
            <v>45 CUMPLIM+ CALIDAD DL SERVICIO</v>
          </cell>
          <cell r="AC88">
            <v>43903</v>
          </cell>
          <cell r="AD88" t="str">
            <v>660- 47- 994000016360</v>
          </cell>
          <cell r="AE88" t="str">
            <v>PNN Farallones de Cali</v>
          </cell>
          <cell r="AF88" t="str">
            <v>2 SUPERVISOR</v>
          </cell>
          <cell r="AG88" t="str">
            <v>3 CÉDULA DE CIUDADANÍA</v>
          </cell>
          <cell r="AH88">
            <v>29667366</v>
          </cell>
          <cell r="AI88" t="str">
            <v>CLAUDIA ISABEL ACEVEDO</v>
          </cell>
          <cell r="AJ88">
            <v>285</v>
          </cell>
          <cell r="AK88" t="str">
            <v>3 NO PACTADOS</v>
          </cell>
          <cell r="AL88">
            <v>43903</v>
          </cell>
          <cell r="AM88"/>
          <cell r="AN88" t="str">
            <v>4 NO SE HA ADICIONADO NI EN VALOR y EN TIEMPO</v>
          </cell>
          <cell r="AO88">
            <v>0</v>
          </cell>
          <cell r="AP88">
            <v>0</v>
          </cell>
          <cell r="AQ88"/>
          <cell r="AR88">
            <v>0</v>
          </cell>
          <cell r="AS88"/>
          <cell r="AT88">
            <v>43906</v>
          </cell>
          <cell r="AU88">
            <v>44195</v>
          </cell>
          <cell r="AV88"/>
          <cell r="AW88" t="str">
            <v>2. NO</v>
          </cell>
          <cell r="AX88"/>
          <cell r="AY88"/>
          <cell r="AZ88" t="str">
            <v>2. NO</v>
          </cell>
          <cell r="BA88">
            <v>0</v>
          </cell>
          <cell r="BB88"/>
          <cell r="BC88"/>
          <cell r="BD88"/>
          <cell r="BE88" t="str">
            <v>2020753502000002E</v>
          </cell>
          <cell r="BF88">
            <v>5000000</v>
          </cell>
          <cell r="BG88" t="str">
            <v>JAZMIN PEREA MURILLO</v>
          </cell>
          <cell r="BH88" t="str">
            <v>https://community.secop.gov.co/Public/Tendering/ContractNoticePhases/View?PPI=CO1.PPI.6284995&amp;isFromPublicArea=True&amp;isModal=False</v>
          </cell>
          <cell r="BI88" t="str">
            <v>VIGENTE</v>
          </cell>
          <cell r="BJ88" t="str">
            <v>edspajonal@hotmail.com</v>
          </cell>
          <cell r="BK88"/>
          <cell r="BL88" t="str">
            <v>https://community.secop.gov.co/Public/Tendering/ContractDetailView/Index?UniqueIdentifier=CO1.PCCNTR.1445363&amp;AwardContractDetailId=507788&amp;IsFromMarketplace=False&amp;isModal=true&amp;asPopupView=true#GenericContractInformation</v>
          </cell>
        </row>
        <row r="89">
          <cell r="A89" t="str">
            <v>DTPA-IP-FONAM-002-2020</v>
          </cell>
          <cell r="B89" t="str">
            <v>1 FONAM</v>
          </cell>
          <cell r="C89" t="str">
            <v>DTPA-IP-FONAM-002-2020</v>
          </cell>
          <cell r="D89">
            <v>3</v>
          </cell>
          <cell r="E89" t="str">
            <v>FERRO INDUSTRIAS DEL PACIFICO S.A.S</v>
          </cell>
          <cell r="F89">
            <v>43906</v>
          </cell>
          <cell r="G89" t="str">
            <v>SUMINISTRO DE RACIONES DE CAMPAÑA PARA EL PARQUE NACIONAL NATURAL FARALLONES DE CALI</v>
          </cell>
          <cell r="H89" t="str">
            <v>5 MÍNIMA CUANTÍA</v>
          </cell>
          <cell r="I89" t="str">
            <v>3 COMPRAVENTA y/o SUMINISTRO</v>
          </cell>
          <cell r="J89" t="str">
            <v>SUMINISTRO</v>
          </cell>
          <cell r="K89">
            <v>8920</v>
          </cell>
          <cell r="L89">
            <v>9320</v>
          </cell>
          <cell r="M89"/>
          <cell r="N89">
            <v>43907</v>
          </cell>
          <cell r="O89" t="str">
            <v>5. FORTALECIMIENTO</v>
          </cell>
          <cell r="P89"/>
          <cell r="Q89">
            <v>15000000</v>
          </cell>
          <cell r="R89"/>
          <cell r="S89" t="str">
            <v>2 PERSONA JURIDICA</v>
          </cell>
          <cell r="T89" t="str">
            <v>1 NIT</v>
          </cell>
          <cell r="U89"/>
          <cell r="V89">
            <v>600250433</v>
          </cell>
          <cell r="W89">
            <v>1</v>
          </cell>
          <cell r="X89" t="str">
            <v>N/A</v>
          </cell>
          <cell r="Y89" t="str">
            <v>FERRO INDUSTRIAS DEL PACIFICO S.A.S</v>
          </cell>
          <cell r="Z89" t="str">
            <v>1 PÓLIZA</v>
          </cell>
          <cell r="AA89" t="str">
            <v>12 SEGUROS DEL ESTADO</v>
          </cell>
          <cell r="AB89" t="str">
            <v>45 CUMPLIM+ CALIDAD DL SERVICIO</v>
          </cell>
          <cell r="AC89">
            <v>43906</v>
          </cell>
          <cell r="AD89" t="str">
            <v>45-44-101112793</v>
          </cell>
          <cell r="AE89" t="str">
            <v>PNN Farallones de Cali</v>
          </cell>
          <cell r="AF89" t="str">
            <v>2 SUPERVISOR</v>
          </cell>
          <cell r="AG89" t="str">
            <v>3 CÉDULA DE CIUDADANÍA</v>
          </cell>
          <cell r="AH89">
            <v>29667366</v>
          </cell>
          <cell r="AI89" t="str">
            <v>CLAUDIA ISABEL ACEVEDO</v>
          </cell>
          <cell r="AJ89">
            <v>284</v>
          </cell>
          <cell r="AK89" t="str">
            <v>3 NO PACTADOS</v>
          </cell>
          <cell r="AL89">
            <v>43906</v>
          </cell>
          <cell r="AM89"/>
          <cell r="AN89" t="str">
            <v>4 NO SE HA ADICIONADO NI EN VALOR y EN TIEMPO</v>
          </cell>
          <cell r="AO89">
            <v>0</v>
          </cell>
          <cell r="AP89">
            <v>0</v>
          </cell>
          <cell r="AQ89"/>
          <cell r="AR89">
            <v>0</v>
          </cell>
          <cell r="AS89"/>
          <cell r="AT89">
            <v>43907</v>
          </cell>
          <cell r="AU89">
            <v>44195</v>
          </cell>
          <cell r="AV89"/>
          <cell r="AW89" t="str">
            <v>2. NO</v>
          </cell>
          <cell r="AX89"/>
          <cell r="AY89"/>
          <cell r="AZ89" t="str">
            <v>2. NO</v>
          </cell>
          <cell r="BA89">
            <v>0</v>
          </cell>
          <cell r="BB89"/>
          <cell r="BC89"/>
          <cell r="BD89"/>
          <cell r="BE89" t="str">
            <v>2020753502000003E</v>
          </cell>
          <cell r="BF89">
            <v>15000000</v>
          </cell>
          <cell r="BG89" t="str">
            <v>JAZMIN PEREA MURILLO</v>
          </cell>
          <cell r="BH89" t="str">
            <v>https://community.secop.gov.co/Public/Tendering/ContractNoticePhases/View?PPI=CO1.PPI.6295705&amp;isFromPublicArea=True&amp;isModal=False</v>
          </cell>
          <cell r="BI89" t="str">
            <v>VIGENTE</v>
          </cell>
          <cell r="BJ89" t="str">
            <v>feipacificosas@outlook.com</v>
          </cell>
          <cell r="BK89"/>
          <cell r="BL89" t="str">
            <v>https://community.secop.gov.co/Public/Tendering/ContractDetailView/Index?UniqueIdentifier=CO1.PCCNTR.1448845&amp;AwardContractDetailId=510840&amp;IsFromMarketplace=False&amp;isModal=true&amp;asPopupView=true#GenericContractInformation</v>
          </cell>
        </row>
        <row r="90">
          <cell r="A90" t="str">
            <v>DTPA-IP-FONAM-004-2020</v>
          </cell>
          <cell r="B90" t="str">
            <v>1 FONAM</v>
          </cell>
          <cell r="C90" t="str">
            <v>DTPA-IP-FONAM-004-2020</v>
          </cell>
          <cell r="D90">
            <v>4</v>
          </cell>
          <cell r="E90" t="str">
            <v>ARLEY ESTUPIÑAN ESTUPIÑAN</v>
          </cell>
          <cell r="F90">
            <v>43908</v>
          </cell>
          <cell r="G90" t="str">
            <v>SUMINISTRO DE SERVICIO DE EMBALAJE Y TRANSPORTE MARÍTIMO PARA LOS BIENES DEL PARQUE NACIONAL NATURAL SANQUIANGA Y EL PARQUE NACIONAL NATURAL GORGONA.</v>
          </cell>
          <cell r="H90" t="str">
            <v>5 MÍNIMA CUANTÍA</v>
          </cell>
          <cell r="I90" t="str">
            <v>3 COMPRAVENTA y/o SUMINISTRO</v>
          </cell>
          <cell r="J90" t="str">
            <v>SUMINISTRO</v>
          </cell>
          <cell r="K90">
            <v>9120</v>
          </cell>
          <cell r="L90">
            <v>9620</v>
          </cell>
          <cell r="M90"/>
          <cell r="N90">
            <v>43909</v>
          </cell>
          <cell r="O90" t="str">
            <v>5. FORTALECIMIENTO</v>
          </cell>
          <cell r="P90"/>
          <cell r="Q90">
            <v>7500000</v>
          </cell>
          <cell r="R90"/>
          <cell r="S90" t="str">
            <v>1 PERSONA NATURAL</v>
          </cell>
          <cell r="T90" t="str">
            <v>3 CÉDULA DE CIUDADANÍA</v>
          </cell>
          <cell r="U90">
            <v>14471555</v>
          </cell>
          <cell r="V90"/>
          <cell r="W90"/>
          <cell r="X90" t="str">
            <v>N/A</v>
          </cell>
          <cell r="Y90" t="str">
            <v>ARLEY ESTUPIÑAN ESTUPIÑAN</v>
          </cell>
          <cell r="Z90" t="str">
            <v>1 PÓLIZA</v>
          </cell>
          <cell r="AA90" t="str">
            <v>12 SEGUROS DEL ESTADO</v>
          </cell>
          <cell r="AB90" t="str">
            <v>45 CUMPLIM+ CALIDAD DL SERVICIO</v>
          </cell>
          <cell r="AC90">
            <v>43908</v>
          </cell>
          <cell r="AD90" t="str">
            <v>45-46-101007629</v>
          </cell>
          <cell r="AE90" t="str">
            <v>PNN Sanquianga</v>
          </cell>
          <cell r="AF90" t="str">
            <v>2 SUPERVISOR</v>
          </cell>
          <cell r="AG90" t="str">
            <v>3 CÉDULA DE CIUDADANÍA</v>
          </cell>
          <cell r="AH90">
            <v>16279020</v>
          </cell>
          <cell r="AI90" t="str">
            <v>GUSTAVO ADOLFO MAYOR A.</v>
          </cell>
          <cell r="AJ90">
            <v>284</v>
          </cell>
          <cell r="AK90" t="str">
            <v>3 NO PACTADOS</v>
          </cell>
          <cell r="AL90">
            <v>43908</v>
          </cell>
          <cell r="AM90"/>
          <cell r="AN90" t="str">
            <v>4 NO SE HA ADICIONADO NI EN VALOR y EN TIEMPO</v>
          </cell>
          <cell r="AO90">
            <v>0</v>
          </cell>
          <cell r="AP90">
            <v>0</v>
          </cell>
          <cell r="AQ90"/>
          <cell r="AR90">
            <v>0</v>
          </cell>
          <cell r="AS90"/>
          <cell r="AT90">
            <v>43909</v>
          </cell>
          <cell r="AU90">
            <v>44195</v>
          </cell>
          <cell r="AV90"/>
          <cell r="AW90" t="str">
            <v>2. NO</v>
          </cell>
          <cell r="AX90"/>
          <cell r="AY90"/>
          <cell r="AZ90" t="str">
            <v>2. NO</v>
          </cell>
          <cell r="BA90">
            <v>0</v>
          </cell>
          <cell r="BB90"/>
          <cell r="BC90"/>
          <cell r="BD90"/>
          <cell r="BE90" t="str">
            <v>2020753502000004E</v>
          </cell>
          <cell r="BF90">
            <v>7500000</v>
          </cell>
          <cell r="BG90" t="str">
            <v>YELYN ZARELA SEPULVEDA RODRIGUEZ</v>
          </cell>
          <cell r="BH90" t="str">
            <v>https://community.secop.gov.co/Public/Tendering/ContractNoticePhases/View?PPI=CO1.PPI.6353875&amp;isFromPublicArea=True&amp;isModal=False</v>
          </cell>
          <cell r="BI90" t="str">
            <v>VIGENTE</v>
          </cell>
          <cell r="BJ90" t="str">
            <v>arlest@outlook.es</v>
          </cell>
          <cell r="BK90"/>
          <cell r="BL90" t="str">
            <v>https://community.secop.gov.co/Public/Tendering/ContractDetailView/Index?UniqueIdentifier=CO1.PCCNTR.1454387&amp;AwardContractDetailId=512675&amp;IsFromMarketplace=False&amp;isModal=true&amp;asPopupView=true#GenericContractInformation</v>
          </cell>
        </row>
        <row r="91">
          <cell r="A91"/>
          <cell r="B91"/>
          <cell r="C91"/>
          <cell r="D91"/>
          <cell r="E91"/>
          <cell r="F91"/>
          <cell r="G91"/>
          <cell r="H91"/>
          <cell r="I91"/>
          <cell r="J91"/>
          <cell r="K91">
            <v>9020</v>
          </cell>
          <cell r="L91">
            <v>9520</v>
          </cell>
          <cell r="M91"/>
          <cell r="N91"/>
          <cell r="O91"/>
          <cell r="P91"/>
          <cell r="Q91">
            <v>4400000</v>
          </cell>
          <cell r="R91"/>
          <cell r="S91"/>
          <cell r="T91"/>
          <cell r="U91"/>
          <cell r="V91"/>
          <cell r="W91"/>
          <cell r="X91"/>
          <cell r="Y91"/>
          <cell r="Z91"/>
          <cell r="AA91"/>
          <cell r="AB91"/>
          <cell r="AC91"/>
          <cell r="AD91"/>
          <cell r="AE91" t="str">
            <v>PNN Gorgona</v>
          </cell>
          <cell r="AF91" t="str">
            <v>2 SUPERVISOR</v>
          </cell>
          <cell r="AG91" t="str">
            <v>3 CÉDULA DE CIUDADANÍA</v>
          </cell>
          <cell r="AH91">
            <v>66908317</v>
          </cell>
          <cell r="AI91" t="str">
            <v>LORENA VALENCIA CERTUCHE</v>
          </cell>
          <cell r="AJ91"/>
          <cell r="AK91"/>
          <cell r="AL91"/>
          <cell r="AM91"/>
          <cell r="AN91"/>
          <cell r="AO91">
            <v>0</v>
          </cell>
          <cell r="AP91">
            <v>0</v>
          </cell>
          <cell r="AQ91"/>
          <cell r="AR91">
            <v>0</v>
          </cell>
          <cell r="AS91"/>
          <cell r="AT91"/>
          <cell r="AU91"/>
          <cell r="AV91"/>
          <cell r="AW91"/>
          <cell r="AX91"/>
          <cell r="AY91"/>
          <cell r="AZ91"/>
          <cell r="BA91"/>
          <cell r="BB91"/>
          <cell r="BC91"/>
          <cell r="BD91"/>
          <cell r="BE91"/>
          <cell r="BF91">
            <v>4400000</v>
          </cell>
          <cell r="BG91"/>
          <cell r="BH91"/>
          <cell r="BI91"/>
          <cell r="BJ91"/>
          <cell r="BK91"/>
          <cell r="BL91"/>
        </row>
        <row r="92">
          <cell r="A92" t="str">
            <v>DTPA-IP-FONAM-006-2020</v>
          </cell>
          <cell r="B92" t="str">
            <v>1 FONAM</v>
          </cell>
          <cell r="C92" t="str">
            <v>DTPA-IP-FONAM-006-2020</v>
          </cell>
          <cell r="D92">
            <v>5</v>
          </cell>
          <cell r="E92" t="str">
            <v>BARTOLOME MICOLTA MAZURALIS</v>
          </cell>
          <cell r="F92">
            <v>43917</v>
          </cell>
          <cell r="G92" t="str">
            <v>SUMINISTRO DE RACIONES DE CAMPAÑA PARA LOS PARQUES NACIONALES NATURALES SANQUIANGA Y GORGONA CON ENTREGAS PERIÓDICAS EN CADA UNA DE LAS SEDES DE LAS ÁREAS PROTEGIDAS.</v>
          </cell>
          <cell r="H92" t="str">
            <v>5 MÍNIMA CUANTÍA</v>
          </cell>
          <cell r="I92" t="str">
            <v>3 COMPRAVENTA y/o SUMINISTRO</v>
          </cell>
          <cell r="J92" t="str">
            <v>SUMINISTRO</v>
          </cell>
          <cell r="K92">
            <v>9320</v>
          </cell>
          <cell r="L92">
            <v>9820</v>
          </cell>
          <cell r="M92"/>
          <cell r="N92">
            <v>43917</v>
          </cell>
          <cell r="O92" t="str">
            <v>5. FORTALECIMIENTO</v>
          </cell>
          <cell r="P92"/>
          <cell r="Q92">
            <v>2498800</v>
          </cell>
          <cell r="R92"/>
          <cell r="S92" t="str">
            <v>1 PERSONA NATURAL</v>
          </cell>
          <cell r="T92" t="str">
            <v>3 CÉDULA DE CIUDADANÍA</v>
          </cell>
          <cell r="U92">
            <v>6158076</v>
          </cell>
          <cell r="V92"/>
          <cell r="W92"/>
          <cell r="X92" t="str">
            <v>N/A</v>
          </cell>
          <cell r="Y92" t="str">
            <v>BARTOLOME MICOLTA MAZURALIS</v>
          </cell>
          <cell r="Z92" t="str">
            <v>1 PÓLIZA</v>
          </cell>
          <cell r="AA92" t="str">
            <v>12 SEGUROS DEL ESTADO</v>
          </cell>
          <cell r="AB92" t="str">
            <v>45 CUMPLIM+ CALIDAD DL SERVICIO</v>
          </cell>
          <cell r="AC92">
            <v>43920</v>
          </cell>
          <cell r="AD92" t="str">
            <v>45-46-10-1007697</v>
          </cell>
          <cell r="AE92" t="str">
            <v>PNN Gorgona</v>
          </cell>
          <cell r="AF92" t="str">
            <v>2 SUPERVISOR</v>
          </cell>
          <cell r="AG92" t="str">
            <v>3 CÉDULA DE CIUDADANÍA</v>
          </cell>
          <cell r="AH92">
            <v>66908317</v>
          </cell>
          <cell r="AI92" t="str">
            <v>LORENA VALENCIA CERTUCHE</v>
          </cell>
          <cell r="AJ92">
            <v>256</v>
          </cell>
          <cell r="AK92" t="str">
            <v>3 NO PACTADOS</v>
          </cell>
          <cell r="AL92">
            <v>43920</v>
          </cell>
          <cell r="AM92"/>
          <cell r="AN92" t="str">
            <v>4 NO SE HA ADICIONADO NI EN VALOR y EN TIEMPO</v>
          </cell>
          <cell r="AO92">
            <v>0</v>
          </cell>
          <cell r="AP92">
            <v>0</v>
          </cell>
          <cell r="AQ92"/>
          <cell r="AR92">
            <v>0</v>
          </cell>
          <cell r="AS92"/>
          <cell r="AT92">
            <v>43920</v>
          </cell>
          <cell r="AU92">
            <v>44180</v>
          </cell>
          <cell r="AV92"/>
          <cell r="AW92" t="str">
            <v>2. NO</v>
          </cell>
          <cell r="AX92"/>
          <cell r="AY92"/>
          <cell r="AZ92" t="str">
            <v>2. NO</v>
          </cell>
          <cell r="BA92">
            <v>0</v>
          </cell>
          <cell r="BB92"/>
          <cell r="BC92"/>
          <cell r="BD92"/>
          <cell r="BE92" t="str">
            <v>2020753502000005E</v>
          </cell>
          <cell r="BF92">
            <v>2498800</v>
          </cell>
          <cell r="BG92" t="str">
            <v>YELYN ZARELA SEPULVEDA RODRIGUEZ</v>
          </cell>
          <cell r="BH92" t="str">
            <v>https://community.secop.gov.co/Public/Tendering/ContractNoticePhases/View?PPI=CO1.PPI.6516211&amp;isFromPublicArea=True&amp;isModal=False</v>
          </cell>
          <cell r="BI92" t="str">
            <v>VIGENTE</v>
          </cell>
          <cell r="BJ92" t="str">
            <v>bartolomemicolta1177@hotmail.com</v>
          </cell>
          <cell r="BK92"/>
          <cell r="BL92" t="str">
            <v>https://community.secop.gov.co/Public/Tendering/ContractDetailView/Index?UniqueIdentifier=CO1.PCCNTR.1471176&amp;AwardContractDetailId=530388&amp;IsFromMarketplace=False&amp;isModal=true&amp;asPopupView=true#GenericContractInformation</v>
          </cell>
        </row>
        <row r="93">
          <cell r="A93"/>
          <cell r="B93"/>
          <cell r="C93"/>
          <cell r="D93"/>
          <cell r="E93"/>
          <cell r="F93"/>
          <cell r="G93"/>
          <cell r="H93"/>
          <cell r="I93"/>
          <cell r="J93"/>
          <cell r="K93">
            <v>9420</v>
          </cell>
          <cell r="L93">
            <v>9920</v>
          </cell>
          <cell r="M93"/>
          <cell r="N93"/>
          <cell r="O93"/>
          <cell r="P93"/>
          <cell r="Q93">
            <v>7015700</v>
          </cell>
          <cell r="R93"/>
          <cell r="S93"/>
          <cell r="T93"/>
          <cell r="U93"/>
          <cell r="V93"/>
          <cell r="W93"/>
          <cell r="X93"/>
          <cell r="Y93"/>
          <cell r="Z93"/>
          <cell r="AA93"/>
          <cell r="AB93"/>
          <cell r="AC93"/>
          <cell r="AD93"/>
          <cell r="AE93" t="str">
            <v>PNN Sanquianga</v>
          </cell>
          <cell r="AF93" t="str">
            <v>2 SUPERVISOR</v>
          </cell>
          <cell r="AG93" t="str">
            <v>3 CÉDULA DE CIUDADANÍA</v>
          </cell>
          <cell r="AH93">
            <v>16279020</v>
          </cell>
          <cell r="AI93" t="str">
            <v>GUSTAVO ADOLFO MAYOR A.</v>
          </cell>
          <cell r="AJ93"/>
          <cell r="AK93"/>
          <cell r="AL93"/>
          <cell r="AM93"/>
          <cell r="AN93"/>
          <cell r="AO93">
            <v>0</v>
          </cell>
          <cell r="AP93">
            <v>0</v>
          </cell>
          <cell r="AQ93"/>
          <cell r="AR93">
            <v>0</v>
          </cell>
          <cell r="AS93"/>
          <cell r="AT93"/>
          <cell r="AU93"/>
          <cell r="AV93"/>
          <cell r="AW93"/>
          <cell r="AX93"/>
          <cell r="AY93"/>
          <cell r="AZ93"/>
          <cell r="BA93"/>
          <cell r="BB93"/>
          <cell r="BC93"/>
          <cell r="BD93"/>
          <cell r="BE93"/>
          <cell r="BF93">
            <v>7015700</v>
          </cell>
          <cell r="BG93"/>
          <cell r="BH93"/>
          <cell r="BI93"/>
          <cell r="BJ93"/>
          <cell r="BK93"/>
          <cell r="BL93"/>
        </row>
        <row r="94">
          <cell r="A94" t="str">
            <v>DTPA-SAMC-FONAM-001-2020</v>
          </cell>
          <cell r="B94" t="str">
            <v>1 FONAM</v>
          </cell>
          <cell r="C94" t="str">
            <v>DTPA-SAMC-FONAM-001-2020</v>
          </cell>
          <cell r="D94">
            <v>6</v>
          </cell>
          <cell r="E94" t="str">
            <v>MAR 10 S.A.S</v>
          </cell>
          <cell r="F94">
            <v>43935</v>
          </cell>
          <cell r="G94" t="str">
            <v>MANTENIMIENTO PREVENTIVO Y CORRECTIVO A TODO COSTO DE LA EMBARCACIÓN SILKY DE USO COMPARTIDO DE ACUERDO CONVENIO DE 001 DE 2017 ENTRE LA FUNDACIÓN BIODIVERSITY CONSERVATION COLOMBIA Y PARQUES NACIONALES NATURALES DE COLOMBIA</v>
          </cell>
          <cell r="H94" t="str">
            <v>4 SELECCIÓN ABREVIADA</v>
          </cell>
          <cell r="I94" t="str">
            <v>3 COMPRAVENTA y/o SUMINISTRO</v>
          </cell>
          <cell r="J94" t="str">
            <v>SUMINISTRO</v>
          </cell>
          <cell r="K94">
            <v>9220</v>
          </cell>
          <cell r="L94">
            <v>10820</v>
          </cell>
          <cell r="M94"/>
          <cell r="N94">
            <v>43935</v>
          </cell>
          <cell r="O94" t="str">
            <v>5. FORTALECIMIENTO</v>
          </cell>
          <cell r="P94"/>
          <cell r="Q94">
            <v>79999999</v>
          </cell>
          <cell r="R94"/>
          <cell r="S94" t="str">
            <v>2 PERSONA JURIDICA</v>
          </cell>
          <cell r="T94" t="str">
            <v>1 NIT</v>
          </cell>
          <cell r="U94"/>
          <cell r="V94">
            <v>900284069</v>
          </cell>
          <cell r="W94">
            <v>0</v>
          </cell>
          <cell r="X94" t="str">
            <v>N/A</v>
          </cell>
          <cell r="Y94" t="str">
            <v>MAR 10 S.A.S</v>
          </cell>
          <cell r="Z94" t="str">
            <v>1 PÓLIZA</v>
          </cell>
          <cell r="AA94" t="str">
            <v>8 MUNDIAL SEGUROS</v>
          </cell>
          <cell r="AB94" t="str">
            <v>45 CUMPLIM+ CALIDAD DL SERVICIO</v>
          </cell>
          <cell r="AC94">
            <v>43935</v>
          </cell>
          <cell r="AD94" t="str">
            <v>C-100030377</v>
          </cell>
          <cell r="AE94" t="str">
            <v>SFF Isla de Malpelo</v>
          </cell>
          <cell r="AF94" t="str">
            <v>2 SUPERVISOR</v>
          </cell>
          <cell r="AG94" t="str">
            <v>3 CÉDULA DE CIUDADANÍA</v>
          </cell>
          <cell r="AH94">
            <v>94455612</v>
          </cell>
          <cell r="AI94" t="str">
            <v>NICOLAS BERNAL FUENTES</v>
          </cell>
          <cell r="AJ94">
            <v>251</v>
          </cell>
          <cell r="AK94" t="str">
            <v>3 NO PACTADOS</v>
          </cell>
          <cell r="AL94">
            <v>43935</v>
          </cell>
          <cell r="AM94"/>
          <cell r="AN94" t="str">
            <v>4 NO SE HA ADICIONADO NI EN VALOR y EN TIEMPO</v>
          </cell>
          <cell r="AO94">
            <v>0</v>
          </cell>
          <cell r="AP94">
            <v>0</v>
          </cell>
          <cell r="AQ94"/>
          <cell r="AR94">
            <v>0</v>
          </cell>
          <cell r="AS94"/>
          <cell r="AT94">
            <v>43942</v>
          </cell>
          <cell r="AU94">
            <v>44196</v>
          </cell>
          <cell r="AV94"/>
          <cell r="AW94" t="str">
            <v>2. NO</v>
          </cell>
          <cell r="AX94"/>
          <cell r="AY94"/>
          <cell r="AZ94" t="str">
            <v>2. NO</v>
          </cell>
          <cell r="BA94">
            <v>0</v>
          </cell>
          <cell r="BB94"/>
          <cell r="BC94"/>
          <cell r="BD94"/>
          <cell r="BE94" t="str">
            <v>2020753502000006E</v>
          </cell>
          <cell r="BF94">
            <v>79999999</v>
          </cell>
          <cell r="BG94" t="str">
            <v>YELYN ZARELA SEPULVEDA RODRIGUEZ</v>
          </cell>
          <cell r="BH94" t="str">
            <v>https://community.secop.gov.co/Public/Tendering/ContractNoticePhases/View?PPI=CO1.PPI.6481883&amp;isFromPublicArea=True&amp;isModal=False</v>
          </cell>
          <cell r="BI94" t="str">
            <v>VIGENTE</v>
          </cell>
          <cell r="BJ94" t="str">
            <v>lince@mar-10.net ; sjaramillo@mar-10.net</v>
          </cell>
          <cell r="BK94"/>
          <cell r="BL94" t="str">
            <v>https://community.secop.gov.co/Public/Tendering/ContractDetailView/Index?UniqueIdentifier=CO1.PCCNTR.1499877&amp;AwardContractDetailId=543687&amp;IsFromMarketplace=False&amp;isModal=true&amp;asPopupView=true#GenericContractInformation</v>
          </cell>
        </row>
        <row r="95">
          <cell r="A95" t="str">
            <v>DTPA-IP-FONAM-007-2020</v>
          </cell>
          <cell r="B95" t="str">
            <v>1 FONAM</v>
          </cell>
          <cell r="C95" t="str">
            <v>DTPA-IP-FONAM-007-2020</v>
          </cell>
          <cell r="D95">
            <v>7</v>
          </cell>
          <cell r="E95" t="str">
            <v>MARÍA ESPERANZA BASTIDAS POSOS</v>
          </cell>
          <cell r="F95">
            <v>43936</v>
          </cell>
          <cell r="G95" t="str">
            <v>SERVICIO DE MANTENIMIENTO PREVENTIVO Y CORRECTIVO DE LA PLANTA ELÉCTRICA DIÉSEL, LA PLANTA ELÉCTRICA DE GASOLINA, LA MICROCENTRAL Y EL MOTOR DIÉSEL - WINCHE (GRÚA) DEL PARQUE NACIONAL NATURAL GORGONA</v>
          </cell>
          <cell r="H95" t="str">
            <v>5 MÍNIMA CUANTÍA</v>
          </cell>
          <cell r="I95" t="str">
            <v>3 COMPRAVENTA y/o SUMINISTRO</v>
          </cell>
          <cell r="J95" t="str">
            <v>SUMINISTRO</v>
          </cell>
          <cell r="K95">
            <v>9620</v>
          </cell>
          <cell r="L95">
            <v>11020</v>
          </cell>
          <cell r="M95"/>
          <cell r="N95">
            <v>43936</v>
          </cell>
          <cell r="O95" t="str">
            <v>5. FORTALECIMIENTO</v>
          </cell>
          <cell r="P95"/>
          <cell r="Q95">
            <v>27079640</v>
          </cell>
          <cell r="R95"/>
          <cell r="S95" t="str">
            <v>1 PERSONA NATURAL</v>
          </cell>
          <cell r="T95" t="str">
            <v>3 CÉDULA DE CIUDADANÍA</v>
          </cell>
          <cell r="U95">
            <v>59836466</v>
          </cell>
          <cell r="W95"/>
          <cell r="X95" t="str">
            <v>N/A</v>
          </cell>
          <cell r="Y95" t="str">
            <v>MARÍA ESPERANZA BASTIDAS POSOS</v>
          </cell>
          <cell r="Z95" t="str">
            <v>1 PÓLIZA</v>
          </cell>
          <cell r="AA95" t="str">
            <v>12 SEGUROS DEL ESTADO</v>
          </cell>
          <cell r="AB95" t="str">
            <v>45 CUMPLIM+ CALIDAD DL SERVICIO</v>
          </cell>
          <cell r="AC95">
            <v>43936</v>
          </cell>
          <cell r="AD95" t="str">
            <v>41-44-101230021</v>
          </cell>
          <cell r="AE95" t="str">
            <v>PNN Gorgona</v>
          </cell>
          <cell r="AF95" t="str">
            <v>2 SUPERVISOR</v>
          </cell>
          <cell r="AG95" t="str">
            <v>3 CÉDULA DE CIUDADANÍA</v>
          </cell>
          <cell r="AH95">
            <v>66908317</v>
          </cell>
          <cell r="AI95" t="str">
            <v>LORENA VALENCIA CERTUCHE</v>
          </cell>
          <cell r="AJ95">
            <v>234</v>
          </cell>
          <cell r="AK95" t="str">
            <v>3 NO PACTADOS</v>
          </cell>
          <cell r="AL95">
            <v>43936</v>
          </cell>
          <cell r="AM95"/>
          <cell r="AN95" t="str">
            <v>4 NO SE HA ADICIONADO NI EN VALOR y EN TIEMPO</v>
          </cell>
          <cell r="AO95">
            <v>0</v>
          </cell>
          <cell r="AP95">
            <v>0</v>
          </cell>
          <cell r="AQ95"/>
          <cell r="AR95">
            <v>0</v>
          </cell>
          <cell r="AS95"/>
          <cell r="AT95">
            <v>43943</v>
          </cell>
          <cell r="AU95">
            <v>44180</v>
          </cell>
          <cell r="AV95"/>
          <cell r="AW95" t="str">
            <v>2. NO</v>
          </cell>
          <cell r="AX95"/>
          <cell r="AY95"/>
          <cell r="AZ95" t="str">
            <v>2. NO</v>
          </cell>
          <cell r="BA95">
            <v>0</v>
          </cell>
          <cell r="BB95"/>
          <cell r="BC95"/>
          <cell r="BD95"/>
          <cell r="BE95" t="str">
            <v>2020753502000007E</v>
          </cell>
          <cell r="BF95">
            <v>27079640</v>
          </cell>
          <cell r="BG95" t="str">
            <v>JAZMIN PEREA MURILLO</v>
          </cell>
          <cell r="BH95" t="str">
            <v>https://community.secop.gov.co/Public/Tendering/ContractNoticePhases/View?PPI=CO1.PPI.6780395&amp;isFromPublicArea=True&amp;isModal=False</v>
          </cell>
          <cell r="BI95" t="str">
            <v>VIGENTE</v>
          </cell>
          <cell r="BJ95" t="str">
            <v>esperanzabas06@hotmail.com</v>
          </cell>
          <cell r="BK95"/>
          <cell r="BL95" t="str">
            <v>https://community.secop.gov.co/Public/Tendering/ContractDetailView/Index?UniqueIdentifier=CO1.PCCNTR.1504219&amp;AwardContractDetailId=545277&amp;IsFromMarketplace=False&amp;isModal=true&amp;asPopupView=true#GenericContractInformation</v>
          </cell>
        </row>
        <row r="96">
          <cell r="A96" t="str">
            <v>DTPA-IP-FONAM-008-2020</v>
          </cell>
          <cell r="B96" t="str">
            <v>1 FONAM</v>
          </cell>
          <cell r="C96" t="str">
            <v>DTPA-IP-FONAM-008-2020</v>
          </cell>
          <cell r="D96">
            <v>8</v>
          </cell>
          <cell r="E96" t="str">
            <v>JORGE HUMBERTO BORJA QUINTO</v>
          </cell>
          <cell r="F96">
            <v>43941</v>
          </cell>
          <cell r="G96" t="str">
            <v>SERVICIO DE MANTENIMIENTO PREVENTIVO Y CORRECTIVO A TODO COSTO PARA LOS MOTORES Y EMBARCACIONES ASIGNADOS A LOS PARQUE NACIONAL NATURAL UTRÍA</v>
          </cell>
          <cell r="H96" t="str">
            <v>5 MÍNIMA CUANTÍA</v>
          </cell>
          <cell r="I96" t="str">
            <v>3 COMPRAVENTA y/o SUMINISTRO</v>
          </cell>
          <cell r="J96" t="str">
            <v>SUMINISTRO</v>
          </cell>
          <cell r="K96">
            <v>10120</v>
          </cell>
          <cell r="L96">
            <v>11120</v>
          </cell>
          <cell r="M96"/>
          <cell r="N96">
            <v>43942</v>
          </cell>
          <cell r="O96" t="str">
            <v>5. FORTALECIMIENTO</v>
          </cell>
          <cell r="P96"/>
          <cell r="Q96">
            <v>14000000</v>
          </cell>
          <cell r="R96"/>
          <cell r="S96" t="str">
            <v>1 PERSONA NATURAL</v>
          </cell>
          <cell r="T96" t="str">
            <v>3 CÉDULA DE CIUDADANÍA</v>
          </cell>
          <cell r="U96">
            <v>82383416</v>
          </cell>
          <cell r="W96"/>
          <cell r="X96" t="str">
            <v>N/A</v>
          </cell>
          <cell r="Y96" t="str">
            <v>JORGE HUMBERTO BORJA QUINTO</v>
          </cell>
          <cell r="Z96" t="str">
            <v>1 PÓLIZA</v>
          </cell>
          <cell r="AA96" t="str">
            <v>12 SEGUROS DEL ESTADO</v>
          </cell>
          <cell r="AB96" t="str">
            <v>45 CUMPLIM+ CALIDAD DL SERVICIO</v>
          </cell>
          <cell r="AC96">
            <v>43943</v>
          </cell>
          <cell r="AD96" t="str">
            <v>45-46-101007782</v>
          </cell>
          <cell r="AE96" t="str">
            <v>PNN Utria</v>
          </cell>
          <cell r="AF96" t="str">
            <v>2 SUPERVISOR</v>
          </cell>
          <cell r="AG96" t="str">
            <v>3 CÉDULA DE CIUDADANÍA</v>
          </cell>
          <cell r="AH96">
            <v>66848955</v>
          </cell>
          <cell r="AI96" t="str">
            <v>MARIA XIMENA ZORRILLA</v>
          </cell>
          <cell r="AJ96">
            <v>243</v>
          </cell>
          <cell r="AK96" t="str">
            <v>3 NO PACTADOS</v>
          </cell>
          <cell r="AL96">
            <v>43943</v>
          </cell>
          <cell r="AM96"/>
          <cell r="AN96" t="str">
            <v>4 NO SE HA ADICIONADO NI EN VALOR y EN TIEMPO</v>
          </cell>
          <cell r="AO96">
            <v>0</v>
          </cell>
          <cell r="AP96">
            <v>0</v>
          </cell>
          <cell r="AQ96"/>
          <cell r="AR96">
            <v>0</v>
          </cell>
          <cell r="AS96"/>
          <cell r="AT96">
            <v>43949</v>
          </cell>
          <cell r="AU96">
            <v>44195</v>
          </cell>
          <cell r="AV96"/>
          <cell r="AW96" t="str">
            <v>2. NO</v>
          </cell>
          <cell r="AX96"/>
          <cell r="AY96"/>
          <cell r="AZ96" t="str">
            <v>2. NO</v>
          </cell>
          <cell r="BA96">
            <v>0</v>
          </cell>
          <cell r="BB96"/>
          <cell r="BC96"/>
          <cell r="BD96"/>
          <cell r="BE96" t="str">
            <v>2020753502000008E</v>
          </cell>
          <cell r="BF96">
            <v>14000000</v>
          </cell>
          <cell r="BG96" t="str">
            <v>YELYN ZARELA SEPULVEDA RODRIGUEZ</v>
          </cell>
          <cell r="BH96" t="str">
            <v>https://community.secop.gov.co/Public/Tendering/ContractNoticePhases/View?PPI=CO1.PPI.6705315&amp;isFromPublicArea=True&amp;isModal=False</v>
          </cell>
          <cell r="BI96" t="str">
            <v>VIGENTE</v>
          </cell>
          <cell r="BJ96" t="str">
            <v>tecnibordadelpacifico@gmail.com</v>
          </cell>
          <cell r="BK96"/>
          <cell r="BL96" t="str">
            <v>https://community.secop.gov.co/Public/Tendering/ContractDetailView/Index?UniqueIdentifier=CO1.PCCNTR.1513319&amp;AwardContractDetailId=550783&amp;IsFromMarketplace=False&amp;isModal=true&amp;asPopupView=true#GenericContractInformation</v>
          </cell>
        </row>
        <row r="97">
          <cell r="A97" t="str">
            <v>DTPA-IP-FONAM-011-2020</v>
          </cell>
          <cell r="B97" t="str">
            <v>1 FONAM</v>
          </cell>
          <cell r="C97" t="str">
            <v>DTPA-IP-FONAM-011-2020</v>
          </cell>
          <cell r="D97">
            <v>9</v>
          </cell>
          <cell r="E97" t="str">
            <v>INVERSIONES GLP S.A.S. E.S.P</v>
          </cell>
          <cell r="F97">
            <v>43945</v>
          </cell>
          <cell r="G97" t="str">
            <v>SUMINISTRO DE RECARGAS DE CILINDROS DE GAS PARA EL NORMAL FUNCIONAMIENTO DE LAS SEDES DEL PARQUE NACIONAL NATURAL MUNCHIQUE, CON LOCAL COMERCIAL EN LA CIUDAD DE POPAYÁN</v>
          </cell>
          <cell r="H97" t="str">
            <v>5 MÍNIMA CUANTÍA</v>
          </cell>
          <cell r="I97" t="str">
            <v>3 COMPRAVENTA y/o SUMINISTRO</v>
          </cell>
          <cell r="J97" t="str">
            <v>SUMINISTRO</v>
          </cell>
          <cell r="K97">
            <v>10720</v>
          </cell>
          <cell r="L97">
            <v>11220</v>
          </cell>
          <cell r="M97"/>
          <cell r="N97">
            <v>43945</v>
          </cell>
          <cell r="O97" t="str">
            <v>5. FORTALECIMIENTO</v>
          </cell>
          <cell r="P97"/>
          <cell r="Q97">
            <v>2000000</v>
          </cell>
          <cell r="R97"/>
          <cell r="S97" t="str">
            <v>2 PERSONA JURIDICA</v>
          </cell>
          <cell r="T97" t="str">
            <v>1 NIT</v>
          </cell>
          <cell r="U97"/>
          <cell r="V97">
            <v>900335279</v>
          </cell>
          <cell r="W97">
            <v>0</v>
          </cell>
          <cell r="X97" t="str">
            <v>N/A</v>
          </cell>
          <cell r="Y97" t="str">
            <v>INVERSIONES GLP S.A.S. E.S.P</v>
          </cell>
          <cell r="Z97" t="str">
            <v>1 PÓLIZA</v>
          </cell>
          <cell r="AA97" t="str">
            <v>12 SEGUROS DEL ESTADO</v>
          </cell>
          <cell r="AB97" t="str">
            <v>45 CUMPLIM+ CALIDAD DL SERVICIO</v>
          </cell>
          <cell r="AC97">
            <v>43957</v>
          </cell>
          <cell r="AD97" t="str">
            <v>45-44-101068008</v>
          </cell>
          <cell r="AE97" t="str">
            <v>PNN Munchique</v>
          </cell>
          <cell r="AF97" t="str">
            <v>2 SUPERVISOR</v>
          </cell>
          <cell r="AG97" t="str">
            <v>3 CÉDULA DE CIUDADANÍA</v>
          </cell>
          <cell r="AH97">
            <v>16738049</v>
          </cell>
          <cell r="AI97" t="str">
            <v>JAIME ALBERTO CELIS PERDOMO</v>
          </cell>
          <cell r="AJ97">
            <v>234</v>
          </cell>
          <cell r="AK97" t="str">
            <v>3 NO PACTADOS</v>
          </cell>
          <cell r="AL97">
            <v>43958</v>
          </cell>
          <cell r="AM97"/>
          <cell r="AN97" t="str">
            <v>4 NO SE HA ADICIONADO NI EN VALOR y EN TIEMPO</v>
          </cell>
          <cell r="AO97">
            <v>0</v>
          </cell>
          <cell r="AP97">
            <v>0</v>
          </cell>
          <cell r="AQ97"/>
          <cell r="AR97">
            <v>0</v>
          </cell>
          <cell r="AS97"/>
          <cell r="AT97">
            <v>43958</v>
          </cell>
          <cell r="AU97">
            <v>44195</v>
          </cell>
          <cell r="AV97"/>
          <cell r="AW97" t="str">
            <v>2. NO</v>
          </cell>
          <cell r="AX97"/>
          <cell r="AY97"/>
          <cell r="AZ97" t="str">
            <v>2. NO</v>
          </cell>
          <cell r="BA97">
            <v>0</v>
          </cell>
          <cell r="BB97"/>
          <cell r="BC97"/>
          <cell r="BD97"/>
          <cell r="BE97" t="str">
            <v>2020753502000009E</v>
          </cell>
          <cell r="BF97">
            <v>2000000</v>
          </cell>
          <cell r="BG97" t="str">
            <v>YELYN ZARELA SEPULVEDA RODRIGUEZ</v>
          </cell>
          <cell r="BH97" t="str">
            <v>https://community.secop.gov.co/Public/Tendering/ContractNoticePhases/View?PPI=CO1.PPI.7016100&amp;isFromPublicArea=True&amp;isModal=False</v>
          </cell>
          <cell r="BI97" t="str">
            <v>VIGENTE</v>
          </cell>
          <cell r="BJ97" t="str">
            <v>Juan.morales@empresasgasco.co</v>
          </cell>
          <cell r="BK97"/>
          <cell r="BL97" t="str">
            <v>https://community.secop.gov.co/Public/Tendering/ContractDetailView/Index?UniqueIdentifier=CO1.PCCNTR.1523723&amp;AwardContractDetailId=554802&amp;IsFromMarketplace=False&amp;isModal=true&amp;asPopupView=true#GenericContractInformation</v>
          </cell>
        </row>
        <row r="98">
          <cell r="A98" t="str">
            <v>DTPA-IP-FONAM-013-2020</v>
          </cell>
          <cell r="B98" t="str">
            <v>1 FONAM</v>
          </cell>
          <cell r="C98" t="str">
            <v>DTPA-IP-FONAM-013-2020</v>
          </cell>
          <cell r="D98">
            <v>10</v>
          </cell>
          <cell r="E98" t="str">
            <v>JULIAN ANDRES SALAS CHACON</v>
          </cell>
          <cell r="F98">
            <v>43950</v>
          </cell>
          <cell r="G98" t="str">
            <v>SUMINISTRO DE INSUMOS PARA EL SOSTENIMIENTO DE SEMOVIENTES DEL PARQUE NACIONAL NATURAL MUNCHIQUE.</v>
          </cell>
          <cell r="H98" t="str">
            <v>5 MÍNIMA CUANTÍA</v>
          </cell>
          <cell r="I98" t="str">
            <v>3 COMPRAVENTA y/o SUMINISTRO</v>
          </cell>
          <cell r="J98" t="str">
            <v>SUMINISTRO</v>
          </cell>
          <cell r="K98">
            <v>10620</v>
          </cell>
          <cell r="L98">
            <v>11420</v>
          </cell>
          <cell r="M98"/>
          <cell r="N98">
            <v>43951</v>
          </cell>
          <cell r="O98" t="str">
            <v>5. FORTALECIMIENTO</v>
          </cell>
          <cell r="P98"/>
          <cell r="Q98">
            <v>1992900</v>
          </cell>
          <cell r="R98"/>
          <cell r="S98" t="str">
            <v>1 PERSONA NATURAL</v>
          </cell>
          <cell r="T98" t="str">
            <v>3 CÉDULA DE CIUDADANÍA</v>
          </cell>
          <cell r="U98">
            <v>76319340</v>
          </cell>
          <cell r="V98"/>
          <cell r="W98"/>
          <cell r="X98" t="str">
            <v>N/A</v>
          </cell>
          <cell r="Y98" t="str">
            <v>JULIAN ANDRES SALAS CHACON</v>
          </cell>
          <cell r="Z98" t="str">
            <v>1 PÓLIZA</v>
          </cell>
          <cell r="AA98" t="str">
            <v>12 SEGUROS DEL ESTADO</v>
          </cell>
          <cell r="AB98" t="str">
            <v>45 CUMPLIM+ CALIDAD DL SERVICIO</v>
          </cell>
          <cell r="AC98">
            <v>43955</v>
          </cell>
          <cell r="AD98" t="str">
            <v>45-44-101052654</v>
          </cell>
          <cell r="AE98" t="str">
            <v>PNN Munchique</v>
          </cell>
          <cell r="AF98" t="str">
            <v>2 SUPERVISOR</v>
          </cell>
          <cell r="AG98" t="str">
            <v>3 CÉDULA DE CIUDADANÍA</v>
          </cell>
          <cell r="AH98">
            <v>16738049</v>
          </cell>
          <cell r="AI98" t="str">
            <v>JAIME ALBERTO CELIS PERDOMO</v>
          </cell>
          <cell r="AJ98">
            <v>234</v>
          </cell>
          <cell r="AK98" t="str">
            <v>3 NO PACTADOS</v>
          </cell>
          <cell r="AL98">
            <v>43958</v>
          </cell>
          <cell r="AM98"/>
          <cell r="AN98" t="str">
            <v>4 NO SE HA ADICIONADO NI EN VALOR y EN TIEMPO</v>
          </cell>
          <cell r="AO98">
            <v>0</v>
          </cell>
          <cell r="AP98">
            <v>0</v>
          </cell>
          <cell r="AQ98"/>
          <cell r="AR98">
            <v>0</v>
          </cell>
          <cell r="AS98"/>
          <cell r="AT98">
            <v>43958</v>
          </cell>
          <cell r="AU98">
            <v>44195</v>
          </cell>
          <cell r="AV98"/>
          <cell r="AW98" t="str">
            <v>2. NO</v>
          </cell>
          <cell r="AX98"/>
          <cell r="AY98"/>
          <cell r="AZ98" t="str">
            <v>2. NO</v>
          </cell>
          <cell r="BA98">
            <v>0</v>
          </cell>
          <cell r="BB98"/>
          <cell r="BC98"/>
          <cell r="BD98"/>
          <cell r="BE98" t="str">
            <v>2020753502000010E</v>
          </cell>
          <cell r="BF98">
            <v>1992900</v>
          </cell>
          <cell r="BG98" t="str">
            <v>YELYN ZARELA SEPULVEDA RODRIGUEZ</v>
          </cell>
          <cell r="BH98" t="str">
            <v>https://community.secop.gov.co/Public/Tendering/ContractNoticePhases/View?PPI=CO1.PPI.7069501&amp;isFromPublicArea=True&amp;isModal=False</v>
          </cell>
          <cell r="BI98" t="str">
            <v>VIGENTE</v>
          </cell>
          <cell r="BJ98" t="str">
            <v>agrovalledelcauca@gmail.com</v>
          </cell>
          <cell r="BK98"/>
          <cell r="BL98" t="str">
            <v>https://community.secop.gov.co/Public/Tendering/ContractDetailView/Index?UniqueIdentifier=CO1.PCCNTR.1534627&amp;AwardContractDetailId=561896&amp;IsFromMarketplace=False&amp;isModal=true&amp;asPopupView=true#GenericContractInformation</v>
          </cell>
        </row>
        <row r="99">
          <cell r="A99" t="str">
            <v>DTPA-IP-FONAM-020-2020</v>
          </cell>
          <cell r="B99" t="str">
            <v>1 FONAM</v>
          </cell>
          <cell r="C99" t="str">
            <v>DTPA-IP-FONAM-020-2020</v>
          </cell>
          <cell r="D99">
            <v>11</v>
          </cell>
          <cell r="E99" t="str">
            <v>ERNESTO ANGEL GARCES RIASCOS</v>
          </cell>
          <cell r="F99">
            <v>43978</v>
          </cell>
          <cell r="G99" t="str">
            <v>SERVICIO DE MANTENIMIENTO PREVENTIVO Y CORRECTIVO A TODO COSTO PARA LOS BOTES Y MOTORES ASIGNADOS AL PNN GORGONA</v>
          </cell>
          <cell r="H99" t="str">
            <v>5 MÍNIMA CUANTÍA</v>
          </cell>
          <cell r="I99" t="str">
            <v>3 COMPRAVENTA y/o SUMINISTRO</v>
          </cell>
          <cell r="J99" t="str">
            <v>SUMINISTRO</v>
          </cell>
          <cell r="K99">
            <v>12720</v>
          </cell>
          <cell r="L99">
            <v>11920</v>
          </cell>
          <cell r="M99"/>
          <cell r="N99">
            <v>43978</v>
          </cell>
          <cell r="O99" t="str">
            <v>5. FORTALECIMIENTO</v>
          </cell>
          <cell r="P99"/>
          <cell r="Q99">
            <v>24993000</v>
          </cell>
          <cell r="R99"/>
          <cell r="S99" t="str">
            <v>1 PERSONA NATURAL</v>
          </cell>
          <cell r="T99" t="str">
            <v>3 CÉDULA DE CIUDADANÍA</v>
          </cell>
          <cell r="U99">
            <v>4679583</v>
          </cell>
          <cell r="V99"/>
          <cell r="W99"/>
          <cell r="X99" t="str">
            <v>N/A</v>
          </cell>
          <cell r="Y99" t="str">
            <v>ERNESTO ANGEL GARCES RIASCOS</v>
          </cell>
          <cell r="Z99" t="str">
            <v>1 PÓLIZA</v>
          </cell>
          <cell r="AA99" t="str">
            <v>12 SEGUROS DEL ESTADO</v>
          </cell>
          <cell r="AB99" t="str">
            <v>45 CUMPLIM+ CALIDAD DL SERVICIO</v>
          </cell>
          <cell r="AC99">
            <v>43978</v>
          </cell>
          <cell r="AD99" t="str">
            <v>45-46-101007874</v>
          </cell>
          <cell r="AE99" t="str">
            <v>PNN Gorgona</v>
          </cell>
          <cell r="AF99" t="str">
            <v>2 SUPERVISOR</v>
          </cell>
          <cell r="AG99" t="str">
            <v>3 CÉDULA DE CIUDADANÍA</v>
          </cell>
          <cell r="AH99">
            <v>66908317</v>
          </cell>
          <cell r="AI99" t="str">
            <v>LORENA VALENCIA CERTUCHE</v>
          </cell>
          <cell r="AJ99">
            <v>214</v>
          </cell>
          <cell r="AK99" t="str">
            <v>3 NO PACTADOS</v>
          </cell>
          <cell r="AL99">
            <v>43978</v>
          </cell>
          <cell r="AM99"/>
          <cell r="AN99" t="str">
            <v>4 NO SE HA ADICIONADO NI EN VALOR y EN TIEMPO</v>
          </cell>
          <cell r="AO99">
            <v>0</v>
          </cell>
          <cell r="AP99">
            <v>0</v>
          </cell>
          <cell r="AQ99"/>
          <cell r="AR99">
            <v>0</v>
          </cell>
          <cell r="AS99"/>
          <cell r="AT99">
            <v>43978</v>
          </cell>
          <cell r="AU99">
            <v>44195</v>
          </cell>
          <cell r="AV99"/>
          <cell r="AW99" t="str">
            <v>2. NO</v>
          </cell>
          <cell r="AX99"/>
          <cell r="AY99"/>
          <cell r="AZ99" t="str">
            <v>2. NO</v>
          </cell>
          <cell r="BA99">
            <v>0</v>
          </cell>
          <cell r="BB99"/>
          <cell r="BC99"/>
          <cell r="BD99"/>
          <cell r="BE99" t="str">
            <v>2020753502000011E</v>
          </cell>
          <cell r="BF99">
            <v>24993000</v>
          </cell>
          <cell r="BG99" t="str">
            <v>JAZMIN PEREA MURILLO</v>
          </cell>
          <cell r="BH99" t="str">
            <v>https://community.secop.gov.co/Public/Tendering/ContractNoticePhases/View?PPI=CO1.PPI.7700478&amp;isFromPublicArea=True&amp;isModal=False</v>
          </cell>
          <cell r="BI99" t="str">
            <v>VIGENTE</v>
          </cell>
          <cell r="BJ99" t="str">
            <v>meca202@hotmail.com</v>
          </cell>
          <cell r="BK99"/>
          <cell r="BL99" t="str">
            <v>https://community.secop.gov.co/Public/Tendering/ContractDetailView/Index?UniqueIdentifier=CO1.PCCNTR.1592962&amp;AwardContractDetailId=588880&amp;IsFromMarketplace=False&amp;isModal=true&amp;asPopupView=true#GenericContractInformation</v>
          </cell>
        </row>
        <row r="100">
          <cell r="A100" t="str">
            <v>DTPA-IP-FONAM-019-2020</v>
          </cell>
          <cell r="B100" t="str">
            <v>1 FONAM</v>
          </cell>
          <cell r="C100" t="str">
            <v>DTPA-IP-FONAM-019-2020</v>
          </cell>
          <cell r="D100">
            <v>12</v>
          </cell>
          <cell r="E100" t="str">
            <v>MANUEL GEORGE GAMBOA CUESTA</v>
          </cell>
          <cell r="F100">
            <v>43979</v>
          </cell>
          <cell r="G100" t="str">
            <v>SUMINISTRO DE RACIONES DE CAMPAÑA PARA EL EQUIPO DE TRABAJO DEL PNN LOS KATÍOS QUE REALIZA ACTIVIDADES MISIONALES DE ACUERDO A LAS METAS DEL PAA PARA EL AÑO 2020</v>
          </cell>
          <cell r="H100" t="str">
            <v>5 MÍNIMA CUANTÍA</v>
          </cell>
          <cell r="I100" t="str">
            <v>3 COMPRAVENTA y/o SUMINISTRO</v>
          </cell>
          <cell r="J100" t="str">
            <v>SUMINISTRO</v>
          </cell>
          <cell r="K100">
            <v>12820</v>
          </cell>
          <cell r="L100">
            <v>12120</v>
          </cell>
          <cell r="M100"/>
          <cell r="N100">
            <v>43979</v>
          </cell>
          <cell r="O100" t="str">
            <v>5. FORTALECIMIENTO</v>
          </cell>
          <cell r="P100"/>
          <cell r="Q100">
            <v>3199993</v>
          </cell>
          <cell r="R100"/>
          <cell r="S100" t="str">
            <v>1 PERSONA NATURAL</v>
          </cell>
          <cell r="T100" t="str">
            <v>3 CÉDULA DE CIUDADANÍA</v>
          </cell>
          <cell r="U100">
            <v>71981200</v>
          </cell>
          <cell r="V100"/>
          <cell r="W100"/>
          <cell r="X100" t="str">
            <v>N/A</v>
          </cell>
          <cell r="Y100" t="str">
            <v>MANUEL GEORGE GAMBOA CUESTA</v>
          </cell>
          <cell r="Z100" t="str">
            <v>1 PÓLIZA</v>
          </cell>
          <cell r="AA100" t="str">
            <v>12 SEGUROS DEL ESTADO</v>
          </cell>
          <cell r="AB100" t="str">
            <v>45 CUMPLIM+ CALIDAD DL SERVICIO</v>
          </cell>
          <cell r="AC100">
            <v>43983</v>
          </cell>
          <cell r="AD100" t="str">
            <v>45-46-101007887</v>
          </cell>
          <cell r="AE100" t="str">
            <v>PNN Los Katios</v>
          </cell>
          <cell r="AF100" t="str">
            <v>2 SUPERVISOR</v>
          </cell>
          <cell r="AG100" t="str">
            <v>3 CÉDULA DE CIUDADANÍA</v>
          </cell>
          <cell r="AH100">
            <v>71639043</v>
          </cell>
          <cell r="AI100" t="str">
            <v>NANCY MURILLO BOHORQUEZ</v>
          </cell>
          <cell r="AJ100">
            <v>207</v>
          </cell>
          <cell r="AK100" t="str">
            <v>3 NO PACTADOS</v>
          </cell>
          <cell r="AL100">
            <v>43986</v>
          </cell>
          <cell r="AM100"/>
          <cell r="AN100" t="str">
            <v>4 NO SE HA ADICIONADO NI EN VALOR y EN TIEMPO</v>
          </cell>
          <cell r="AO100">
            <v>0</v>
          </cell>
          <cell r="AP100">
            <v>0</v>
          </cell>
          <cell r="AQ100"/>
          <cell r="AR100">
            <v>0</v>
          </cell>
          <cell r="AS100"/>
          <cell r="AT100">
            <v>43986</v>
          </cell>
          <cell r="AU100">
            <v>44195</v>
          </cell>
          <cell r="AV100"/>
          <cell r="AW100" t="str">
            <v>2. NO</v>
          </cell>
          <cell r="AX100"/>
          <cell r="AY100"/>
          <cell r="AZ100" t="str">
            <v>2. NO</v>
          </cell>
          <cell r="BA100">
            <v>0</v>
          </cell>
          <cell r="BB100"/>
          <cell r="BC100"/>
          <cell r="BD100"/>
          <cell r="BE100" t="str">
            <v>2020753502000012E</v>
          </cell>
          <cell r="BF100">
            <v>3199993</v>
          </cell>
          <cell r="BG100" t="str">
            <v>YELYN ZARELA SEPULVEDA RODRIGUEZ</v>
          </cell>
          <cell r="BH100" t="str">
            <v>https://community.secop.gov.co/Public/Tendering/ContractNoticePhases/View?PPI=CO1.PPI.7699466&amp;isFromPublicArea=True&amp;isModal=False</v>
          </cell>
          <cell r="BI100" t="str">
            <v>VIGENTE</v>
          </cell>
          <cell r="BJ100" t="str">
            <v>manuelggamboa@hotmail.com</v>
          </cell>
          <cell r="BK100"/>
          <cell r="BL100" t="str">
            <v>https://community.secop.gov.co/Public/Tendering/ContractDetailView/Index?UniqueIdentifier=CO1.PCCNTR.1597309&amp;AwardContractDetailId=591120&amp;IsFromMarketplace=False&amp;isModal=true&amp;asPopupView=true#GenericContractInformation</v>
          </cell>
        </row>
        <row r="101">
          <cell r="A101"/>
          <cell r="B101"/>
          <cell r="C101"/>
          <cell r="D101"/>
          <cell r="E101"/>
          <cell r="F101"/>
          <cell r="G101"/>
          <cell r="H101"/>
          <cell r="I101"/>
          <cell r="J101"/>
          <cell r="K101"/>
          <cell r="L101"/>
          <cell r="M101"/>
          <cell r="N101"/>
          <cell r="O101"/>
          <cell r="P101"/>
          <cell r="Q101"/>
          <cell r="R101"/>
          <cell r="S101"/>
          <cell r="T101"/>
          <cell r="U101"/>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cell r="BD101"/>
          <cell r="BE101"/>
          <cell r="BF101"/>
          <cell r="BG101"/>
          <cell r="BH101"/>
          <cell r="BI101"/>
          <cell r="BJ101"/>
          <cell r="BK101"/>
          <cell r="BL101"/>
        </row>
        <row r="102">
          <cell r="A102"/>
          <cell r="B102"/>
          <cell r="C102"/>
          <cell r="D102"/>
          <cell r="E102"/>
          <cell r="F102"/>
          <cell r="G102"/>
          <cell r="H102"/>
          <cell r="I102"/>
          <cell r="J102"/>
          <cell r="K102"/>
          <cell r="L102"/>
          <cell r="M102"/>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cell r="BD102"/>
          <cell r="BE102"/>
          <cell r="BF102"/>
          <cell r="BG102"/>
          <cell r="BH102"/>
          <cell r="BI102"/>
          <cell r="BJ102"/>
          <cell r="BK102"/>
          <cell r="BL102"/>
        </row>
        <row r="103">
          <cell r="A103" t="str">
            <v>DTPA-SASI-FONAM-002-2020</v>
          </cell>
          <cell r="B103" t="str">
            <v>1 FONAM</v>
          </cell>
          <cell r="C103" t="str">
            <v>DTPA-SASI-FONAM-002-2020</v>
          </cell>
          <cell r="D103" t="str">
            <v>001</v>
          </cell>
          <cell r="E103" t="str">
            <v>SOCIEDAD DE COMERCIALIZACION INTERNACIONAL ANDINA DE EQUIPOS, SUMINISTROS Y SERVICIOS SAS C I ANDIEQUIP SAS - EN REORGANIZACION</v>
          </cell>
          <cell r="F103">
            <v>43923</v>
          </cell>
          <cell r="G103" t="str">
            <v>COMPRA DE COMPRESORES PARA LA RECARGA DE LOS TANQUES DE AIRE DE BUCEO PARA EL PARQUE NACIONAL NATURAL GORGONA</v>
          </cell>
          <cell r="H103" t="str">
            <v>4 SELECCIÓN ABREVIADA</v>
          </cell>
          <cell r="I103" t="str">
            <v>3 COMPRAVENTA y/o SUMINISTRO</v>
          </cell>
          <cell r="J103" t="str">
            <v>COMPRAVENTA</v>
          </cell>
          <cell r="K103">
            <v>8820</v>
          </cell>
          <cell r="L103">
            <v>10020</v>
          </cell>
          <cell r="M103"/>
          <cell r="N103">
            <v>43923</v>
          </cell>
          <cell r="O103" t="str">
            <v>5. FORTALECIMIENTO</v>
          </cell>
          <cell r="P103"/>
          <cell r="Q103">
            <v>117750500</v>
          </cell>
          <cell r="R103"/>
          <cell r="S103" t="str">
            <v>2 PERSONA JURIDICA</v>
          </cell>
          <cell r="T103" t="str">
            <v>1 NIT</v>
          </cell>
          <cell r="U103"/>
          <cell r="V103">
            <v>830131794</v>
          </cell>
          <cell r="W103">
            <v>2</v>
          </cell>
          <cell r="X103" t="str">
            <v>N/A</v>
          </cell>
          <cell r="Y103" t="str">
            <v>SOCIEDAD DE COMERCIALIZACION INTERNACIONAL ANDINA DE EQUIPOS, SUMINISTROS Y SERVICIOS SAS C I ANDIEQUIP SAS - EN REORGANIZACION</v>
          </cell>
          <cell r="Z103" t="str">
            <v>1 PÓLIZA</v>
          </cell>
          <cell r="AA103" t="str">
            <v>4 CONFIANZA</v>
          </cell>
          <cell r="AB103" t="str">
            <v>44 CUMPLIM+ CALIDAD_CORRECTO FUNCIONAM D LOS BIENES SUMIN</v>
          </cell>
          <cell r="AC103">
            <v>43927</v>
          </cell>
          <cell r="AD103" t="str">
            <v>GU080946</v>
          </cell>
          <cell r="AE103" t="str">
            <v>PNN Gorgona</v>
          </cell>
          <cell r="AF103" t="str">
            <v>2 SUPERVISOR</v>
          </cell>
          <cell r="AG103" t="str">
            <v>3 CÉDULA DE CIUDADANÍA</v>
          </cell>
          <cell r="AH103">
            <v>66908317</v>
          </cell>
          <cell r="AI103" t="str">
            <v>LORENA VALENCIA CERTUCHE</v>
          </cell>
          <cell r="AJ103">
            <v>120</v>
          </cell>
          <cell r="AK103" t="str">
            <v>3 NO PACTADOS</v>
          </cell>
          <cell r="AL103">
            <v>43927</v>
          </cell>
          <cell r="AM103"/>
          <cell r="AN103" t="str">
            <v>4 NO SE HA ADICIONADO NI EN VALOR y EN TIEMPO</v>
          </cell>
          <cell r="AO103">
            <v>0</v>
          </cell>
          <cell r="AP103">
            <v>0</v>
          </cell>
          <cell r="AQ103"/>
          <cell r="AR103">
            <v>0</v>
          </cell>
          <cell r="AS103"/>
          <cell r="AT103">
            <v>43934</v>
          </cell>
          <cell r="AU103">
            <v>44055</v>
          </cell>
          <cell r="AV103"/>
          <cell r="AW103" t="str">
            <v>2. NO</v>
          </cell>
          <cell r="AX103"/>
          <cell r="AY103"/>
          <cell r="AZ103" t="str">
            <v>2. NO</v>
          </cell>
          <cell r="BA103">
            <v>0</v>
          </cell>
          <cell r="BB103"/>
          <cell r="BC103"/>
          <cell r="BD103"/>
          <cell r="BE103" t="str">
            <v>2020753501400001E</v>
          </cell>
          <cell r="BF103">
            <v>117750500</v>
          </cell>
          <cell r="BG103" t="str">
            <v>JAZMIN PEREA MURILLO</v>
          </cell>
          <cell r="BH103" t="str">
            <v>https://community.secop.gov.co/Public/Tendering/ContractNoticePhases/View?PPI=CO1.PPI.6326838&amp;isFromPublicArea=True&amp;isModal=False</v>
          </cell>
          <cell r="BI103" t="str">
            <v>VIGENTE</v>
          </cell>
          <cell r="BJ103" t="str">
            <v>andiequip@gmail.com</v>
          </cell>
          <cell r="BK103"/>
          <cell r="BL103" t="str">
            <v>https://community.secop.gov.co/Public/Tendering/ContractDetailView/Index?UniqueIdentifier=CO1.PCCNTR.1482507&amp;AwardContractDetailId=536086&amp;IsFromMarketplace=False&amp;isModal=true&amp;asPopupView=true#GenericContractInformation</v>
          </cell>
        </row>
        <row r="104">
          <cell r="A104" t="str">
            <v>DTPA-IP-FONAM-012-2020</v>
          </cell>
          <cell r="B104" t="str">
            <v>1 FONAM</v>
          </cell>
          <cell r="C104" t="str">
            <v>DTPA-IP-FONAM-012-2020</v>
          </cell>
          <cell r="D104" t="str">
            <v>002</v>
          </cell>
          <cell r="E104" t="str">
            <v>SOLUCIONES INTEGRALES B&amp;V S.A.S.</v>
          </cell>
          <cell r="F104">
            <v>43950</v>
          </cell>
          <cell r="G104" t="str">
            <v>COMPRA DE EQUIPOS PARA APOYAR MONITOREO E INVESTIGACIÓN EN EL SANTUARIO DE FAUNA Y FLORA MALPELO.</v>
          </cell>
          <cell r="H104" t="str">
            <v>5 MÍNIMA CUANTÍA</v>
          </cell>
          <cell r="I104" t="str">
            <v>3 COMPRAVENTA y/o SUMINISTRO</v>
          </cell>
          <cell r="J104" t="str">
            <v>COMPRAVENTA</v>
          </cell>
          <cell r="K104">
            <v>12220</v>
          </cell>
          <cell r="L104">
            <v>11320</v>
          </cell>
          <cell r="M104"/>
          <cell r="N104">
            <v>43951</v>
          </cell>
          <cell r="O104" t="str">
            <v>5. FORTALECIMIENTO</v>
          </cell>
          <cell r="P104"/>
          <cell r="Q104">
            <v>8139243</v>
          </cell>
          <cell r="R104"/>
          <cell r="S104" t="str">
            <v>2 PERSONA JURIDICA</v>
          </cell>
          <cell r="T104" t="str">
            <v>1 NIT</v>
          </cell>
          <cell r="U104"/>
          <cell r="V104">
            <v>900188417</v>
          </cell>
          <cell r="W104">
            <v>1</v>
          </cell>
          <cell r="X104" t="str">
            <v>N/A</v>
          </cell>
          <cell r="Y104" t="str">
            <v>SOLUCIONES INTEGRALES B&amp;V S.A.S.</v>
          </cell>
          <cell r="Z104" t="str">
            <v>1 PÓLIZA</v>
          </cell>
          <cell r="AA104" t="str">
            <v>12 SEGUROS DEL ESTADO</v>
          </cell>
          <cell r="AB104" t="str">
            <v>44 CUMPLIM+ CALIDAD_CORRECTO FUNCIONAM D LOS BIENES SUMIN</v>
          </cell>
          <cell r="AC104">
            <v>43956</v>
          </cell>
          <cell r="AD104" t="str">
            <v>39-44-101114902</v>
          </cell>
          <cell r="AE104" t="str">
            <v>SFF Isla de Malpelo</v>
          </cell>
          <cell r="AF104" t="str">
            <v>2 SUPERVISOR</v>
          </cell>
          <cell r="AG104" t="str">
            <v>3 CÉDULA DE CIUDADANÍA</v>
          </cell>
          <cell r="AH104">
            <v>94455612</v>
          </cell>
          <cell r="AI104" t="str">
            <v>NICOLAS BERNAL FUENTES</v>
          </cell>
          <cell r="AJ104">
            <v>90</v>
          </cell>
          <cell r="AK104" t="str">
            <v>3 NO PACTADOS</v>
          </cell>
          <cell r="AL104">
            <v>43956</v>
          </cell>
          <cell r="AM104"/>
          <cell r="AN104" t="str">
            <v>4 NO SE HA ADICIONADO NI EN VALOR y EN TIEMPO</v>
          </cell>
          <cell r="AO104">
            <v>0</v>
          </cell>
          <cell r="AP104">
            <v>0</v>
          </cell>
          <cell r="AQ104"/>
          <cell r="AR104">
            <v>0</v>
          </cell>
          <cell r="AS104"/>
          <cell r="AT104">
            <v>43958</v>
          </cell>
          <cell r="AU104">
            <v>44049</v>
          </cell>
          <cell r="AV104"/>
          <cell r="AW104" t="str">
            <v>2. NO</v>
          </cell>
          <cell r="AX104"/>
          <cell r="AY104"/>
          <cell r="AZ104" t="str">
            <v>2. NO</v>
          </cell>
          <cell r="BA104">
            <v>0</v>
          </cell>
          <cell r="BB104"/>
          <cell r="BC104"/>
          <cell r="BD104"/>
          <cell r="BE104" t="str">
            <v>2020753501400002E</v>
          </cell>
          <cell r="BF104">
            <v>8139243</v>
          </cell>
          <cell r="BG104" t="str">
            <v>YELYN ZARELA SEPULVEDA RODRIGUEZ</v>
          </cell>
          <cell r="BH104" t="str">
            <v xml:space="preserve">https://community.secop.gov.co/Public/Tendering/ContractNoticePhases/View?PPI=CO1.PPI.7099009&amp;isFromPublicArea=True&amp;isModal=False
</v>
          </cell>
          <cell r="BI104" t="str">
            <v>VIGENTE</v>
          </cell>
          <cell r="BJ104" t="str">
            <v>gkarinab@gmail.com</v>
          </cell>
          <cell r="BK104"/>
          <cell r="BL104" t="str">
            <v xml:space="preserve">https://community.secop.gov.co/Public/Tendering/ContractNoticePhases/View?PPI=CO1.PPI.7099009&amp;isFromPublicArea=True&amp;isModal=False
</v>
          </cell>
        </row>
        <row r="105">
          <cell r="A105" t="str">
            <v>DTPA-IP-FONAM-014-2020</v>
          </cell>
          <cell r="B105" t="str">
            <v>1 FONAM</v>
          </cell>
          <cell r="C105" t="str">
            <v>DTPA-IP-FONAM-014-2020</v>
          </cell>
          <cell r="D105" t="str">
            <v>003</v>
          </cell>
          <cell r="E105" t="str">
            <v>EDUARDOÑO S.A.S</v>
          </cell>
          <cell r="F105">
            <v>43963</v>
          </cell>
          <cell r="G105" t="str">
            <v>COMPRA DE ACEITES Y LUBRICANTES PARA EL PARQUE NACIONAL NATURAL GORGONA</v>
          </cell>
          <cell r="H105" t="str">
            <v>5 MÍNIMA CUANTÍA</v>
          </cell>
          <cell r="I105" t="str">
            <v>3 COMPRAVENTA y/o SUMINISTRO</v>
          </cell>
          <cell r="J105" t="str">
            <v>COMPRAVENTA</v>
          </cell>
          <cell r="K105">
            <v>12520</v>
          </cell>
          <cell r="L105">
            <v>11620</v>
          </cell>
          <cell r="M105"/>
          <cell r="N105">
            <v>43963</v>
          </cell>
          <cell r="O105" t="str">
            <v>5. FORTALECIMIENTO</v>
          </cell>
          <cell r="P105"/>
          <cell r="Q105">
            <v>5014116</v>
          </cell>
          <cell r="R105"/>
          <cell r="S105" t="str">
            <v>2 PERSONA JURIDICA</v>
          </cell>
          <cell r="T105" t="str">
            <v>1 NIT</v>
          </cell>
          <cell r="U105"/>
          <cell r="V105">
            <v>890900082</v>
          </cell>
          <cell r="W105">
            <v>5</v>
          </cell>
          <cell r="X105" t="str">
            <v>N/A</v>
          </cell>
          <cell r="Y105" t="str">
            <v>EDUARDOÑO S.A.S</v>
          </cell>
          <cell r="Z105" t="str">
            <v>1 PÓLIZA</v>
          </cell>
          <cell r="AA105" t="str">
            <v xml:space="preserve">15 JMALUCELLI TRAVELERS SEGUROS S.A </v>
          </cell>
          <cell r="AB105" t="str">
            <v>44 CUMPLIM+ CALIDAD_CORRECTO FUNCIONAM D LOS BIENES SUMIN</v>
          </cell>
          <cell r="AC105">
            <v>43972</v>
          </cell>
          <cell r="AD105">
            <v>2018475</v>
          </cell>
          <cell r="AE105" t="str">
            <v>PNN Gorgona</v>
          </cell>
          <cell r="AF105" t="str">
            <v>2 SUPERVISOR</v>
          </cell>
          <cell r="AG105" t="str">
            <v>3 CÉDULA DE CIUDADANÍA</v>
          </cell>
          <cell r="AH105">
            <v>66908317</v>
          </cell>
          <cell r="AI105" t="str">
            <v>LORENA VALENCIA CERTUCHE</v>
          </cell>
          <cell r="AJ105">
            <v>91</v>
          </cell>
          <cell r="AK105" t="str">
            <v>3 NO PACTADOS</v>
          </cell>
          <cell r="AL105">
            <v>43972</v>
          </cell>
          <cell r="AM105"/>
          <cell r="AN105" t="str">
            <v>4 NO SE HA ADICIONADO NI EN VALOR y EN TIEMPO</v>
          </cell>
          <cell r="AO105">
            <v>0</v>
          </cell>
          <cell r="AP105">
            <v>0</v>
          </cell>
          <cell r="AQ105"/>
          <cell r="AR105">
            <v>0</v>
          </cell>
          <cell r="AS105"/>
          <cell r="AT105">
            <v>43972</v>
          </cell>
          <cell r="AU105">
            <v>44064</v>
          </cell>
          <cell r="AV105"/>
          <cell r="AW105" t="str">
            <v>2. NO</v>
          </cell>
          <cell r="AX105"/>
          <cell r="AY105"/>
          <cell r="AZ105" t="str">
            <v>2. NO</v>
          </cell>
          <cell r="BA105">
            <v>0</v>
          </cell>
          <cell r="BB105"/>
          <cell r="BC105"/>
          <cell r="BD105"/>
          <cell r="BE105" t="str">
            <v>2020753500300003E</v>
          </cell>
          <cell r="BF105">
            <v>5014116</v>
          </cell>
          <cell r="BG105" t="str">
            <v>JAZMIN PEREA MURILLO</v>
          </cell>
          <cell r="BH105" t="str">
            <v>https://community.secop.gov.co/Public/Tendering/ContractNoticePhases/View?PPI=CO1.PPI.7380646&amp;isFromPublicArea=True&amp;isModal=False</v>
          </cell>
          <cell r="BI105" t="str">
            <v>VIGENTE</v>
          </cell>
          <cell r="BJ105" t="str">
            <v>contabilidad@eduardono.com</v>
          </cell>
          <cell r="BK105"/>
          <cell r="BL105" t="str">
            <v>https://community.secop.gov.co/Public/Tendering/ContractNoticePhases/View?PPI=CO1.PPI.7380646&amp;isFromPublicArea=True&amp;isModal=False</v>
          </cell>
        </row>
        <row r="106">
          <cell r="A106" t="str">
            <v>DTPA-IP-FONAM-016-2020</v>
          </cell>
          <cell r="B106" t="str">
            <v>1 FONAM</v>
          </cell>
          <cell r="C106" t="str">
            <v>DTPA-IP-FONAM-016-2020</v>
          </cell>
          <cell r="D106" t="str">
            <v>004</v>
          </cell>
          <cell r="E106" t="str">
            <v>EL PROVEEDOR NAVAL E INDUSTRIAL S.A.SV</v>
          </cell>
          <cell r="F106">
            <v>43964</v>
          </cell>
          <cell r="G106" t="str">
            <v>COMPRA DE MATERIALES DE CONSTRUCCIÓN PARA EL SANTUARIO DE FAUNA Y FLORA MALPELO</v>
          </cell>
          <cell r="H106" t="str">
            <v>5 MÍNIMA CUANTÍA</v>
          </cell>
          <cell r="I106" t="str">
            <v>3 COMPRAVENTA y/o SUMINISTRO</v>
          </cell>
          <cell r="J106" t="str">
            <v>COMPRAVENTA</v>
          </cell>
          <cell r="K106">
            <v>10420</v>
          </cell>
          <cell r="L106">
            <v>11720</v>
          </cell>
          <cell r="M106"/>
          <cell r="N106">
            <v>43965</v>
          </cell>
          <cell r="O106" t="str">
            <v>5. FORTALECIMIENTO</v>
          </cell>
          <cell r="P106"/>
          <cell r="Q106">
            <v>14953654</v>
          </cell>
          <cell r="R106"/>
          <cell r="S106" t="str">
            <v>2 PERSONA JURIDICA</v>
          </cell>
          <cell r="T106" t="str">
            <v>1 NIT</v>
          </cell>
          <cell r="U106"/>
          <cell r="V106">
            <v>901323387</v>
          </cell>
          <cell r="W106">
            <v>1</v>
          </cell>
          <cell r="X106" t="str">
            <v>N/A</v>
          </cell>
          <cell r="Y106" t="str">
            <v>EL PROVEEDOR NAVAL E INDUSTRIAL S.A.SV</v>
          </cell>
          <cell r="Z106" t="str">
            <v>1 PÓLIZA</v>
          </cell>
          <cell r="AA106" t="str">
            <v>8 MUNDIAL SEGUROS</v>
          </cell>
          <cell r="AB106" t="str">
            <v>44 CUMPLIM+ CALIDAD_CORRECTO FUNCIONAM D LOS BIENES SUMIN</v>
          </cell>
          <cell r="AC106">
            <v>43969</v>
          </cell>
          <cell r="AD106" t="str">
            <v>BQ100029384</v>
          </cell>
          <cell r="AE106" t="str">
            <v>SFF Isla de Malpelo</v>
          </cell>
          <cell r="AF106" t="str">
            <v>2 SUPERVISOR</v>
          </cell>
          <cell r="AG106" t="str">
            <v>3 CÉDULA DE CIUDADANÍA</v>
          </cell>
          <cell r="AH106">
            <v>94455612</v>
          </cell>
          <cell r="AI106" t="str">
            <v>NICOLAS BERNAL FUENTES</v>
          </cell>
          <cell r="AJ106">
            <v>91</v>
          </cell>
          <cell r="AK106" t="str">
            <v>3 NO PACTADOS</v>
          </cell>
          <cell r="AL106">
            <v>43969</v>
          </cell>
          <cell r="AM106"/>
          <cell r="AN106" t="str">
            <v>4 NO SE HA ADICIONADO NI EN VALOR y EN TIEMPO</v>
          </cell>
          <cell r="AO106">
            <v>0</v>
          </cell>
          <cell r="AP106">
            <v>0</v>
          </cell>
          <cell r="AQ106"/>
          <cell r="AR106">
            <v>0</v>
          </cell>
          <cell r="AS106"/>
          <cell r="AT106">
            <v>43969</v>
          </cell>
          <cell r="AU106">
            <v>44061</v>
          </cell>
          <cell r="AV106"/>
          <cell r="AW106" t="str">
            <v>2. NO</v>
          </cell>
          <cell r="AX106"/>
          <cell r="AY106"/>
          <cell r="AZ106" t="str">
            <v>2. NO</v>
          </cell>
          <cell r="BA106">
            <v>0</v>
          </cell>
          <cell r="BB106"/>
          <cell r="BC106"/>
          <cell r="BD106"/>
          <cell r="BE106" t="str">
            <v>2020753501400003E</v>
          </cell>
          <cell r="BF106">
            <v>14953654</v>
          </cell>
          <cell r="BG106" t="str">
            <v>JAZMIN PEREA MURILLO</v>
          </cell>
          <cell r="BH106" t="str">
            <v>https://community.secop.gov.co/Public/Tendering/ContractNoticePhases/View?PPI=CO1.PPI.7387485&amp;isFromPublicArea=True&amp;isModal=False</v>
          </cell>
          <cell r="BI106" t="str">
            <v>VIGENTE</v>
          </cell>
          <cell r="BJ106" t="str">
            <v>asesorias@proveedornaval.com</v>
          </cell>
          <cell r="BK106"/>
          <cell r="BL106" t="str">
            <v>https://community.secop.gov.co/Public/Tendering/ContractNoticePhases/View?PPI=CO1.PPI.7387485&amp;isFromPublicArea=True&amp;isModal=False</v>
          </cell>
        </row>
        <row r="107">
          <cell r="A107" t="str">
            <v>DTPA-IP-FONAM-017-2020</v>
          </cell>
          <cell r="B107" t="str">
            <v>1 FONAM</v>
          </cell>
          <cell r="C107" t="str">
            <v>DTPA-IP-FONAM-017-2020</v>
          </cell>
          <cell r="D107" t="str">
            <v>005</v>
          </cell>
          <cell r="E107" t="str">
            <v>LUZ HERMENCIA OBANDO RODRIGUEZ</v>
          </cell>
          <cell r="F107">
            <v>43973</v>
          </cell>
          <cell r="G107" t="str">
            <v>COMPRA  DE MATERIALES DE FERRETERÍA Y CONSTRUCCIÓN PARA EL MANTENIMIENTO DE LA SEDE OPERATIVA DEL PARQUE NACIONAL NATURAL SANQUIANGA</v>
          </cell>
          <cell r="H107" t="str">
            <v>5 MÍNIMA CUANTÍA</v>
          </cell>
          <cell r="I107" t="str">
            <v>3 COMPRAVENTA y/o SUMINISTRO</v>
          </cell>
          <cell r="J107" t="str">
            <v>COMPRAVENTA</v>
          </cell>
          <cell r="K107">
            <v>13020</v>
          </cell>
          <cell r="L107">
            <v>11820</v>
          </cell>
          <cell r="M107"/>
          <cell r="N107">
            <v>43973</v>
          </cell>
          <cell r="O107" t="str">
            <v>5. FORTALECIMIENTO</v>
          </cell>
          <cell r="P107"/>
          <cell r="Q107">
            <v>3999990</v>
          </cell>
          <cell r="R107"/>
          <cell r="S107" t="str">
            <v>1 PERSONA NATURAL</v>
          </cell>
          <cell r="T107" t="str">
            <v>3 CÉDULA DE CIUDADANÍA</v>
          </cell>
          <cell r="U107">
            <v>27259423</v>
          </cell>
          <cell r="V107"/>
          <cell r="W107"/>
          <cell r="X107" t="str">
            <v>N/A</v>
          </cell>
          <cell r="Y107" t="str">
            <v>LUZ HERMENCIA OBANDO RODRIGUEZ</v>
          </cell>
          <cell r="Z107" t="str">
            <v>1 PÓLIZA</v>
          </cell>
          <cell r="AA107" t="str">
            <v>12 SEGUROS DEL ESTADO</v>
          </cell>
          <cell r="AB107" t="str">
            <v>44 CUMPLIM+ CALIDAD_CORRECTO FUNCIONAM D LOS BIENES SUMIN</v>
          </cell>
          <cell r="AC107">
            <v>43979</v>
          </cell>
          <cell r="AD107" t="str">
            <v>41-44-101230755</v>
          </cell>
          <cell r="AE107" t="str">
            <v>PNN Sanquianga</v>
          </cell>
          <cell r="AF107" t="str">
            <v>2 SUPERVISOR</v>
          </cell>
          <cell r="AG107" t="str">
            <v>3 CÉDULA DE CIUDADANÍA</v>
          </cell>
          <cell r="AH107">
            <v>16279020</v>
          </cell>
          <cell r="AI107" t="str">
            <v>GUSTAVO ADOLFO MAYOR A.</v>
          </cell>
          <cell r="AJ107">
            <v>92</v>
          </cell>
          <cell r="AK107" t="str">
            <v>3 NO PACTADOS</v>
          </cell>
          <cell r="AL107">
            <v>43979</v>
          </cell>
          <cell r="AM107"/>
          <cell r="AN107" t="str">
            <v>4 NO SE HA ADICIONADO NI EN VALOR y EN TIEMPO</v>
          </cell>
          <cell r="AO107">
            <v>0</v>
          </cell>
          <cell r="AP107">
            <v>0</v>
          </cell>
          <cell r="AQ107"/>
          <cell r="AR107">
            <v>0</v>
          </cell>
          <cell r="AS107"/>
          <cell r="AT107">
            <v>43980</v>
          </cell>
          <cell r="AU107">
            <v>44073</v>
          </cell>
          <cell r="AV107"/>
          <cell r="AW107" t="str">
            <v>2. NO</v>
          </cell>
          <cell r="AX107"/>
          <cell r="AY107"/>
          <cell r="AZ107" t="str">
            <v>2. NO</v>
          </cell>
          <cell r="BA107">
            <v>0</v>
          </cell>
          <cell r="BB107"/>
          <cell r="BC107"/>
          <cell r="BD107"/>
          <cell r="BE107" t="str">
            <v>2020753501400005E</v>
          </cell>
          <cell r="BF107">
            <v>3999990</v>
          </cell>
          <cell r="BG107" t="str">
            <v>YELYN ZARELA SEPULVEDA RODRIGUEZ</v>
          </cell>
          <cell r="BH107" t="str">
            <v>https://community.secop.gov.co/Public/Tendering/ContractNoticePhases/View?PPI=CO1.PPI.7430034&amp;isFromPublicArea=True&amp;isModal=False</v>
          </cell>
          <cell r="BI107" t="str">
            <v>VIGENTE</v>
          </cell>
          <cell r="BJ107" t="str">
            <v>depositorossy@outlook.com</v>
          </cell>
          <cell r="BK107"/>
          <cell r="BL107" t="str">
            <v>https://community.secop.gov.co/Public/Tendering/ContractDetailView/Index?UniqueIdentifier=CO1.PCCNTR.1584448&amp;AwardContractDetailId=584417&amp;IsFromMarketplace=False&amp;isModal=true&amp;asPopupView=true#GenericContractInformation</v>
          </cell>
        </row>
        <row r="108">
          <cell r="A108" t="str">
            <v>DTPA-IP-FONAM-018-2020</v>
          </cell>
          <cell r="B108" t="str">
            <v>1 FONAM</v>
          </cell>
          <cell r="C108" t="str">
            <v>DTPA-IP-FONAM-018-2020</v>
          </cell>
          <cell r="D108" t="str">
            <v>006</v>
          </cell>
          <cell r="E108" t="str">
            <v>PABLO VICENTE MEDINA ALONSO</v>
          </cell>
          <cell r="F108">
            <v>43978</v>
          </cell>
          <cell r="G108" t="str">
            <v>COMPRA DE MATERIALES DE FERRETERÍA Y CONSTRUCCIÓN PARA EL MANTENIMIENTO DE SEDES OPERATIVAS DEL PARQUE NACIONAL NATURAL MUNCHIQUE</v>
          </cell>
          <cell r="H108" t="str">
            <v>5 MÍNIMA CUANTÍA</v>
          </cell>
          <cell r="I108" t="str">
            <v>3 COMPRAVENTA y/o SUMINISTRO</v>
          </cell>
          <cell r="J108" t="str">
            <v>COMPRAVENTA</v>
          </cell>
          <cell r="K108">
            <v>12420</v>
          </cell>
          <cell r="L108">
            <v>12020</v>
          </cell>
          <cell r="M108"/>
          <cell r="N108">
            <v>43979</v>
          </cell>
          <cell r="O108" t="str">
            <v>5. FORTALECIMIENTO</v>
          </cell>
          <cell r="P108"/>
          <cell r="Q108">
            <v>4787500</v>
          </cell>
          <cell r="R108"/>
          <cell r="S108" t="str">
            <v>1 PERSONA NATURAL</v>
          </cell>
          <cell r="T108" t="str">
            <v>3 CÉDULA DE CIUDADANÍA</v>
          </cell>
          <cell r="U108">
            <v>13642020</v>
          </cell>
          <cell r="V108"/>
          <cell r="W108"/>
          <cell r="X108" t="str">
            <v>N/A</v>
          </cell>
          <cell r="Y108" t="str">
            <v>PABLO VICENTE MEDINA ALONSO</v>
          </cell>
          <cell r="Z108" t="str">
            <v>1 PÓLIZA</v>
          </cell>
          <cell r="AA108"/>
          <cell r="AB108"/>
          <cell r="AC108"/>
          <cell r="AD108"/>
          <cell r="AE108" t="str">
            <v>PNN Munchique</v>
          </cell>
          <cell r="AF108" t="str">
            <v>2 SUPERVISOR</v>
          </cell>
          <cell r="AG108" t="str">
            <v>3 CÉDULA DE CIUDADANÍA</v>
          </cell>
          <cell r="AH108">
            <v>16738049</v>
          </cell>
          <cell r="AI108" t="str">
            <v>JAIME ALBERTO CELIS PERDOMO</v>
          </cell>
          <cell r="AJ108">
            <v>90</v>
          </cell>
          <cell r="AK108" t="str">
            <v>3 NO PACTADOS</v>
          </cell>
          <cell r="AL108">
            <v>43985</v>
          </cell>
          <cell r="AM108"/>
          <cell r="AN108" t="str">
            <v>4 NO SE HA ADICIONADO NI EN VALOR y EN TIEMPO</v>
          </cell>
          <cell r="AO108">
            <v>0</v>
          </cell>
          <cell r="AP108">
            <v>0</v>
          </cell>
          <cell r="AQ108"/>
          <cell r="AR108">
            <v>0</v>
          </cell>
          <cell r="AS108"/>
          <cell r="AT108">
            <v>43985</v>
          </cell>
          <cell r="AU108">
            <v>44076</v>
          </cell>
          <cell r="AV108"/>
          <cell r="AW108" t="str">
            <v>2. NO</v>
          </cell>
          <cell r="AX108"/>
          <cell r="AY108"/>
          <cell r="AZ108" t="str">
            <v>2. NO</v>
          </cell>
          <cell r="BA108">
            <v>0</v>
          </cell>
          <cell r="BB108"/>
          <cell r="BC108"/>
          <cell r="BD108"/>
          <cell r="BE108" t="str">
            <v>2020753501400006E</v>
          </cell>
          <cell r="BF108">
            <v>4787500</v>
          </cell>
          <cell r="BG108" t="str">
            <v>YELYN ZARELA SEPULVEDA RODRIGUEZ</v>
          </cell>
          <cell r="BH108" t="str">
            <v>https://community.secop.gov.co/Public/Tendering/ContractNoticePhases/View?PPI=CO1.PPI.7639532&amp;isFromPublicArea=True&amp;isModal=False</v>
          </cell>
          <cell r="BI108" t="str">
            <v>VIGENTE</v>
          </cell>
          <cell r="BJ108" t="str">
            <v>miryamecheverria@hotmail.es</v>
          </cell>
          <cell r="BK108"/>
          <cell r="BL108" t="str">
            <v>https://community.secop.gov.co/Public/Tendering/ContractDetailView/Index?UniqueIdentifier=CO1.PCCNTR.1593741&amp;AwardContractDetailId=589450&amp;IsFromMarketplace=False&amp;isModal=true&amp;asPopupView=true#GenericContractInformation</v>
          </cell>
        </row>
        <row r="109">
          <cell r="A109" t="str">
            <v>DTPA-IP-FONAM-023-2020</v>
          </cell>
          <cell r="B109" t="str">
            <v>1 FONAM</v>
          </cell>
          <cell r="C109" t="str">
            <v>DTPA-IP-FONAM-023-2020</v>
          </cell>
          <cell r="D109" t="str">
            <v>007</v>
          </cell>
          <cell r="E109" t="str">
            <v>FILTROS Y FILTROS S.A.S.</v>
          </cell>
          <cell r="F109">
            <v>43983</v>
          </cell>
          <cell r="G109" t="str">
            <v>COMPRA DE ACEITES Y LUBRICANTES PARA EL CORRECTO FUNCIONAMIENTO DE LOS VEHÍCULOS ASIGNADOS DEL PARQUE NACIONAL NATURAL MUNCHIQUE</v>
          </cell>
          <cell r="H109" t="str">
            <v>5 MÍNIMA CUANTÍA</v>
          </cell>
          <cell r="I109" t="str">
            <v>3 COMPRAVENTA y/o SUMINISTRO</v>
          </cell>
          <cell r="J109" t="str">
            <v>COMPRAVENTA</v>
          </cell>
          <cell r="K109">
            <v>12920</v>
          </cell>
          <cell r="L109">
            <v>12320</v>
          </cell>
          <cell r="N109">
            <v>43983</v>
          </cell>
          <cell r="O109" t="str">
            <v>5. FORTALECIMIENTO</v>
          </cell>
          <cell r="P109"/>
          <cell r="Q109">
            <v>2039000</v>
          </cell>
          <cell r="R109"/>
          <cell r="S109" t="str">
            <v>2 PERSONA JURIDICA</v>
          </cell>
          <cell r="T109" t="str">
            <v>1 NIT</v>
          </cell>
          <cell r="U109"/>
          <cell r="V109">
            <v>890322484</v>
          </cell>
          <cell r="W109">
            <v>2</v>
          </cell>
          <cell r="X109" t="str">
            <v>N/A</v>
          </cell>
          <cell r="Y109" t="str">
            <v>FILTROS Y FILTROS S.A.S.</v>
          </cell>
          <cell r="Z109" t="str">
            <v>1 PÓLIZA</v>
          </cell>
          <cell r="AA109" t="str">
            <v>12 SEGUROS DEL ESTADO</v>
          </cell>
          <cell r="AB109" t="str">
            <v>44 CUMPLIM+ CALIDAD_CORRECTO FUNCIONAM D LOS BIENES SUMIN</v>
          </cell>
          <cell r="AC109">
            <v>43986</v>
          </cell>
          <cell r="AD109" t="str">
            <v>45-44-101114471</v>
          </cell>
          <cell r="AE109" t="str">
            <v>PNN Munchique</v>
          </cell>
          <cell r="AF109" t="str">
            <v>2 SUPERVISOR</v>
          </cell>
          <cell r="AG109" t="str">
            <v>3 CÉDULA DE CIUDADANÍA</v>
          </cell>
          <cell r="AH109">
            <v>16738049</v>
          </cell>
          <cell r="AI109" t="str">
            <v>JAIME ALBERTO CELIS PERDOMO</v>
          </cell>
          <cell r="AJ109">
            <v>121</v>
          </cell>
          <cell r="AK109" t="str">
            <v>3 NO PACTADOS</v>
          </cell>
          <cell r="AL109">
            <v>43986</v>
          </cell>
          <cell r="AM109"/>
          <cell r="AN109" t="str">
            <v>4 NO SE HA ADICIONADO NI EN VALOR y EN TIEMPO</v>
          </cell>
          <cell r="AO109">
            <v>0</v>
          </cell>
          <cell r="AP109">
            <v>0</v>
          </cell>
          <cell r="AQ109"/>
          <cell r="AR109">
            <v>0</v>
          </cell>
          <cell r="AS109"/>
          <cell r="AT109">
            <v>43986</v>
          </cell>
          <cell r="AU109">
            <v>44108</v>
          </cell>
          <cell r="AV109"/>
          <cell r="AW109" t="str">
            <v>2. NO</v>
          </cell>
          <cell r="AX109"/>
          <cell r="AY109"/>
          <cell r="AZ109" t="str">
            <v>2. NO</v>
          </cell>
          <cell r="BA109">
            <v>0</v>
          </cell>
          <cell r="BB109"/>
          <cell r="BC109"/>
          <cell r="BD109"/>
          <cell r="BE109" t="str">
            <v>2020753501400007E</v>
          </cell>
          <cell r="BF109">
            <v>2039000</v>
          </cell>
          <cell r="BG109" t="str">
            <v>JAZMIN PEREA MURILLO</v>
          </cell>
          <cell r="BH109" t="str">
            <v>https://community.secop.gov.co/Public/Tendering/ContractNoticePhases/View?PPI=CO1.PPI.7761968&amp;isFromPublicArea=True&amp;isModal=False</v>
          </cell>
          <cell r="BI109" t="str">
            <v>VIGENTE</v>
          </cell>
          <cell r="BJ109" t="str">
            <v>orfamary@filtrosyfiltros.com</v>
          </cell>
          <cell r="BK109"/>
          <cell r="BL109" t="str">
            <v>https://community.secop.gov.co/Public/Tendering/ContractDetailView/Index?UniqueIdentifier=CO1.PCCNTR.1601051&amp;AwardContractDetailId=593917&amp;IsFromMarketplace=False&amp;isModal=true&amp;asPopupView=true#GenericContractInformation</v>
          </cell>
        </row>
        <row r="110">
          <cell r="A110" t="str">
            <v>DTPA-IP-FONAM-021-2020</v>
          </cell>
          <cell r="B110" t="str">
            <v>1 FONAM</v>
          </cell>
          <cell r="C110" t="str">
            <v>DTPA-IP-FONAM-021-2020</v>
          </cell>
          <cell r="D110" t="str">
            <v>008</v>
          </cell>
          <cell r="E110" t="str">
            <v>CLARYICON S.A.S</v>
          </cell>
          <cell r="F110">
            <v>43984</v>
          </cell>
          <cell r="G110" t="str">
            <v>COMPRA DE VALES PARA RECARGAS Y CARTUCHOS GENÉRICOS PARA LOS EQUIPOS DE IMPRESIÓN PARA LA DIRECCIÓN TERRITORIAL PACIFICO Y SUS AREAS PROTEGIDAS</v>
          </cell>
          <cell r="H110" t="str">
            <v>5 MÍNIMA CUANTÍA</v>
          </cell>
          <cell r="I110" t="str">
            <v>3 COMPRAVENTA y/o SUMINISTRO</v>
          </cell>
          <cell r="J110" t="str">
            <v>COMPRAVENTA</v>
          </cell>
          <cell r="K110">
            <v>13120</v>
          </cell>
          <cell r="L110">
            <v>12420</v>
          </cell>
          <cell r="N110">
            <v>43985</v>
          </cell>
          <cell r="O110" t="str">
            <v>5. FORTALECIMIENTO</v>
          </cell>
          <cell r="P110"/>
          <cell r="Q110">
            <v>831188</v>
          </cell>
          <cell r="R110"/>
          <cell r="S110" t="str">
            <v>2 PERSONA JURIDICA</v>
          </cell>
          <cell r="T110" t="str">
            <v>1 NIT</v>
          </cell>
          <cell r="U110"/>
          <cell r="V110">
            <v>900442893</v>
          </cell>
          <cell r="W110">
            <v>1</v>
          </cell>
          <cell r="X110" t="str">
            <v>N/A</v>
          </cell>
          <cell r="Y110" t="str">
            <v>CLARYICON S.A.S</v>
          </cell>
          <cell r="Z110" t="str">
            <v>1 PÓLIZA</v>
          </cell>
          <cell r="AA110" t="str">
            <v>12 SEGUROS DEL ESTADO</v>
          </cell>
          <cell r="AB110" t="str">
            <v>44 CUMPLIM+ CALIDAD_CORRECTO FUNCIONAM D LOS BIENES SUMIN</v>
          </cell>
          <cell r="AC110">
            <v>43987</v>
          </cell>
          <cell r="AD110" t="str">
            <v>33-44-101200897</v>
          </cell>
          <cell r="AE110" t="str">
            <v>PNN Farallones de Cali</v>
          </cell>
          <cell r="AF110" t="str">
            <v>2 SUPERVISOR</v>
          </cell>
          <cell r="AG110" t="str">
            <v>3 CÉDULA DE CIUDADANÍA</v>
          </cell>
          <cell r="AH110">
            <v>29667366</v>
          </cell>
          <cell r="AI110" t="str">
            <v>CLAUDIA ISABEL ACEVEDO</v>
          </cell>
          <cell r="AJ110">
            <v>60</v>
          </cell>
          <cell r="AK110" t="str">
            <v>3 NO PACTADOS</v>
          </cell>
          <cell r="AL110">
            <v>43991</v>
          </cell>
          <cell r="AM110"/>
          <cell r="AN110" t="str">
            <v>4 NO SE HA ADICIONADO NI EN VALOR y EN TIEMPO</v>
          </cell>
          <cell r="AO110">
            <v>0</v>
          </cell>
          <cell r="AP110">
            <v>0</v>
          </cell>
          <cell r="AQ110"/>
          <cell r="AR110">
            <v>0</v>
          </cell>
          <cell r="AS110"/>
          <cell r="AT110">
            <v>43991</v>
          </cell>
          <cell r="AU110">
            <v>44051</v>
          </cell>
          <cell r="AV110"/>
          <cell r="AW110" t="str">
            <v>2. NO</v>
          </cell>
          <cell r="AX110"/>
          <cell r="AY110"/>
          <cell r="AZ110" t="str">
            <v>2. NO</v>
          </cell>
          <cell r="BA110">
            <v>0</v>
          </cell>
          <cell r="BB110"/>
          <cell r="BC110"/>
          <cell r="BD110"/>
          <cell r="BE110" t="str">
            <v>2020753501400008E</v>
          </cell>
          <cell r="BF110">
            <v>831188</v>
          </cell>
          <cell r="BG110" t="str">
            <v>YELYN ZARELA SEPULVEDA RODRIGUEZ</v>
          </cell>
          <cell r="BH110" t="str">
            <v>https://community.secop.gov.co/Public/Tendering/ContractNoticePhases/View?PPI=CO1.PPI.7758686&amp;isFromPublicArea=True&amp;isModal=False</v>
          </cell>
          <cell r="BI110" t="str">
            <v>VIGENTE</v>
          </cell>
          <cell r="BJ110" t="str">
            <v>Natalia.diaz@claryla.com</v>
          </cell>
          <cell r="BK110"/>
          <cell r="BL110" t="str">
            <v>https://community.secop.gov.co/Public/Tendering/ContractDetailView/Index?UniqueIdentifier=CO1.PCCNTR.1608043&amp;AwardContractDetailId=598791&amp;IsFromMarketplace=False&amp;isModal=true&amp;asPopupView=true#GenericContractInformation</v>
          </cell>
        </row>
        <row r="111">
          <cell r="A111" t="str">
            <v>DTPA-IP- FONAM-025-2020</v>
          </cell>
          <cell r="B111" t="str">
            <v>1 FONAM</v>
          </cell>
          <cell r="C111" t="str">
            <v>DTPA-IP- FONAM-025-2020</v>
          </cell>
          <cell r="D111" t="str">
            <v>009</v>
          </cell>
          <cell r="E111" t="str">
            <v>MAR ANTIGUO S.A.S.</v>
          </cell>
          <cell r="F111">
            <v>43999</v>
          </cell>
          <cell r="G111" t="str">
            <v>COMPRA DE ELEMENTOS DE SEGURIDAD Y PROTECCIÓN PERSONAL, PARA REALIZAR ACTIVIDADES TERRESTRES Y SUBACUÁTICAS EN EL PARQUE NACIONAL NATURAL GORGONA</v>
          </cell>
          <cell r="H111" t="str">
            <v>5 MÍNIMA CUANTÍA</v>
          </cell>
          <cell r="I111" t="str">
            <v>3 COMPRAVENTA y/o SUMINISTRO</v>
          </cell>
          <cell r="J111" t="str">
            <v>COMPRAVENTA</v>
          </cell>
          <cell r="K111">
            <v>13720</v>
          </cell>
          <cell r="L111">
            <v>12520</v>
          </cell>
          <cell r="M111"/>
          <cell r="N111">
            <v>44000</v>
          </cell>
          <cell r="O111" t="str">
            <v>5. FORTALECIMIENTO</v>
          </cell>
          <cell r="P111"/>
          <cell r="Q111">
            <v>4039906</v>
          </cell>
          <cell r="R111"/>
          <cell r="S111" t="str">
            <v>2 PERSONA JURIDICA</v>
          </cell>
          <cell r="T111" t="str">
            <v>1 NIT</v>
          </cell>
          <cell r="U111"/>
          <cell r="V111">
            <v>900034591</v>
          </cell>
          <cell r="W111">
            <v>2</v>
          </cell>
          <cell r="X111" t="str">
            <v>N/A</v>
          </cell>
          <cell r="Y111" t="str">
            <v>MAR ANTIGUO S.A.S.</v>
          </cell>
          <cell r="Z111" t="str">
            <v>1 PÓLIZA</v>
          </cell>
          <cell r="AA111" t="str">
            <v>14 ASEGURADORA SOLIDARIA</v>
          </cell>
          <cell r="AB111" t="str">
            <v>44 CUMPLIM+ CALIDAD_CORRECTO FUNCIONAM D LOS BIENES SUMIN</v>
          </cell>
          <cell r="AC111">
            <v>44006</v>
          </cell>
          <cell r="AD111" t="str">
            <v>660-47-994000016678</v>
          </cell>
          <cell r="AE111" t="str">
            <v>PNN Gorgona</v>
          </cell>
          <cell r="AF111" t="str">
            <v>2 SUPERVISOR</v>
          </cell>
          <cell r="AG111" t="str">
            <v>3 CÉDULA DE CIUDADANÍA</v>
          </cell>
          <cell r="AH111">
            <v>91297841</v>
          </cell>
          <cell r="AI111" t="str">
            <v>ROBINSON GALINDO TARAZONA</v>
          </cell>
          <cell r="AJ111">
            <v>120</v>
          </cell>
          <cell r="AK111" t="str">
            <v>3 NO PACTADOS</v>
          </cell>
          <cell r="AL111">
            <v>44006</v>
          </cell>
          <cell r="AM111"/>
          <cell r="AN111" t="str">
            <v>4 NO SE HA ADICIONADO NI EN VALOR y EN TIEMPO</v>
          </cell>
          <cell r="AO111">
            <v>0</v>
          </cell>
          <cell r="AP111">
            <v>0</v>
          </cell>
          <cell r="AQ111"/>
          <cell r="AR111">
            <v>0</v>
          </cell>
          <cell r="AS111"/>
          <cell r="AT111">
            <v>44006</v>
          </cell>
          <cell r="AU111">
            <v>44127</v>
          </cell>
          <cell r="AV111"/>
          <cell r="AW111" t="str">
            <v>2. NO</v>
          </cell>
          <cell r="AX111"/>
          <cell r="AY111"/>
          <cell r="AZ111" t="str">
            <v>2. NO</v>
          </cell>
          <cell r="BA111">
            <v>0</v>
          </cell>
          <cell r="BB111"/>
          <cell r="BC111"/>
          <cell r="BD111"/>
          <cell r="BE111" t="str">
            <v>2020753501400009E</v>
          </cell>
          <cell r="BF111">
            <v>4039906</v>
          </cell>
          <cell r="BG111" t="str">
            <v>JAZMIN PEREA MURILLO</v>
          </cell>
          <cell r="BH111" t="str">
            <v>https://community.secop.gov.co/Public/Tendering/OpportunityDetail/Index?noticeUID=CO1.NTC.1278324&amp;isFromPublicArea=True&amp;isModal=False</v>
          </cell>
          <cell r="BI111" t="str">
            <v>VIGENTE</v>
          </cell>
          <cell r="BJ111" t="str">
            <v>info@marantiguo.com.co</v>
          </cell>
          <cell r="BK111"/>
          <cell r="BL111" t="str">
            <v>https://community.secop.gov.co/Public/Tendering/ContractDetailView/Index?UniqueIdentifier=CO1.PCCNTR.1636732&amp;AwardContractDetailId=612120&amp;IsFromMarketplace=False&amp;isModal=true&amp;asPopupView=true#GenericContractInformation</v>
          </cell>
        </row>
        <row r="112">
          <cell r="A112" t="str">
            <v>DTPA-IP-FONAM-024-2020</v>
          </cell>
          <cell r="B112" t="str">
            <v>1 FONAM</v>
          </cell>
          <cell r="C112" t="str">
            <v>DTPA-IP-FONAM-024-2020</v>
          </cell>
          <cell r="D112" t="str">
            <v>010</v>
          </cell>
          <cell r="E112" t="str">
            <v>ESTRATEGIA &amp; DEFENSA S. A. S.</v>
          </cell>
          <cell r="F112">
            <v>44000</v>
          </cell>
          <cell r="G112" t="str">
            <v>COMPRA DE EQUIPOS Y ACCESORIOS DE NAVEGACIÓN PARA EL PARQUE NACIONAL NATURAL SANQUIANGA</v>
          </cell>
          <cell r="H112" t="str">
            <v>5 MÍNIMA CUANTÍA</v>
          </cell>
          <cell r="I112" t="str">
            <v>3 COMPRAVENTA y/o SUMINISTRO</v>
          </cell>
          <cell r="J112" t="str">
            <v>COMPRAVENTA</v>
          </cell>
          <cell r="K112">
            <v>13220</v>
          </cell>
          <cell r="L112">
            <v>12620</v>
          </cell>
          <cell r="M112"/>
          <cell r="N112">
            <v>44001</v>
          </cell>
          <cell r="O112" t="str">
            <v>5. FORTALECIMIENTO</v>
          </cell>
          <cell r="P112"/>
          <cell r="Q112">
            <v>10948000</v>
          </cell>
          <cell r="R112"/>
          <cell r="S112" t="str">
            <v>2 PERSONA JURIDICA</v>
          </cell>
          <cell r="T112" t="str">
            <v>1 NIT</v>
          </cell>
          <cell r="U112"/>
          <cell r="V112">
            <v>900327235</v>
          </cell>
          <cell r="W112">
            <v>3</v>
          </cell>
          <cell r="X112" t="str">
            <v>N/A</v>
          </cell>
          <cell r="Y112" t="str">
            <v>ESTRATEGIA &amp; DEFENSA S. A. S.</v>
          </cell>
          <cell r="Z112" t="str">
            <v>1 PÓLIZA</v>
          </cell>
          <cell r="AA112" t="str">
            <v>12 SEGUROS DEL ESTADO</v>
          </cell>
          <cell r="AB112" t="str">
            <v>44 CUMPLIM+ CALIDAD_CORRECTO FUNCIONAM D LOS BIENES SUMIN</v>
          </cell>
          <cell r="AC112">
            <v>44005</v>
          </cell>
          <cell r="AD112" t="str">
            <v>2-44-101325445</v>
          </cell>
          <cell r="AE112" t="str">
            <v>PNN Sanquianga</v>
          </cell>
          <cell r="AF112" t="str">
            <v>2 SUPERVISOR</v>
          </cell>
          <cell r="AG112" t="str">
            <v>3 CÉDULA DE CIUDADANÍA</v>
          </cell>
          <cell r="AH112">
            <v>16279020</v>
          </cell>
          <cell r="AI112" t="str">
            <v>GUSTAVO ADOLFO MAYOR A</v>
          </cell>
          <cell r="AJ112">
            <v>90</v>
          </cell>
          <cell r="AK112" t="str">
            <v>3 NO PACTADOS</v>
          </cell>
          <cell r="AL112">
            <v>44005</v>
          </cell>
          <cell r="AM112"/>
          <cell r="AN112" t="str">
            <v>4 NO SE HA ADICIONADO NI EN VALOR y EN TIEMPO</v>
          </cell>
          <cell r="AO112">
            <v>0</v>
          </cell>
          <cell r="AP112">
            <v>0</v>
          </cell>
          <cell r="AQ112"/>
          <cell r="AR112">
            <v>0</v>
          </cell>
          <cell r="AS112"/>
          <cell r="AT112">
            <v>44005</v>
          </cell>
          <cell r="AU112">
            <v>44096</v>
          </cell>
          <cell r="AV112"/>
          <cell r="AW112" t="str">
            <v>2. NO</v>
          </cell>
          <cell r="AX112"/>
          <cell r="AY112"/>
          <cell r="AZ112" t="str">
            <v>2. NO</v>
          </cell>
          <cell r="BA112">
            <v>0</v>
          </cell>
          <cell r="BB112"/>
          <cell r="BC112"/>
          <cell r="BD112"/>
          <cell r="BE112" t="str">
            <v>2020753501400010E</v>
          </cell>
          <cell r="BF112">
            <v>10948000</v>
          </cell>
          <cell r="BG112" t="str">
            <v>JAZMIN PEREA MURILLO</v>
          </cell>
          <cell r="BH112" t="str">
            <v>https://community.secop.gov.co/Public/Tendering/ContractNoticePhases/View?PPI=CO1.PPI.7764784&amp;isFromPublicArea=True&amp;isModal=False</v>
          </cell>
          <cell r="BI112" t="str">
            <v>VIGENTE</v>
          </cell>
          <cell r="BJ112" t="str">
            <v>contacto@estrategiaydefensa.com</v>
          </cell>
          <cell r="BK112"/>
          <cell r="BL112" t="str">
            <v>https://community.secop.gov.co/Public/Tendering/ContractDetailView/Index?UniqueIdentifier=CO1.PCCNTR.1638649&amp;AwardContractDetailId=613170&amp;IsFromMarketplace=False&amp;isModal=true&amp;asPopupView=true#GenericContractInformation</v>
          </cell>
        </row>
        <row r="113">
          <cell r="A113" t="str">
            <v>DTPA-IP-FONAM-027-2020</v>
          </cell>
          <cell r="B113" t="str">
            <v>1 FONAM</v>
          </cell>
          <cell r="C113" t="str">
            <v>DTPA-IP-FONAM-027-2020</v>
          </cell>
          <cell r="D113" t="str">
            <v>011</v>
          </cell>
          <cell r="E113" t="str">
            <v>MAR ANTIGUO S.A.S.</v>
          </cell>
          <cell r="F113">
            <v>44008</v>
          </cell>
          <cell r="G113" t="str">
            <v>COMPRA DE EQUIPOS Y ACCESORIOS DE NAVEGACIÓN PARA EL PARQUE NACIONAL NATURAL GORGONA</v>
          </cell>
          <cell r="H113" t="str">
            <v>5 MÍNIMA CUANTÍA</v>
          </cell>
          <cell r="I113" t="str">
            <v>3 COMPRAVENTA y/o SUMINISTRO</v>
          </cell>
          <cell r="J113" t="str">
            <v>COMPRAVENTA</v>
          </cell>
          <cell r="K113">
            <v>14120</v>
          </cell>
          <cell r="L113">
            <v>12820</v>
          </cell>
          <cell r="M113"/>
          <cell r="N113">
            <v>44008</v>
          </cell>
          <cell r="O113" t="str">
            <v>5. FORTALECIMIENTO</v>
          </cell>
          <cell r="P113"/>
          <cell r="Q113">
            <v>6787165</v>
          </cell>
          <cell r="R113"/>
          <cell r="S113" t="str">
            <v>2 PERSONA JURIDICA</v>
          </cell>
          <cell r="T113" t="str">
            <v>1 NIT</v>
          </cell>
          <cell r="U113"/>
          <cell r="V113">
            <v>900034591</v>
          </cell>
          <cell r="W113">
            <v>2</v>
          </cell>
          <cell r="X113" t="str">
            <v>N/A</v>
          </cell>
          <cell r="Y113" t="str">
            <v>MAR ANTIGUO S.A.S.</v>
          </cell>
          <cell r="Z113" t="str">
            <v>1 PÓLIZA</v>
          </cell>
          <cell r="AA113"/>
          <cell r="AB113"/>
          <cell r="AC113"/>
          <cell r="AD113"/>
          <cell r="AE113"/>
          <cell r="AF113" t="str">
            <v>2 SUPERVISOR</v>
          </cell>
          <cell r="AG113" t="str">
            <v>3 CÉDULA DE CIUDADANÍA</v>
          </cell>
          <cell r="AH113">
            <v>91297841</v>
          </cell>
          <cell r="AI113" t="str">
            <v>ROBINSON GALINDO TARAZONA</v>
          </cell>
          <cell r="AJ113">
            <v>1</v>
          </cell>
          <cell r="AK113" t="str">
            <v>3 NO PACTADOS</v>
          </cell>
          <cell r="AL113"/>
          <cell r="AM113"/>
          <cell r="AN113" t="str">
            <v>4 NO SE HA ADICIONADO NI EN VALOR y EN TIEMPO</v>
          </cell>
          <cell r="AO113">
            <v>0</v>
          </cell>
          <cell r="AP113">
            <v>0</v>
          </cell>
          <cell r="AQ113"/>
          <cell r="AR113">
            <v>0</v>
          </cell>
          <cell r="AS113"/>
          <cell r="AT113"/>
          <cell r="AU113"/>
          <cell r="AV113"/>
          <cell r="AW113" t="str">
            <v>2. NO</v>
          </cell>
          <cell r="AX113"/>
          <cell r="AY113"/>
          <cell r="AZ113" t="str">
            <v>2. NO</v>
          </cell>
          <cell r="BA113">
            <v>0</v>
          </cell>
          <cell r="BB113"/>
          <cell r="BC113"/>
          <cell r="BD113"/>
          <cell r="BE113" t="str">
            <v>2020753501400011E</v>
          </cell>
          <cell r="BF113">
            <v>6787165</v>
          </cell>
          <cell r="BG113" t="str">
            <v>JAZMIN PEREA MURILLO</v>
          </cell>
          <cell r="BH113" t="str">
            <v>https://community.secop.gov.co/Public/Tendering/ContractNoticePhases/View?PPI=CO1.PPI.8386937&amp;isFromPublicArea=True&amp;isModal=False</v>
          </cell>
          <cell r="BI113" t="str">
            <v>VIGENTE</v>
          </cell>
          <cell r="BJ113" t="str">
            <v>info@marantiguo.com.co</v>
          </cell>
          <cell r="BK113"/>
          <cell r="BL113" t="str">
            <v>https://community.secop.gov.co/Public/Tendering/ContractDetailView/Index?UniqueIdentifier=CO1.PCCNTR.1655718&amp;AwardContractDetailId=622290&amp;IsFromMarketplace=False&amp;isModal=true&amp;asPopupView=true#GenericContractInformation</v>
          </cell>
        </row>
        <row r="114">
          <cell r="A114"/>
          <cell r="B114"/>
          <cell r="C114"/>
          <cell r="D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cell r="BD114"/>
          <cell r="BE114"/>
          <cell r="BF114"/>
          <cell r="BG114"/>
          <cell r="BH114"/>
          <cell r="BI114"/>
          <cell r="BJ114"/>
          <cell r="BK114"/>
          <cell r="BL114"/>
        </row>
        <row r="115">
          <cell r="A115"/>
          <cell r="B115"/>
          <cell r="C115"/>
          <cell r="D115"/>
          <cell r="E115"/>
          <cell r="F115"/>
          <cell r="G115"/>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cell r="BD115"/>
          <cell r="BE115"/>
          <cell r="BF115"/>
          <cell r="BG115"/>
          <cell r="BH115"/>
          <cell r="BI115"/>
          <cell r="BJ115"/>
          <cell r="BK115"/>
          <cell r="BL115"/>
        </row>
        <row r="116">
          <cell r="A116"/>
          <cell r="B116"/>
          <cell r="C116"/>
          <cell r="D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BD116"/>
          <cell r="BE116"/>
          <cell r="BF116"/>
          <cell r="BG116"/>
          <cell r="BH116"/>
          <cell r="BI116"/>
          <cell r="BJ116"/>
          <cell r="BK116"/>
          <cell r="BL116"/>
        </row>
        <row r="117">
          <cell r="A117"/>
          <cell r="B117"/>
          <cell r="C117"/>
          <cell r="D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cell r="BD117"/>
          <cell r="BE117"/>
          <cell r="BF117"/>
          <cell r="BG117"/>
          <cell r="BH117"/>
          <cell r="BI117"/>
          <cell r="BJ117"/>
          <cell r="BK117"/>
          <cell r="BL117"/>
        </row>
        <row r="118">
          <cell r="A118"/>
          <cell r="B118"/>
          <cell r="C118"/>
          <cell r="D118"/>
          <cell r="E118"/>
          <cell r="F118"/>
          <cell r="G118"/>
          <cell r="H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cell r="BD118"/>
          <cell r="BE118"/>
          <cell r="BF118"/>
          <cell r="BG118"/>
          <cell r="BH118"/>
          <cell r="BI118"/>
          <cell r="BJ118"/>
          <cell r="BK118"/>
          <cell r="BL118"/>
        </row>
        <row r="119">
          <cell r="A119"/>
          <cell r="B119"/>
          <cell r="C119"/>
          <cell r="D119"/>
          <cell r="E119"/>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cell r="BG119"/>
          <cell r="BH119"/>
          <cell r="BI119"/>
          <cell r="BJ119"/>
          <cell r="BK119"/>
          <cell r="BL119"/>
        </row>
        <row r="120">
          <cell r="A120"/>
          <cell r="B120"/>
          <cell r="C120"/>
          <cell r="D120"/>
          <cell r="E120"/>
          <cell r="F120"/>
          <cell r="G120"/>
          <cell r="H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cell r="BH120"/>
          <cell r="BI120"/>
          <cell r="BJ120"/>
          <cell r="BK120"/>
          <cell r="BL120"/>
        </row>
        <row r="121">
          <cell r="A121"/>
          <cell r="B121"/>
          <cell r="C121"/>
          <cell r="D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cell r="BD121"/>
          <cell r="BE121"/>
          <cell r="BF121"/>
          <cell r="BG121"/>
          <cell r="BH121"/>
          <cell r="BI121"/>
          <cell r="BJ121"/>
          <cell r="BK121"/>
          <cell r="BL121"/>
        </row>
        <row r="122">
          <cell r="A122"/>
          <cell r="B122"/>
          <cell r="C122"/>
          <cell r="D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row>
        <row r="123">
          <cell r="A123"/>
          <cell r="B123"/>
          <cell r="C123"/>
          <cell r="D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cell r="BD123"/>
          <cell r="BE123"/>
          <cell r="BF123"/>
          <cell r="BG123"/>
          <cell r="BH123"/>
          <cell r="BI123"/>
          <cell r="BJ123"/>
          <cell r="BK123"/>
          <cell r="BL123"/>
        </row>
        <row r="124">
          <cell r="A124"/>
          <cell r="B124"/>
          <cell r="C124"/>
          <cell r="D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cell r="BD124"/>
          <cell r="BE124"/>
          <cell r="BF124"/>
          <cell r="BG124"/>
          <cell r="BH124"/>
          <cell r="BI124"/>
          <cell r="BJ124"/>
          <cell r="BK124"/>
          <cell r="BL124"/>
        </row>
        <row r="125">
          <cell r="A125"/>
          <cell r="B125"/>
          <cell r="C125"/>
          <cell r="D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cell r="BD125"/>
          <cell r="BE125"/>
          <cell r="BF125"/>
          <cell r="BG125"/>
          <cell r="BH125"/>
          <cell r="BI125"/>
          <cell r="BJ125"/>
          <cell r="BK125"/>
          <cell r="BL125"/>
        </row>
        <row r="126">
          <cell r="A126"/>
          <cell r="B126"/>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cell r="BD126"/>
          <cell r="BE126"/>
          <cell r="BF126"/>
          <cell r="BG126"/>
          <cell r="BH126"/>
          <cell r="BI126"/>
          <cell r="BJ126"/>
          <cell r="BK126"/>
          <cell r="BL126"/>
        </row>
        <row r="127">
          <cell r="A127"/>
          <cell r="B127"/>
          <cell r="C127"/>
          <cell r="D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cell r="BD127"/>
          <cell r="BE127"/>
          <cell r="BF127"/>
          <cell r="BG127"/>
          <cell r="BH127"/>
          <cell r="BI127"/>
          <cell r="BJ127"/>
          <cell r="BK127"/>
          <cell r="BL127"/>
        </row>
        <row r="128">
          <cell r="A128"/>
          <cell r="B128"/>
          <cell r="C128"/>
          <cell r="D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cell r="BD128"/>
          <cell r="BE128"/>
          <cell r="BF128"/>
          <cell r="BG128"/>
          <cell r="BH128"/>
          <cell r="BI128"/>
          <cell r="BJ128"/>
          <cell r="BK128"/>
          <cell r="BL128"/>
        </row>
        <row r="129">
          <cell r="A129"/>
          <cell r="B129"/>
          <cell r="C129"/>
          <cell r="D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cell r="BD129"/>
          <cell r="BE129"/>
          <cell r="BF129"/>
          <cell r="BG129"/>
          <cell r="BH129"/>
          <cell r="BI129"/>
          <cell r="BJ129"/>
          <cell r="BK129"/>
          <cell r="BL129"/>
        </row>
        <row r="130">
          <cell r="A130"/>
          <cell r="B130"/>
          <cell r="C130"/>
          <cell r="D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cell r="BD130"/>
          <cell r="BE130"/>
          <cell r="BF130"/>
          <cell r="BG130"/>
          <cell r="BH130"/>
          <cell r="BI130"/>
          <cell r="BJ130"/>
          <cell r="BK130"/>
          <cell r="BL130"/>
        </row>
        <row r="131">
          <cell r="A131"/>
          <cell r="B131"/>
          <cell r="C131"/>
          <cell r="D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cell r="BD131"/>
          <cell r="BE131"/>
          <cell r="BF131"/>
          <cell r="BG131"/>
          <cell r="BH131"/>
          <cell r="BI131"/>
          <cell r="BJ131"/>
          <cell r="BK131"/>
          <cell r="BL131"/>
        </row>
        <row r="132">
          <cell r="A132"/>
          <cell r="B132"/>
          <cell r="C132"/>
          <cell r="D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cell r="BD132"/>
          <cell r="BE132"/>
          <cell r="BF132"/>
          <cell r="BG132"/>
          <cell r="BH132"/>
          <cell r="BI132"/>
          <cell r="BJ132"/>
          <cell r="BK132"/>
          <cell r="BL132"/>
        </row>
        <row r="133">
          <cell r="A133"/>
          <cell r="B133"/>
          <cell r="C133"/>
          <cell r="D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row>
        <row r="135">
          <cell r="A135"/>
          <cell r="B135"/>
          <cell r="C135"/>
          <cell r="D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row>
        <row r="136">
          <cell r="A136"/>
          <cell r="B136"/>
          <cell r="C136"/>
          <cell r="D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row>
        <row r="137">
          <cell r="A137"/>
          <cell r="B137"/>
          <cell r="C137"/>
          <cell r="D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cell r="BD137"/>
          <cell r="BE137"/>
          <cell r="BF137"/>
          <cell r="BG137"/>
          <cell r="BH137"/>
          <cell r="BI137"/>
          <cell r="BJ137"/>
          <cell r="BK137"/>
          <cell r="BL137"/>
        </row>
        <row r="138">
          <cell r="A138"/>
          <cell r="B138"/>
          <cell r="C138"/>
          <cell r="D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cell r="BD138"/>
          <cell r="BE138"/>
          <cell r="BF138"/>
          <cell r="BG138"/>
          <cell r="BH138"/>
          <cell r="BI138"/>
          <cell r="BJ138"/>
          <cell r="BK138"/>
          <cell r="BL138"/>
        </row>
        <row r="139">
          <cell r="A139"/>
          <cell r="B139"/>
          <cell r="C139"/>
          <cell r="D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row>
        <row r="140">
          <cell r="A140"/>
          <cell r="B140"/>
          <cell r="C140"/>
          <cell r="D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cell r="BD140"/>
          <cell r="BE140"/>
          <cell r="BF140"/>
          <cell r="BG140"/>
          <cell r="BH140"/>
          <cell r="BI140"/>
          <cell r="BJ140"/>
          <cell r="BK140"/>
          <cell r="BL140"/>
        </row>
        <row r="141">
          <cell r="A141"/>
          <cell r="B141"/>
          <cell r="C141"/>
          <cell r="D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cell r="BD141"/>
          <cell r="BE141"/>
          <cell r="BF141"/>
          <cell r="BG141"/>
          <cell r="BH141"/>
          <cell r="BI141"/>
          <cell r="BJ141"/>
          <cell r="BK141"/>
          <cell r="BL141"/>
        </row>
        <row r="142">
          <cell r="A142"/>
          <cell r="B142"/>
          <cell r="C142"/>
          <cell r="D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row>
        <row r="143">
          <cell r="A143"/>
          <cell r="B143"/>
          <cell r="C143"/>
          <cell r="D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cell r="BD143"/>
          <cell r="BE143"/>
          <cell r="BF143"/>
          <cell r="BG143"/>
          <cell r="BH143"/>
          <cell r="BI143"/>
          <cell r="BJ143"/>
          <cell r="BK143"/>
          <cell r="BL143"/>
        </row>
        <row r="144">
          <cell r="A144"/>
          <cell r="B144"/>
          <cell r="C144"/>
          <cell r="D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row>
        <row r="145">
          <cell r="A145"/>
          <cell r="B145"/>
          <cell r="C145"/>
          <cell r="D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cell r="BD145"/>
          <cell r="BE145"/>
          <cell r="BF145"/>
          <cell r="BG145"/>
          <cell r="BH145"/>
          <cell r="BI145"/>
          <cell r="BJ145"/>
          <cell r="BK145"/>
          <cell r="BL145"/>
        </row>
        <row r="146">
          <cell r="A146"/>
          <cell r="B146"/>
          <cell r="C146"/>
          <cell r="D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row>
        <row r="147">
          <cell r="A147"/>
          <cell r="B147"/>
          <cell r="C147"/>
          <cell r="D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cell r="BD147"/>
          <cell r="BE147"/>
          <cell r="BF147"/>
          <cell r="BG147"/>
          <cell r="BH147"/>
          <cell r="BI147"/>
          <cell r="BJ147"/>
          <cell r="BK147"/>
          <cell r="BL147"/>
        </row>
        <row r="148">
          <cell r="A148"/>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cell r="BD148"/>
          <cell r="BE148"/>
          <cell r="BF148"/>
          <cell r="BG148"/>
          <cell r="BH148"/>
          <cell r="BI148"/>
          <cell r="BJ148"/>
          <cell r="BK148"/>
          <cell r="BL148"/>
        </row>
        <row r="149">
          <cell r="A149"/>
          <cell r="B149"/>
          <cell r="C149"/>
          <cell r="D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row>
        <row r="150">
          <cell r="A150"/>
          <cell r="B150"/>
          <cell r="C150"/>
          <cell r="D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cell r="BD150"/>
          <cell r="BE150"/>
          <cell r="BF150"/>
          <cell r="BG150"/>
          <cell r="BH150"/>
          <cell r="BI150"/>
          <cell r="BJ150"/>
          <cell r="BK150"/>
          <cell r="BL150"/>
        </row>
        <row r="151">
          <cell r="A151"/>
          <cell r="B151"/>
          <cell r="C151"/>
          <cell r="D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cell r="BD151"/>
          <cell r="BE151"/>
          <cell r="BF151"/>
          <cell r="BG151"/>
          <cell r="BH151"/>
          <cell r="BI151"/>
          <cell r="BJ151"/>
          <cell r="BK151"/>
          <cell r="BL151"/>
        </row>
        <row r="152">
          <cell r="A152"/>
          <cell r="B152"/>
          <cell r="C152"/>
          <cell r="D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cell r="BD152"/>
          <cell r="BE152"/>
          <cell r="BF152"/>
          <cell r="BG152"/>
          <cell r="BH152"/>
          <cell r="BI152"/>
          <cell r="BJ152"/>
          <cell r="BK152"/>
          <cell r="BL152"/>
        </row>
        <row r="153">
          <cell r="A153"/>
          <cell r="B153"/>
          <cell r="C153"/>
          <cell r="D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row>
        <row r="154">
          <cell r="A154"/>
          <cell r="B154"/>
          <cell r="C154"/>
          <cell r="D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row>
        <row r="155">
          <cell r="A155"/>
          <cell r="B155"/>
          <cell r="C155"/>
          <cell r="D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row>
        <row r="156">
          <cell r="A156"/>
          <cell r="B156"/>
          <cell r="C156"/>
          <cell r="D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cell r="BD156"/>
          <cell r="BE156"/>
          <cell r="BF156"/>
          <cell r="BG156"/>
          <cell r="BH156"/>
          <cell r="BI156"/>
          <cell r="BJ156"/>
          <cell r="BK156"/>
          <cell r="BL156"/>
        </row>
        <row r="157">
          <cell r="A157"/>
          <cell r="B157"/>
          <cell r="C157"/>
          <cell r="D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cell r="BD157"/>
          <cell r="BE157"/>
          <cell r="BF157"/>
          <cell r="BG157"/>
          <cell r="BH157"/>
          <cell r="BI157"/>
          <cell r="BJ157"/>
          <cell r="BK157"/>
          <cell r="BL157"/>
        </row>
        <row r="158">
          <cell r="A158"/>
          <cell r="B158"/>
          <cell r="C158"/>
          <cell r="D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cell r="BD158"/>
          <cell r="BE158"/>
          <cell r="BF158"/>
          <cell r="BG158"/>
          <cell r="BH158"/>
          <cell r="BI158"/>
          <cell r="BJ158"/>
          <cell r="BK158"/>
          <cell r="BL158"/>
        </row>
        <row r="159">
          <cell r="A159"/>
          <cell r="B159"/>
          <cell r="C159"/>
          <cell r="D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cell r="BD159"/>
          <cell r="BE159"/>
          <cell r="BF159"/>
          <cell r="BG159"/>
          <cell r="BH159"/>
          <cell r="BI159"/>
          <cell r="BJ159"/>
          <cell r="BK159"/>
          <cell r="BL159"/>
        </row>
        <row r="160">
          <cell r="A160"/>
          <cell r="B160"/>
          <cell r="C160"/>
          <cell r="D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cell r="BD160"/>
          <cell r="BE160"/>
          <cell r="BF160"/>
          <cell r="BG160"/>
          <cell r="BH160"/>
          <cell r="BI160"/>
          <cell r="BJ160"/>
          <cell r="BK160"/>
          <cell r="BL160"/>
        </row>
        <row r="161">
          <cell r="A161"/>
          <cell r="B161"/>
          <cell r="C161"/>
          <cell r="D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cell r="BD161"/>
          <cell r="BE161"/>
          <cell r="BF161"/>
          <cell r="BG161"/>
          <cell r="BH161"/>
          <cell r="BI161"/>
          <cell r="BJ161"/>
          <cell r="BK161"/>
          <cell r="BL161"/>
        </row>
        <row r="162">
          <cell r="A162"/>
          <cell r="B162"/>
          <cell r="C162"/>
          <cell r="D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cell r="BD162"/>
          <cell r="BE162"/>
          <cell r="BF162"/>
          <cell r="BG162"/>
          <cell r="BH162"/>
          <cell r="BI162"/>
          <cell r="BJ162"/>
          <cell r="BK162"/>
          <cell r="BL162"/>
        </row>
        <row r="163">
          <cell r="A163"/>
          <cell r="B163"/>
          <cell r="C163"/>
          <cell r="D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cell r="BD163"/>
          <cell r="BE163"/>
          <cell r="BF163"/>
          <cell r="BG163"/>
          <cell r="BH163"/>
          <cell r="BI163"/>
          <cell r="BJ163"/>
          <cell r="BK163"/>
          <cell r="BL163"/>
        </row>
        <row r="164">
          <cell r="A164"/>
          <cell r="B164"/>
          <cell r="C164"/>
          <cell r="D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cell r="BD164"/>
          <cell r="BE164"/>
          <cell r="BF164"/>
          <cell r="BG164"/>
          <cell r="BH164"/>
          <cell r="BI164"/>
          <cell r="BJ164"/>
          <cell r="BK164"/>
          <cell r="BL164"/>
        </row>
        <row r="165">
          <cell r="A165"/>
          <cell r="B165"/>
          <cell r="C165"/>
          <cell r="D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cell r="BD165"/>
          <cell r="BE165"/>
          <cell r="BF165"/>
          <cell r="BG165"/>
          <cell r="BH165"/>
          <cell r="BI165"/>
          <cell r="BJ165"/>
          <cell r="BK165"/>
          <cell r="BL165"/>
        </row>
        <row r="166">
          <cell r="A166"/>
          <cell r="B166"/>
          <cell r="C166"/>
          <cell r="D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cell r="BD166"/>
          <cell r="BE166"/>
          <cell r="BF166"/>
          <cell r="BG166"/>
          <cell r="BH166"/>
          <cell r="BI166"/>
          <cell r="BJ166"/>
          <cell r="BK166"/>
          <cell r="BL166"/>
        </row>
        <row r="167">
          <cell r="A167"/>
          <cell r="B167"/>
          <cell r="C167"/>
          <cell r="D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cell r="BD167"/>
          <cell r="BE167"/>
          <cell r="BF167"/>
          <cell r="BG167"/>
          <cell r="BH167"/>
          <cell r="BI167"/>
          <cell r="BJ167"/>
          <cell r="BK167"/>
          <cell r="BL167"/>
        </row>
        <row r="168">
          <cell r="A168"/>
          <cell r="B168"/>
          <cell r="C168"/>
          <cell r="D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cell r="BD168"/>
          <cell r="BE168"/>
          <cell r="BF168"/>
          <cell r="BG168"/>
          <cell r="BH168"/>
          <cell r="BI168"/>
          <cell r="BJ168"/>
          <cell r="BK168"/>
          <cell r="BL168"/>
        </row>
        <row r="169">
          <cell r="A169"/>
          <cell r="B169"/>
          <cell r="C169"/>
          <cell r="D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cell r="BD169"/>
          <cell r="BE169"/>
          <cell r="BF169"/>
          <cell r="BG169"/>
          <cell r="BH169"/>
          <cell r="BI169"/>
          <cell r="BJ169"/>
          <cell r="BK169"/>
          <cell r="BL169"/>
        </row>
        <row r="170">
          <cell r="A170"/>
          <cell r="B170"/>
          <cell r="C170"/>
          <cell r="D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cell r="BD170"/>
          <cell r="BE170"/>
          <cell r="BF170"/>
          <cell r="BG170"/>
          <cell r="BH170"/>
          <cell r="BI170"/>
          <cell r="BJ170"/>
          <cell r="BK170"/>
          <cell r="BL170"/>
        </row>
        <row r="171">
          <cell r="A171"/>
          <cell r="B171"/>
          <cell r="C171"/>
          <cell r="D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cell r="BD171"/>
          <cell r="BE171"/>
          <cell r="BF171"/>
          <cell r="BG171"/>
          <cell r="BH171"/>
          <cell r="BI171"/>
          <cell r="BJ171"/>
          <cell r="BK171"/>
          <cell r="BL171"/>
        </row>
        <row r="172">
          <cell r="A172"/>
          <cell r="B172"/>
          <cell r="C172"/>
          <cell r="D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cell r="BD172"/>
          <cell r="BE172"/>
          <cell r="BF172"/>
          <cell r="BG172"/>
          <cell r="BH172"/>
          <cell r="BI172"/>
          <cell r="BJ172"/>
          <cell r="BK172"/>
          <cell r="BL172"/>
        </row>
        <row r="173">
          <cell r="A173"/>
          <cell r="B173"/>
          <cell r="C173"/>
          <cell r="D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cell r="BD173"/>
          <cell r="BE173"/>
          <cell r="BF173"/>
          <cell r="BG173"/>
          <cell r="BH173"/>
          <cell r="BI173"/>
          <cell r="BJ173"/>
          <cell r="BK173"/>
          <cell r="BL173"/>
        </row>
        <row r="174">
          <cell r="A174"/>
          <cell r="B174"/>
          <cell r="C174"/>
          <cell r="D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cell r="BD174"/>
          <cell r="BE174"/>
          <cell r="BF174"/>
          <cell r="BG174"/>
          <cell r="BH174"/>
          <cell r="BI174"/>
          <cell r="BJ174"/>
          <cell r="BK174"/>
          <cell r="BL174"/>
        </row>
        <row r="175">
          <cell r="A175"/>
          <cell r="B175"/>
          <cell r="C175"/>
          <cell r="D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cell r="BD175"/>
          <cell r="BE175"/>
          <cell r="BF175"/>
          <cell r="BG175"/>
          <cell r="BH175"/>
          <cell r="BI175"/>
          <cell r="BJ175"/>
          <cell r="BK175"/>
          <cell r="BL175"/>
        </row>
        <row r="176">
          <cell r="A176"/>
          <cell r="B176"/>
          <cell r="C176"/>
          <cell r="D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cell r="BD176"/>
          <cell r="BE176"/>
          <cell r="BF176"/>
          <cell r="BG176"/>
          <cell r="BH176"/>
          <cell r="BI176"/>
          <cell r="BJ176"/>
          <cell r="BK176"/>
          <cell r="BL176"/>
        </row>
        <row r="177">
          <cell r="A177"/>
          <cell r="B177"/>
          <cell r="C177"/>
          <cell r="D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cell r="BD177"/>
          <cell r="BE177"/>
          <cell r="BF177"/>
          <cell r="BG177"/>
          <cell r="BH177"/>
          <cell r="BI177"/>
          <cell r="BJ177"/>
          <cell r="BK177"/>
          <cell r="BL177"/>
        </row>
        <row r="178">
          <cell r="A178"/>
          <cell r="B178"/>
          <cell r="C178"/>
          <cell r="D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cell r="BD178"/>
          <cell r="BE178"/>
          <cell r="BF178"/>
          <cell r="BG178"/>
          <cell r="BH178"/>
          <cell r="BI178"/>
          <cell r="BJ178"/>
          <cell r="BK178"/>
          <cell r="BL178"/>
        </row>
        <row r="179">
          <cell r="A179"/>
          <cell r="B179"/>
          <cell r="C179"/>
          <cell r="D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cell r="BD179"/>
          <cell r="BE179"/>
          <cell r="BF179"/>
          <cell r="BG179"/>
          <cell r="BH179"/>
          <cell r="BI179"/>
          <cell r="BJ179"/>
          <cell r="BK179"/>
          <cell r="BL179"/>
        </row>
        <row r="180">
          <cell r="A180"/>
          <cell r="B180"/>
          <cell r="C180"/>
          <cell r="D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cell r="BD180"/>
          <cell r="BE180"/>
          <cell r="BF180"/>
          <cell r="BG180"/>
          <cell r="BH180"/>
          <cell r="BI180"/>
          <cell r="BJ180"/>
          <cell r="BK180"/>
          <cell r="BL180"/>
        </row>
        <row r="181">
          <cell r="A181"/>
          <cell r="B181"/>
          <cell r="C181"/>
          <cell r="D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cell r="BD181"/>
          <cell r="BE181"/>
          <cell r="BF181"/>
          <cell r="BG181"/>
          <cell r="BH181"/>
          <cell r="BI181"/>
          <cell r="BJ181"/>
          <cell r="BK181"/>
          <cell r="BL181"/>
        </row>
        <row r="182">
          <cell r="A182"/>
          <cell r="B182"/>
          <cell r="C182"/>
          <cell r="D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cell r="BI182"/>
          <cell r="BJ182"/>
          <cell r="BK182"/>
          <cell r="BL182"/>
        </row>
        <row r="183">
          <cell r="A183"/>
          <cell r="B183"/>
          <cell r="C183"/>
          <cell r="D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cell r="BI183"/>
          <cell r="BJ183"/>
          <cell r="BK183"/>
          <cell r="BL183"/>
        </row>
        <row r="184">
          <cell r="A184"/>
          <cell r="B184"/>
          <cell r="C184"/>
          <cell r="D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row>
        <row r="185">
          <cell r="A185"/>
          <cell r="B185"/>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cell r="BD185"/>
          <cell r="BE185"/>
          <cell r="BF185"/>
          <cell r="BG185"/>
          <cell r="BH185"/>
          <cell r="BI185"/>
          <cell r="BJ185"/>
          <cell r="BK185"/>
          <cell r="BL185"/>
        </row>
        <row r="186">
          <cell r="A186"/>
          <cell r="B186"/>
          <cell r="C186"/>
          <cell r="D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cell r="BD186"/>
          <cell r="BE186"/>
          <cell r="BF186"/>
          <cell r="BG186"/>
          <cell r="BH186"/>
          <cell r="BI186"/>
          <cell r="BJ186"/>
          <cell r="BK186"/>
          <cell r="BL186"/>
        </row>
        <row r="187">
          <cell r="A187"/>
          <cell r="B187"/>
          <cell r="C187"/>
          <cell r="D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cell r="BD187"/>
          <cell r="BE187"/>
          <cell r="BF187"/>
          <cell r="BG187"/>
          <cell r="BH187"/>
          <cell r="BI187"/>
          <cell r="BJ187"/>
          <cell r="BK187"/>
          <cell r="BL187"/>
        </row>
        <row r="188">
          <cell r="A188"/>
          <cell r="B188"/>
          <cell r="C188"/>
          <cell r="D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cell r="BD188"/>
          <cell r="BE188"/>
          <cell r="BF188"/>
          <cell r="BG188"/>
          <cell r="BH188"/>
          <cell r="BI188"/>
          <cell r="BJ188"/>
          <cell r="BK188"/>
          <cell r="BL188"/>
        </row>
        <row r="189">
          <cell r="A189"/>
          <cell r="B189"/>
          <cell r="C189"/>
          <cell r="D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cell r="BI189"/>
          <cell r="BJ189"/>
          <cell r="BK189"/>
          <cell r="BL189"/>
        </row>
        <row r="190">
          <cell r="A190"/>
          <cell r="B190"/>
          <cell r="C190"/>
          <cell r="D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cell r="BI190"/>
          <cell r="BJ190"/>
          <cell r="BK190"/>
          <cell r="BL190"/>
        </row>
        <row r="191">
          <cell r="A191"/>
          <cell r="B191"/>
          <cell r="C191"/>
          <cell r="D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row>
        <row r="192">
          <cell r="A192"/>
          <cell r="B192"/>
          <cell r="C192"/>
          <cell r="D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row>
        <row r="193">
          <cell r="A193"/>
          <cell r="B193"/>
          <cell r="C193"/>
          <cell r="D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cell r="BD193"/>
          <cell r="BE193"/>
          <cell r="BF193"/>
          <cell r="BG193"/>
          <cell r="BH193"/>
          <cell r="BI193"/>
          <cell r="BJ193"/>
          <cell r="BK193"/>
          <cell r="BL193"/>
        </row>
        <row r="194">
          <cell r="A194"/>
          <cell r="B194"/>
          <cell r="C194"/>
          <cell r="D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cell r="BD194"/>
          <cell r="BE194"/>
          <cell r="BF194"/>
          <cell r="BG194"/>
          <cell r="BH194"/>
          <cell r="BI194"/>
          <cell r="BJ194"/>
          <cell r="BK194"/>
          <cell r="BL194"/>
        </row>
        <row r="195">
          <cell r="A195"/>
          <cell r="B195"/>
          <cell r="C195"/>
          <cell r="D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cell r="BD195"/>
          <cell r="BE195"/>
          <cell r="BF195"/>
          <cell r="BG195"/>
          <cell r="BH195"/>
          <cell r="BI195"/>
          <cell r="BJ195"/>
          <cell r="BK195"/>
          <cell r="BL195"/>
        </row>
        <row r="196">
          <cell r="A196"/>
          <cell r="B196"/>
          <cell r="C196"/>
          <cell r="D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I196"/>
          <cell r="BJ196"/>
          <cell r="BK196"/>
          <cell r="BL196"/>
        </row>
        <row r="197">
          <cell r="A197"/>
          <cell r="B197"/>
          <cell r="C197"/>
          <cell r="D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I197"/>
          <cell r="BJ197"/>
          <cell r="BK197"/>
          <cell r="BL197"/>
        </row>
        <row r="198">
          <cell r="A198"/>
          <cell r="B198"/>
          <cell r="C198"/>
          <cell r="D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cell r="BD198"/>
          <cell r="BE198"/>
          <cell r="BF198"/>
          <cell r="BG198"/>
          <cell r="BH198"/>
          <cell r="BI198"/>
          <cell r="BJ198"/>
          <cell r="BK198"/>
          <cell r="BL198"/>
        </row>
        <row r="199">
          <cell r="A199"/>
          <cell r="B199"/>
          <cell r="C199"/>
          <cell r="D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cell r="BD199"/>
          <cell r="BE199"/>
          <cell r="BF199"/>
          <cell r="BG199"/>
          <cell r="BH199"/>
          <cell r="BI199"/>
          <cell r="BJ199"/>
          <cell r="BK199"/>
          <cell r="BL199"/>
        </row>
        <row r="200">
          <cell r="A200"/>
          <cell r="B200"/>
          <cell r="C200"/>
          <cell r="D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row>
        <row r="201">
          <cell r="A201"/>
          <cell r="B201"/>
          <cell r="C201"/>
          <cell r="D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row>
        <row r="202">
          <cell r="A202"/>
          <cell r="B202"/>
          <cell r="C202"/>
          <cell r="D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row>
        <row r="203">
          <cell r="A203"/>
          <cell r="B203"/>
          <cell r="C203"/>
          <cell r="D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row>
        <row r="204">
          <cell r="A204"/>
          <cell r="B204"/>
          <cell r="C204"/>
          <cell r="D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row>
        <row r="205">
          <cell r="A205"/>
          <cell r="B205"/>
          <cell r="C205"/>
          <cell r="D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row>
        <row r="206">
          <cell r="A206"/>
          <cell r="B206"/>
          <cell r="C206"/>
          <cell r="D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row>
        <row r="207">
          <cell r="A207"/>
          <cell r="B207"/>
          <cell r="C207"/>
          <cell r="D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row>
        <row r="208">
          <cell r="A208"/>
          <cell r="B208"/>
          <cell r="C208"/>
          <cell r="D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cell r="BD208"/>
          <cell r="BE208"/>
          <cell r="BF208"/>
          <cell r="BG208"/>
          <cell r="BH208"/>
          <cell r="BI208"/>
          <cell r="BJ208"/>
          <cell r="BK208"/>
          <cell r="BL208"/>
        </row>
        <row r="209">
          <cell r="A209"/>
          <cell r="B209"/>
          <cell r="C209"/>
          <cell r="D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cell r="BD209"/>
          <cell r="BE209"/>
          <cell r="BF209"/>
          <cell r="BG209"/>
          <cell r="BH209"/>
          <cell r="BI209"/>
          <cell r="BJ209"/>
          <cell r="BK209"/>
          <cell r="BL209"/>
        </row>
        <row r="210">
          <cell r="A210"/>
          <cell r="B210"/>
          <cell r="C210"/>
          <cell r="D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cell r="BD210"/>
          <cell r="BE210"/>
          <cell r="BF210"/>
          <cell r="BG210"/>
          <cell r="BH210"/>
          <cell r="BI210"/>
          <cell r="BJ210"/>
          <cell r="BK210"/>
          <cell r="BL210"/>
        </row>
        <row r="211">
          <cell r="A211"/>
          <cell r="B211"/>
          <cell r="C211"/>
          <cell r="D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row>
        <row r="212">
          <cell r="A212"/>
          <cell r="B212"/>
          <cell r="C212"/>
          <cell r="D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row>
        <row r="213">
          <cell r="A213"/>
          <cell r="B213"/>
          <cell r="C213"/>
          <cell r="D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row>
        <row r="214">
          <cell r="A214"/>
          <cell r="B214"/>
          <cell r="C214"/>
          <cell r="D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row>
        <row r="215">
          <cell r="A215"/>
          <cell r="B215"/>
          <cell r="C215"/>
          <cell r="D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row>
        <row r="216">
          <cell r="A216"/>
          <cell r="B216"/>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cell r="BD216"/>
          <cell r="BE216"/>
          <cell r="BF216"/>
          <cell r="BG216"/>
          <cell r="BH216"/>
          <cell r="BI216"/>
          <cell r="BJ216"/>
          <cell r="BK216"/>
          <cell r="BL216"/>
        </row>
        <row r="217">
          <cell r="A217"/>
          <cell r="B217"/>
          <cell r="C217"/>
          <cell r="D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row>
        <row r="218">
          <cell r="A218"/>
          <cell r="B218"/>
          <cell r="C218"/>
          <cell r="D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row>
        <row r="219">
          <cell r="A219"/>
          <cell r="B219"/>
          <cell r="C219"/>
          <cell r="D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row>
        <row r="220">
          <cell r="A220"/>
          <cell r="B220"/>
          <cell r="C220"/>
          <cell r="D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row>
        <row r="221">
          <cell r="A221"/>
          <cell r="B221"/>
          <cell r="C221"/>
          <cell r="D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row>
        <row r="222">
          <cell r="A222"/>
          <cell r="B222"/>
          <cell r="C222"/>
          <cell r="D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row>
        <row r="223">
          <cell r="A223"/>
          <cell r="B223"/>
          <cell r="C223"/>
          <cell r="D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row>
        <row r="224">
          <cell r="A224"/>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row>
        <row r="225">
          <cell r="A225"/>
          <cell r="B225"/>
          <cell r="C225"/>
          <cell r="D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cell r="BD225"/>
          <cell r="BE225"/>
          <cell r="BF225"/>
          <cell r="BG225"/>
          <cell r="BH225"/>
          <cell r="BI225"/>
          <cell r="BJ225"/>
          <cell r="BK225"/>
          <cell r="BL225"/>
        </row>
        <row r="226">
          <cell r="A226"/>
          <cell r="B226"/>
          <cell r="C226"/>
          <cell r="D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cell r="BD226"/>
          <cell r="BE226"/>
          <cell r="BF226"/>
          <cell r="BG226"/>
          <cell r="BH226"/>
          <cell r="BI226"/>
          <cell r="BJ226"/>
          <cell r="BK226"/>
          <cell r="BL226"/>
        </row>
        <row r="227">
          <cell r="A227"/>
          <cell r="B227"/>
          <cell r="C227"/>
          <cell r="D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cell r="BD227"/>
          <cell r="BE227"/>
          <cell r="BF227"/>
          <cell r="BG227"/>
          <cell r="BH227"/>
          <cell r="BI227"/>
          <cell r="BJ227"/>
          <cell r="BK227"/>
          <cell r="BL227"/>
        </row>
        <row r="228">
          <cell r="A228"/>
          <cell r="B228"/>
          <cell r="C228"/>
          <cell r="D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row>
        <row r="229">
          <cell r="A229"/>
          <cell r="B229"/>
          <cell r="C229"/>
          <cell r="D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row>
        <row r="230">
          <cell r="A230"/>
          <cell r="B230"/>
          <cell r="C230"/>
          <cell r="D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cell r="BD230"/>
          <cell r="BE230"/>
          <cell r="BF230"/>
          <cell r="BG230"/>
          <cell r="BH230"/>
          <cell r="BI230"/>
          <cell r="BJ230"/>
          <cell r="BK230"/>
          <cell r="BL230"/>
        </row>
        <row r="231">
          <cell r="A231"/>
          <cell r="B231"/>
          <cell r="C231"/>
          <cell r="D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cell r="BD231"/>
          <cell r="BE231"/>
          <cell r="BF231"/>
          <cell r="BG231"/>
          <cell r="BH231"/>
          <cell r="BI231"/>
          <cell r="BJ231"/>
          <cell r="BK231"/>
          <cell r="BL231"/>
        </row>
        <row r="232">
          <cell r="A232"/>
          <cell r="B232"/>
          <cell r="C232"/>
          <cell r="D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row>
        <row r="233">
          <cell r="A233"/>
          <cell r="B233"/>
          <cell r="C233"/>
          <cell r="D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row>
        <row r="234">
          <cell r="A234"/>
          <cell r="B234"/>
          <cell r="C234"/>
          <cell r="D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row>
        <row r="235">
          <cell r="A235"/>
          <cell r="B235"/>
          <cell r="C235"/>
          <cell r="D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row>
        <row r="236">
          <cell r="A236"/>
          <cell r="B236"/>
          <cell r="C236"/>
          <cell r="D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row>
        <row r="237">
          <cell r="A237"/>
          <cell r="B237"/>
          <cell r="C237"/>
          <cell r="D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cell r="BD237"/>
          <cell r="BE237"/>
          <cell r="BF237"/>
          <cell r="BG237"/>
          <cell r="BH237"/>
          <cell r="BI237"/>
          <cell r="BJ237"/>
          <cell r="BK237"/>
          <cell r="BL237"/>
        </row>
        <row r="238">
          <cell r="A238"/>
          <cell r="B238"/>
          <cell r="C238"/>
          <cell r="D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row>
        <row r="239">
          <cell r="A239"/>
          <cell r="B239"/>
          <cell r="C239"/>
          <cell r="D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row>
        <row r="240">
          <cell r="A240"/>
          <cell r="B240"/>
          <cell r="C240"/>
          <cell r="D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row>
        <row r="241">
          <cell r="A241"/>
          <cell r="B241"/>
          <cell r="C241"/>
          <cell r="D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row>
        <row r="242">
          <cell r="A242"/>
          <cell r="B242"/>
          <cell r="C242"/>
          <cell r="D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row>
        <row r="243">
          <cell r="A243"/>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row>
        <row r="244">
          <cell r="A244"/>
          <cell r="B244"/>
          <cell r="C244"/>
          <cell r="D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row>
        <row r="245">
          <cell r="A245"/>
          <cell r="B245"/>
          <cell r="C245"/>
          <cell r="D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cell r="BD245"/>
          <cell r="BE245"/>
          <cell r="BF245"/>
          <cell r="BG245"/>
          <cell r="BH245"/>
          <cell r="BI245"/>
          <cell r="BJ245"/>
          <cell r="BK245"/>
          <cell r="BL245"/>
        </row>
        <row r="246">
          <cell r="A246"/>
          <cell r="B246"/>
          <cell r="C246"/>
          <cell r="D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cell r="BD246"/>
          <cell r="BE246"/>
          <cell r="BF246"/>
          <cell r="BG246"/>
          <cell r="BH246"/>
          <cell r="BI246"/>
          <cell r="BJ246"/>
          <cell r="BK246"/>
          <cell r="BL246"/>
        </row>
        <row r="247">
          <cell r="A247"/>
          <cell r="B247"/>
          <cell r="C247"/>
          <cell r="D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cell r="BD247"/>
          <cell r="BE247"/>
          <cell r="BF247"/>
          <cell r="BG247"/>
          <cell r="BH247"/>
          <cell r="BI247"/>
          <cell r="BJ247"/>
          <cell r="BK247"/>
          <cell r="BL247"/>
        </row>
        <row r="248">
          <cell r="A248"/>
          <cell r="B248"/>
          <cell r="C248"/>
          <cell r="D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cell r="BD248"/>
          <cell r="BE248"/>
          <cell r="BF248"/>
          <cell r="BG248"/>
          <cell r="BH248"/>
          <cell r="BI248"/>
          <cell r="BJ248"/>
          <cell r="BK248"/>
          <cell r="BL248"/>
        </row>
        <row r="249">
          <cell r="A249"/>
          <cell r="B249"/>
          <cell r="C249"/>
          <cell r="D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row>
        <row r="250">
          <cell r="A250"/>
          <cell r="B250"/>
          <cell r="C250"/>
          <cell r="D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row>
        <row r="251">
          <cell r="A251"/>
          <cell r="B251"/>
          <cell r="C251"/>
          <cell r="D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cell r="BD251"/>
          <cell r="BE251"/>
          <cell r="BF251"/>
          <cell r="BG251"/>
          <cell r="BH251"/>
          <cell r="BI251"/>
          <cell r="BJ251"/>
          <cell r="BK251"/>
          <cell r="BL251"/>
        </row>
        <row r="252">
          <cell r="A252"/>
          <cell r="B252"/>
          <cell r="C252"/>
          <cell r="D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cell r="BD252"/>
          <cell r="BE252"/>
          <cell r="BF252"/>
          <cell r="BG252"/>
          <cell r="BH252"/>
          <cell r="BI252"/>
          <cell r="BJ252"/>
          <cell r="BK252"/>
          <cell r="BL252"/>
        </row>
        <row r="253">
          <cell r="A253"/>
          <cell r="B253"/>
          <cell r="C253"/>
          <cell r="D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row>
        <row r="254">
          <cell r="A254"/>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row>
        <row r="255">
          <cell r="A255"/>
          <cell r="B255"/>
          <cell r="C255"/>
          <cell r="D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row>
        <row r="256">
          <cell r="A256"/>
          <cell r="B256"/>
          <cell r="C256"/>
          <cell r="D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row>
        <row r="257">
          <cell r="A257"/>
          <cell r="B257"/>
          <cell r="C257"/>
          <cell r="D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row>
        <row r="258">
          <cell r="A258"/>
          <cell r="B258"/>
          <cell r="C258"/>
          <cell r="D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row>
        <row r="259">
          <cell r="A259"/>
          <cell r="B259"/>
          <cell r="C259"/>
          <cell r="D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row>
        <row r="260">
          <cell r="A260"/>
          <cell r="B260"/>
          <cell r="C260"/>
          <cell r="D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row>
        <row r="261">
          <cell r="A261"/>
          <cell r="B261"/>
          <cell r="C261"/>
          <cell r="D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row>
        <row r="262">
          <cell r="A262"/>
          <cell r="B262"/>
          <cell r="C262"/>
          <cell r="D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row>
        <row r="263">
          <cell r="A263"/>
          <cell r="B263"/>
          <cell r="C263"/>
          <cell r="D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row>
        <row r="264">
          <cell r="A264"/>
          <cell r="B264"/>
          <cell r="C264"/>
          <cell r="D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row>
        <row r="265">
          <cell r="A265"/>
          <cell r="B265"/>
          <cell r="C265"/>
          <cell r="D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row>
        <row r="266">
          <cell r="A266"/>
          <cell r="B266"/>
          <cell r="C266"/>
          <cell r="D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cell r="BD266"/>
          <cell r="BE266"/>
          <cell r="BF266"/>
          <cell r="BG266"/>
          <cell r="BH266"/>
          <cell r="BI266"/>
          <cell r="BJ266"/>
          <cell r="BK266"/>
          <cell r="BL266"/>
        </row>
        <row r="267">
          <cell r="A267"/>
          <cell r="B267"/>
          <cell r="C267"/>
          <cell r="D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cell r="BD267"/>
          <cell r="BE267"/>
          <cell r="BF267"/>
          <cell r="BG267"/>
          <cell r="BH267"/>
          <cell r="BI267"/>
          <cell r="BJ267"/>
          <cell r="BK267"/>
          <cell r="BL267"/>
        </row>
        <row r="268">
          <cell r="A268"/>
          <cell r="B268"/>
          <cell r="C268"/>
          <cell r="D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row>
        <row r="269">
          <cell r="A269"/>
          <cell r="B269"/>
          <cell r="C269"/>
          <cell r="D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row>
        <row r="270">
          <cell r="A270"/>
          <cell r="B270"/>
          <cell r="C270"/>
          <cell r="D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row>
        <row r="271">
          <cell r="A271"/>
          <cell r="B271"/>
          <cell r="C271"/>
          <cell r="D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row>
        <row r="272">
          <cell r="A272"/>
          <cell r="B272"/>
          <cell r="C272"/>
          <cell r="D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row>
        <row r="273">
          <cell r="A273"/>
          <cell r="B273"/>
          <cell r="C273"/>
          <cell r="D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row>
        <row r="274">
          <cell r="A274"/>
          <cell r="B274"/>
          <cell r="C274"/>
          <cell r="D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row>
        <row r="275">
          <cell r="A275"/>
          <cell r="B275"/>
          <cell r="C275"/>
          <cell r="D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row>
        <row r="276">
          <cell r="A276"/>
          <cell r="B276"/>
          <cell r="C276"/>
          <cell r="D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cell r="BD276"/>
          <cell r="BE276"/>
          <cell r="BF276"/>
          <cell r="BG276"/>
          <cell r="BH276"/>
          <cell r="BI276"/>
          <cell r="BJ276"/>
          <cell r="BK276"/>
          <cell r="BL276"/>
        </row>
        <row r="277">
          <cell r="A277"/>
          <cell r="B277"/>
          <cell r="C277"/>
          <cell r="D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cell r="BD277"/>
          <cell r="BE277"/>
          <cell r="BF277"/>
          <cell r="BG277"/>
          <cell r="BH277"/>
          <cell r="BI277"/>
          <cell r="BJ277"/>
          <cell r="BK277"/>
          <cell r="BL277"/>
        </row>
        <row r="278">
          <cell r="A278"/>
          <cell r="B278"/>
          <cell r="C278"/>
          <cell r="D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cell r="BD278"/>
          <cell r="BE278"/>
          <cell r="BF278"/>
          <cell r="BG278"/>
          <cell r="BH278"/>
          <cell r="BI278"/>
          <cell r="BJ278"/>
          <cell r="BK278"/>
          <cell r="BL278"/>
        </row>
        <row r="279">
          <cell r="A279"/>
          <cell r="B279"/>
          <cell r="C279"/>
          <cell r="D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cell r="BD279"/>
          <cell r="BE279"/>
          <cell r="BF279"/>
          <cell r="BG279"/>
          <cell r="BH279"/>
          <cell r="BI279"/>
          <cell r="BJ279"/>
          <cell r="BK279"/>
          <cell r="BL279"/>
        </row>
        <row r="280">
          <cell r="A280"/>
          <cell r="B280"/>
          <cell r="C280"/>
          <cell r="D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cell r="BD280"/>
          <cell r="BE280"/>
          <cell r="BF280"/>
          <cell r="BG280"/>
          <cell r="BH280"/>
          <cell r="BI280"/>
          <cell r="BJ280"/>
          <cell r="BK280"/>
          <cell r="BL280"/>
        </row>
        <row r="281">
          <cell r="A281"/>
          <cell r="B281"/>
          <cell r="C281"/>
          <cell r="D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cell r="BD281"/>
          <cell r="BE281"/>
          <cell r="BF281"/>
          <cell r="BG281"/>
          <cell r="BH281"/>
          <cell r="BI281"/>
          <cell r="BJ281"/>
          <cell r="BK281"/>
          <cell r="BL281"/>
        </row>
        <row r="282">
          <cell r="A282"/>
          <cell r="B282"/>
          <cell r="C282"/>
          <cell r="D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cell r="BD282"/>
          <cell r="BE282"/>
          <cell r="BF282"/>
          <cell r="BG282"/>
          <cell r="BH282"/>
          <cell r="BI282"/>
          <cell r="BJ282"/>
          <cell r="BK282"/>
          <cell r="BL282"/>
        </row>
        <row r="283">
          <cell r="A283"/>
          <cell r="B283"/>
          <cell r="C283"/>
          <cell r="D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cell r="BD283"/>
          <cell r="BE283"/>
          <cell r="BF283"/>
          <cell r="BG283"/>
          <cell r="BH283"/>
          <cell r="BI283"/>
          <cell r="BJ283"/>
          <cell r="BK283"/>
          <cell r="BL283"/>
        </row>
        <row r="284">
          <cell r="A284"/>
          <cell r="B284"/>
          <cell r="C284"/>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cell r="BD284"/>
          <cell r="BE284"/>
          <cell r="BF284"/>
          <cell r="BG284"/>
          <cell r="BH284"/>
          <cell r="BI284"/>
          <cell r="BJ284"/>
          <cell r="BK284"/>
          <cell r="BL284"/>
        </row>
        <row r="285">
          <cell r="A285"/>
          <cell r="B285"/>
          <cell r="C285"/>
          <cell r="D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cell r="BD285"/>
          <cell r="BE285"/>
          <cell r="BF285"/>
          <cell r="BG285"/>
          <cell r="BH285"/>
          <cell r="BI285"/>
          <cell r="BJ285"/>
          <cell r="BK285"/>
          <cell r="BL285"/>
        </row>
        <row r="286">
          <cell r="A286"/>
          <cell r="B286"/>
          <cell r="C286"/>
          <cell r="D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cell r="BD286"/>
          <cell r="BE286"/>
          <cell r="BF286"/>
          <cell r="BG286"/>
          <cell r="BH286"/>
          <cell r="BI286"/>
          <cell r="BJ286"/>
          <cell r="BK286"/>
          <cell r="BL286"/>
        </row>
        <row r="287">
          <cell r="A287"/>
          <cell r="B287"/>
          <cell r="C287"/>
          <cell r="D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cell r="BD287"/>
          <cell r="BE287"/>
          <cell r="BF287"/>
          <cell r="BG287"/>
          <cell r="BH287"/>
          <cell r="BI287"/>
          <cell r="BJ287"/>
          <cell r="BK287"/>
          <cell r="BL287"/>
        </row>
        <row r="288">
          <cell r="A288"/>
          <cell r="B288"/>
          <cell r="C288"/>
          <cell r="D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cell r="BD288"/>
          <cell r="BE288"/>
          <cell r="BF288"/>
          <cell r="BG288"/>
          <cell r="BH288"/>
          <cell r="BI288"/>
          <cell r="BJ288"/>
          <cell r="BK288"/>
          <cell r="BL288"/>
        </row>
        <row r="289">
          <cell r="A289"/>
          <cell r="B289"/>
          <cell r="C289"/>
          <cell r="D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cell r="BD289"/>
          <cell r="BE289"/>
          <cell r="BF289"/>
          <cell r="BG289"/>
          <cell r="BH289"/>
          <cell r="BI289"/>
          <cell r="BJ289"/>
          <cell r="BK289"/>
          <cell r="BL289"/>
        </row>
        <row r="290">
          <cell r="A290"/>
          <cell r="B290"/>
          <cell r="C290"/>
          <cell r="D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cell r="BD290"/>
          <cell r="BE290"/>
          <cell r="BF290"/>
          <cell r="BG290"/>
          <cell r="BH290"/>
          <cell r="BI290"/>
          <cell r="BJ290"/>
          <cell r="BK290"/>
          <cell r="BL290"/>
        </row>
        <row r="291">
          <cell r="A291"/>
          <cell r="B291"/>
          <cell r="C291"/>
          <cell r="D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cell r="BD291"/>
          <cell r="BE291"/>
          <cell r="BF291"/>
          <cell r="BG291"/>
          <cell r="BH291"/>
          <cell r="BI291"/>
          <cell r="BJ291"/>
          <cell r="BK291"/>
          <cell r="BL291"/>
        </row>
        <row r="292">
          <cell r="A292"/>
          <cell r="B292"/>
          <cell r="C292"/>
          <cell r="D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cell r="BD292"/>
          <cell r="BE292"/>
          <cell r="BF292"/>
          <cell r="BG292"/>
          <cell r="BH292"/>
          <cell r="BI292"/>
          <cell r="BJ292"/>
          <cell r="BK292"/>
          <cell r="BL292"/>
        </row>
        <row r="293">
          <cell r="A293"/>
          <cell r="B293"/>
          <cell r="C293"/>
          <cell r="D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cell r="BD293"/>
          <cell r="BE293"/>
          <cell r="BF293"/>
          <cell r="BG293"/>
          <cell r="BH293"/>
          <cell r="BI293"/>
          <cell r="BJ293"/>
          <cell r="BK293"/>
          <cell r="BL293"/>
        </row>
        <row r="294">
          <cell r="A294"/>
          <cell r="B294"/>
          <cell r="C294"/>
          <cell r="D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cell r="BD294"/>
          <cell r="BE294"/>
          <cell r="BF294"/>
          <cell r="BG294"/>
          <cell r="BH294"/>
          <cell r="BI294"/>
          <cell r="BJ294"/>
          <cell r="BK294"/>
          <cell r="BL294"/>
        </row>
        <row r="295">
          <cell r="A295"/>
          <cell r="B295"/>
          <cell r="C295"/>
          <cell r="D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cell r="BD295"/>
          <cell r="BE295"/>
          <cell r="BF295"/>
          <cell r="BG295"/>
          <cell r="BH295"/>
          <cell r="BI295"/>
          <cell r="BJ295"/>
          <cell r="BK295"/>
          <cell r="BL295"/>
        </row>
        <row r="296">
          <cell r="A296"/>
          <cell r="B296"/>
          <cell r="C296"/>
          <cell r="D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cell r="BD296"/>
          <cell r="BE296"/>
          <cell r="BF296"/>
          <cell r="BG296"/>
          <cell r="BH296"/>
          <cell r="BI296"/>
          <cell r="BJ296"/>
          <cell r="BK296"/>
          <cell r="BL296"/>
        </row>
        <row r="297">
          <cell r="A297"/>
          <cell r="B297"/>
          <cell r="C297"/>
          <cell r="D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cell r="BD297"/>
          <cell r="BE297"/>
          <cell r="BF297"/>
          <cell r="BG297"/>
          <cell r="BH297"/>
          <cell r="BI297"/>
          <cell r="BJ297"/>
          <cell r="BK297"/>
          <cell r="BL297"/>
        </row>
        <row r="298">
          <cell r="A298"/>
          <cell r="B298"/>
          <cell r="C298"/>
          <cell r="D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cell r="BD298"/>
          <cell r="BE298"/>
          <cell r="BF298"/>
          <cell r="BG298"/>
          <cell r="BH298"/>
          <cell r="BI298"/>
          <cell r="BJ298"/>
          <cell r="BK298"/>
          <cell r="BL298"/>
        </row>
        <row r="299">
          <cell r="A299"/>
          <cell r="B299"/>
          <cell r="C299"/>
          <cell r="D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cell r="BD299"/>
          <cell r="BE299"/>
          <cell r="BF299"/>
          <cell r="BG299"/>
          <cell r="BH299"/>
          <cell r="BI299"/>
          <cell r="BJ299"/>
          <cell r="BK299"/>
          <cell r="BL299"/>
        </row>
        <row r="300">
          <cell r="A300"/>
          <cell r="B300"/>
          <cell r="C300"/>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cell r="BD300"/>
          <cell r="BE300"/>
          <cell r="BF300"/>
          <cell r="BG300"/>
          <cell r="BH300"/>
          <cell r="BI300"/>
          <cell r="BJ300"/>
          <cell r="BK300"/>
          <cell r="BL300"/>
        </row>
        <row r="301">
          <cell r="A301"/>
          <cell r="B301"/>
          <cell r="C301"/>
          <cell r="D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cell r="BD301"/>
          <cell r="BE301"/>
          <cell r="BF301"/>
          <cell r="BG301"/>
          <cell r="BH301"/>
          <cell r="BI301"/>
          <cell r="BJ301"/>
          <cell r="BK301"/>
          <cell r="BL301"/>
        </row>
        <row r="302">
          <cell r="A302"/>
          <cell r="B302"/>
          <cell r="C302"/>
          <cell r="D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cell r="BD302"/>
          <cell r="BE302"/>
          <cell r="BF302"/>
          <cell r="BG302"/>
          <cell r="BH302"/>
          <cell r="BI302"/>
          <cell r="BJ302"/>
          <cell r="BK302"/>
          <cell r="BL302"/>
        </row>
        <row r="303">
          <cell r="A303"/>
          <cell r="B303"/>
          <cell r="C303"/>
          <cell r="D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cell r="BD303"/>
          <cell r="BE303"/>
          <cell r="BF303"/>
          <cell r="BG303"/>
          <cell r="BH303"/>
          <cell r="BI303"/>
          <cell r="BJ303"/>
          <cell r="BK303"/>
          <cell r="BL303"/>
        </row>
        <row r="304">
          <cell r="A304"/>
          <cell r="B304"/>
          <cell r="C304"/>
          <cell r="D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cell r="BD304"/>
          <cell r="BE304"/>
          <cell r="BF304"/>
          <cell r="BG304"/>
          <cell r="BH304"/>
          <cell r="BI304"/>
          <cell r="BJ304"/>
          <cell r="BK304"/>
          <cell r="BL304"/>
        </row>
        <row r="305">
          <cell r="A305"/>
          <cell r="B305"/>
          <cell r="C305"/>
          <cell r="D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cell r="BD305"/>
          <cell r="BE305"/>
          <cell r="BF305"/>
          <cell r="BG305"/>
          <cell r="BH305"/>
          <cell r="BI305"/>
          <cell r="BJ305"/>
          <cell r="BK305"/>
          <cell r="BL305"/>
        </row>
        <row r="306">
          <cell r="A306"/>
          <cell r="B306"/>
          <cell r="C306"/>
          <cell r="D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cell r="BD306"/>
          <cell r="BE306"/>
          <cell r="BF306"/>
          <cell r="BG306"/>
          <cell r="BH306"/>
          <cell r="BI306"/>
          <cell r="BJ306"/>
          <cell r="BK306"/>
          <cell r="BL306"/>
        </row>
        <row r="307">
          <cell r="A307"/>
          <cell r="B307"/>
          <cell r="C307"/>
          <cell r="D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cell r="BD307"/>
          <cell r="BE307"/>
          <cell r="BF307"/>
          <cell r="BG307"/>
          <cell r="BH307"/>
          <cell r="BI307"/>
          <cell r="BJ307"/>
          <cell r="BK307"/>
          <cell r="BL307"/>
        </row>
        <row r="308">
          <cell r="A308"/>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cell r="BD308"/>
          <cell r="BE308"/>
          <cell r="BF308"/>
          <cell r="BG308"/>
          <cell r="BH308"/>
          <cell r="BI308"/>
          <cell r="BJ308"/>
          <cell r="BK308"/>
          <cell r="BL308"/>
        </row>
        <row r="309">
          <cell r="A309"/>
          <cell r="B309"/>
          <cell r="C309"/>
          <cell r="D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cell r="BD309"/>
          <cell r="BE309"/>
          <cell r="BF309"/>
          <cell r="BG309"/>
          <cell r="BH309"/>
          <cell r="BI309"/>
          <cell r="BJ309"/>
          <cell r="BK309"/>
          <cell r="BL309"/>
        </row>
        <row r="310">
          <cell r="A310"/>
          <cell r="B310"/>
          <cell r="C310"/>
          <cell r="D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cell r="BD310"/>
          <cell r="BE310"/>
          <cell r="BF310"/>
          <cell r="BG310"/>
          <cell r="BH310"/>
          <cell r="BI310"/>
          <cell r="BJ310"/>
          <cell r="BK310"/>
          <cell r="BL310"/>
        </row>
        <row r="311">
          <cell r="A311"/>
          <cell r="B311"/>
          <cell r="C311"/>
          <cell r="D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cell r="BD311"/>
          <cell r="BE311"/>
          <cell r="BF311"/>
          <cell r="BG311"/>
          <cell r="BH311"/>
          <cell r="BI311"/>
          <cell r="BJ311"/>
          <cell r="BK311"/>
          <cell r="BL311"/>
        </row>
        <row r="312">
          <cell r="A312"/>
          <cell r="B312"/>
          <cell r="C312"/>
          <cell r="D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cell r="BD312"/>
          <cell r="BE312"/>
          <cell r="BF312"/>
          <cell r="BG312"/>
          <cell r="BH312"/>
          <cell r="BI312"/>
          <cell r="BJ312"/>
          <cell r="BK312"/>
          <cell r="BL312"/>
        </row>
        <row r="313">
          <cell r="A313"/>
          <cell r="B313"/>
          <cell r="C313"/>
          <cell r="D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cell r="BD313"/>
          <cell r="BE313"/>
          <cell r="BF313"/>
          <cell r="BG313"/>
          <cell r="BH313"/>
          <cell r="BI313"/>
          <cell r="BJ313"/>
          <cell r="BK313"/>
          <cell r="BL313"/>
        </row>
        <row r="314">
          <cell r="A314"/>
          <cell r="B314"/>
          <cell r="C314"/>
          <cell r="D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cell r="BD314"/>
          <cell r="BE314"/>
          <cell r="BF314"/>
          <cell r="BG314"/>
          <cell r="BH314"/>
          <cell r="BI314"/>
          <cell r="BJ314"/>
          <cell r="BK314"/>
          <cell r="BL314"/>
        </row>
        <row r="315">
          <cell r="A315"/>
          <cell r="B315"/>
          <cell r="C315"/>
          <cell r="D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cell r="BD315"/>
          <cell r="BE315"/>
          <cell r="BF315"/>
          <cell r="BG315"/>
          <cell r="BH315"/>
          <cell r="BI315"/>
          <cell r="BJ315"/>
          <cell r="BK315"/>
          <cell r="BL315"/>
        </row>
        <row r="316">
          <cell r="A316"/>
          <cell r="B316"/>
          <cell r="C316"/>
          <cell r="D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cell r="BD316"/>
          <cell r="BE316"/>
          <cell r="BF316"/>
          <cell r="BG316"/>
          <cell r="BH316"/>
          <cell r="BI316"/>
          <cell r="BJ316"/>
          <cell r="BK316"/>
          <cell r="BL316"/>
        </row>
        <row r="317">
          <cell r="A317"/>
          <cell r="B317"/>
          <cell r="C317"/>
          <cell r="D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cell r="BD317"/>
          <cell r="BE317"/>
          <cell r="BF317"/>
          <cell r="BG317"/>
          <cell r="BH317"/>
          <cell r="BI317"/>
          <cell r="BJ317"/>
          <cell r="BK317"/>
          <cell r="BL317"/>
        </row>
        <row r="318">
          <cell r="A318"/>
          <cell r="B318"/>
          <cell r="C318"/>
          <cell r="D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cell r="BD318"/>
          <cell r="BE318"/>
          <cell r="BF318"/>
          <cell r="BG318"/>
          <cell r="BH318"/>
          <cell r="BI318"/>
          <cell r="BJ318"/>
          <cell r="BK318"/>
          <cell r="BL318"/>
        </row>
        <row r="319">
          <cell r="A319"/>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cell r="BD319"/>
          <cell r="BE319"/>
          <cell r="BF319"/>
          <cell r="BG319"/>
          <cell r="BH319"/>
          <cell r="BI319"/>
          <cell r="BJ319"/>
          <cell r="BK319"/>
          <cell r="BL319"/>
        </row>
        <row r="320">
          <cell r="A320"/>
          <cell r="B320"/>
          <cell r="C320"/>
          <cell r="D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cell r="BD320"/>
          <cell r="BE320"/>
          <cell r="BF320"/>
          <cell r="BG320"/>
          <cell r="BH320"/>
          <cell r="BI320"/>
          <cell r="BJ320"/>
          <cell r="BK320"/>
          <cell r="BL320"/>
        </row>
        <row r="321">
          <cell r="A321"/>
          <cell r="B321"/>
          <cell r="C321"/>
          <cell r="D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cell r="BD321"/>
          <cell r="BE321"/>
          <cell r="BF321"/>
          <cell r="BG321"/>
          <cell r="BH321"/>
          <cell r="BI321"/>
          <cell r="BJ321"/>
          <cell r="BK321"/>
          <cell r="BL321"/>
        </row>
        <row r="322">
          <cell r="A322"/>
          <cell r="B322"/>
          <cell r="C322"/>
          <cell r="D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cell r="BD322"/>
          <cell r="BE322"/>
          <cell r="BF322"/>
          <cell r="BG322"/>
          <cell r="BH322"/>
          <cell r="BI322"/>
          <cell r="BJ322"/>
          <cell r="BK322"/>
          <cell r="BL322"/>
        </row>
        <row r="323">
          <cell r="A323"/>
          <cell r="B323"/>
          <cell r="C323"/>
          <cell r="D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cell r="BD323"/>
          <cell r="BE323"/>
          <cell r="BF323"/>
          <cell r="BG323"/>
          <cell r="BH323"/>
          <cell r="BI323"/>
          <cell r="BJ323"/>
          <cell r="BK323"/>
          <cell r="BL323"/>
        </row>
        <row r="324">
          <cell r="A324"/>
          <cell r="B324"/>
          <cell r="C324"/>
          <cell r="D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cell r="BD324"/>
          <cell r="BE324"/>
          <cell r="BF324"/>
          <cell r="BG324"/>
          <cell r="BH324"/>
          <cell r="BI324"/>
          <cell r="BJ324"/>
          <cell r="BK324"/>
          <cell r="BL324"/>
        </row>
        <row r="325">
          <cell r="A325"/>
          <cell r="B325"/>
          <cell r="C325"/>
          <cell r="D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cell r="BD325"/>
          <cell r="BE325"/>
          <cell r="BF325"/>
          <cell r="BG325"/>
          <cell r="BH325"/>
          <cell r="BI325"/>
          <cell r="BJ325"/>
          <cell r="BK325"/>
          <cell r="BL325"/>
        </row>
        <row r="326">
          <cell r="A326"/>
          <cell r="B326"/>
          <cell r="C326"/>
          <cell r="D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cell r="BD326"/>
          <cell r="BE326"/>
          <cell r="BF326"/>
          <cell r="BG326"/>
          <cell r="BH326"/>
          <cell r="BI326"/>
          <cell r="BJ326"/>
          <cell r="BK326"/>
          <cell r="BL326"/>
        </row>
        <row r="327">
          <cell r="A327"/>
          <cell r="B327"/>
          <cell r="C327"/>
          <cell r="D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cell r="BD327"/>
          <cell r="BE327"/>
          <cell r="BF327"/>
          <cell r="BG327"/>
          <cell r="BH327"/>
          <cell r="BI327"/>
          <cell r="BJ327"/>
          <cell r="BK327"/>
          <cell r="BL327"/>
        </row>
        <row r="328">
          <cell r="A328"/>
          <cell r="B328"/>
          <cell r="C328"/>
          <cell r="D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cell r="BD328"/>
          <cell r="BE328"/>
          <cell r="BF328"/>
          <cell r="BG328"/>
          <cell r="BH328"/>
          <cell r="BI328"/>
          <cell r="BJ328"/>
          <cell r="BK328"/>
          <cell r="BL328"/>
        </row>
        <row r="329">
          <cell r="A329"/>
          <cell r="B329"/>
          <cell r="C329"/>
          <cell r="D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cell r="BD329"/>
          <cell r="BE329"/>
          <cell r="BF329"/>
          <cell r="BG329"/>
          <cell r="BH329"/>
          <cell r="BI329"/>
          <cell r="BJ329"/>
          <cell r="BK329"/>
          <cell r="BL329"/>
        </row>
        <row r="330">
          <cell r="A330"/>
          <cell r="B330"/>
          <cell r="C330"/>
          <cell r="D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cell r="BD330"/>
          <cell r="BE330"/>
          <cell r="BF330"/>
          <cell r="BG330"/>
          <cell r="BH330"/>
          <cell r="BI330"/>
          <cell r="BJ330"/>
          <cell r="BK330"/>
          <cell r="BL330"/>
        </row>
        <row r="331">
          <cell r="A331"/>
          <cell r="B331"/>
          <cell r="C331"/>
          <cell r="D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cell r="BD331"/>
          <cell r="BE331"/>
          <cell r="BF331"/>
          <cell r="BG331"/>
          <cell r="BH331"/>
          <cell r="BI331"/>
          <cell r="BJ331"/>
          <cell r="BK331"/>
          <cell r="BL331"/>
        </row>
        <row r="332">
          <cell r="A332"/>
          <cell r="B332"/>
          <cell r="C332"/>
          <cell r="D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cell r="BD332"/>
          <cell r="BE332"/>
          <cell r="BF332"/>
          <cell r="BG332"/>
          <cell r="BH332"/>
          <cell r="BI332"/>
          <cell r="BJ332"/>
          <cell r="BK332"/>
          <cell r="BL332"/>
        </row>
        <row r="333">
          <cell r="A333"/>
          <cell r="B333"/>
          <cell r="C333"/>
          <cell r="D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cell r="BD333"/>
          <cell r="BE333"/>
          <cell r="BF333"/>
          <cell r="BG333"/>
          <cell r="BH333"/>
          <cell r="BI333"/>
          <cell r="BJ333"/>
          <cell r="BK333"/>
          <cell r="BL333"/>
        </row>
        <row r="334">
          <cell r="A334"/>
          <cell r="B334"/>
          <cell r="C334"/>
          <cell r="D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cell r="BD334"/>
          <cell r="BE334"/>
          <cell r="BF334"/>
          <cell r="BG334"/>
          <cell r="BH334"/>
          <cell r="BI334"/>
          <cell r="BJ334"/>
          <cell r="BK334"/>
          <cell r="BL334"/>
        </row>
        <row r="335">
          <cell r="A335"/>
          <cell r="B335"/>
          <cell r="C335"/>
          <cell r="D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cell r="BD335"/>
          <cell r="BE335"/>
          <cell r="BF335"/>
          <cell r="BG335"/>
          <cell r="BH335"/>
          <cell r="BI335"/>
          <cell r="BJ335"/>
          <cell r="BK335"/>
          <cell r="BL335"/>
        </row>
        <row r="336">
          <cell r="A336"/>
          <cell r="B336"/>
          <cell r="C336"/>
          <cell r="D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cell r="BD336"/>
          <cell r="BE336"/>
          <cell r="BF336"/>
          <cell r="BG336"/>
          <cell r="BH336"/>
          <cell r="BI336"/>
          <cell r="BJ336"/>
          <cell r="BK336"/>
          <cell r="BL336"/>
        </row>
        <row r="337">
          <cell r="A337"/>
          <cell r="B337"/>
          <cell r="C337"/>
          <cell r="D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cell r="BD337"/>
          <cell r="BE337"/>
          <cell r="BF337"/>
          <cell r="BG337"/>
          <cell r="BH337"/>
          <cell r="BI337"/>
          <cell r="BJ337"/>
          <cell r="BK337"/>
          <cell r="BL337"/>
        </row>
        <row r="338">
          <cell r="A338"/>
          <cell r="B338"/>
          <cell r="C338"/>
          <cell r="D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cell r="BD338"/>
          <cell r="BE338"/>
          <cell r="BF338"/>
          <cell r="BG338"/>
          <cell r="BH338"/>
          <cell r="BI338"/>
          <cell r="BJ338"/>
          <cell r="BK338"/>
          <cell r="BL338"/>
        </row>
        <row r="339">
          <cell r="A339"/>
          <cell r="B339"/>
          <cell r="C339"/>
          <cell r="D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cell r="BD339"/>
          <cell r="BE339"/>
          <cell r="BF339"/>
          <cell r="BG339"/>
          <cell r="BH339"/>
          <cell r="BI339"/>
          <cell r="BJ339"/>
          <cell r="BK339"/>
          <cell r="BL339"/>
        </row>
        <row r="340">
          <cell r="A340"/>
          <cell r="B340"/>
          <cell r="C340"/>
          <cell r="D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cell r="BD340"/>
          <cell r="BE340"/>
          <cell r="BF340"/>
          <cell r="BG340"/>
          <cell r="BH340"/>
          <cell r="BI340"/>
          <cell r="BJ340"/>
          <cell r="BK340"/>
          <cell r="BL340"/>
        </row>
        <row r="341">
          <cell r="A341"/>
          <cell r="B341"/>
          <cell r="C341"/>
          <cell r="D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cell r="BD341"/>
          <cell r="BE341"/>
          <cell r="BF341"/>
          <cell r="BG341"/>
          <cell r="BH341"/>
          <cell r="BI341"/>
          <cell r="BJ341"/>
          <cell r="BK341"/>
          <cell r="BL341"/>
        </row>
        <row r="342">
          <cell r="A342"/>
          <cell r="B342"/>
          <cell r="C342"/>
          <cell r="D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cell r="BD342"/>
          <cell r="BE342"/>
          <cell r="BF342"/>
          <cell r="BG342"/>
          <cell r="BH342"/>
          <cell r="BI342"/>
          <cell r="BJ342"/>
          <cell r="BK342"/>
          <cell r="BL342"/>
        </row>
        <row r="343">
          <cell r="A343"/>
          <cell r="B343"/>
          <cell r="C343"/>
          <cell r="D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cell r="BD343"/>
          <cell r="BE343"/>
          <cell r="BF343"/>
          <cell r="BG343"/>
          <cell r="BH343"/>
          <cell r="BI343"/>
          <cell r="BJ343"/>
          <cell r="BK343"/>
          <cell r="BL343"/>
        </row>
        <row r="344">
          <cell r="A344"/>
          <cell r="B344"/>
          <cell r="C344"/>
          <cell r="D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cell r="BD344"/>
          <cell r="BE344"/>
          <cell r="BF344"/>
          <cell r="BG344"/>
          <cell r="BH344"/>
          <cell r="BI344"/>
          <cell r="BJ344"/>
          <cell r="BK344"/>
          <cell r="BL344"/>
        </row>
        <row r="345">
          <cell r="A345"/>
          <cell r="B345"/>
          <cell r="C345"/>
          <cell r="D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cell r="BD345"/>
          <cell r="BE345"/>
          <cell r="BF345"/>
          <cell r="BG345"/>
          <cell r="BH345"/>
          <cell r="BI345"/>
          <cell r="BJ345"/>
          <cell r="BK345"/>
          <cell r="BL345"/>
        </row>
        <row r="346">
          <cell r="A346"/>
          <cell r="B346"/>
          <cell r="C346"/>
          <cell r="D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cell r="BD346"/>
          <cell r="BE346"/>
          <cell r="BF346"/>
          <cell r="BG346"/>
          <cell r="BH346"/>
          <cell r="BI346"/>
          <cell r="BJ346"/>
          <cell r="BK346"/>
          <cell r="BL346"/>
        </row>
        <row r="347">
          <cell r="A347"/>
          <cell r="B347"/>
          <cell r="C347"/>
          <cell r="D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cell r="BD347"/>
          <cell r="BE347"/>
          <cell r="BF347"/>
          <cell r="BG347"/>
          <cell r="BH347"/>
          <cell r="BI347"/>
          <cell r="BJ347"/>
          <cell r="BK347"/>
          <cell r="BL347"/>
        </row>
        <row r="348">
          <cell r="A348"/>
          <cell r="B348"/>
          <cell r="C348"/>
          <cell r="D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cell r="BD348"/>
          <cell r="BE348"/>
          <cell r="BF348"/>
          <cell r="BG348"/>
          <cell r="BH348"/>
          <cell r="BI348"/>
          <cell r="BJ348"/>
          <cell r="BK348"/>
          <cell r="BL348"/>
        </row>
        <row r="349">
          <cell r="A349"/>
          <cell r="B349"/>
          <cell r="C349"/>
          <cell r="D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cell r="BD349"/>
          <cell r="BE349"/>
          <cell r="BF349"/>
          <cell r="BG349"/>
          <cell r="BH349"/>
          <cell r="BI349"/>
          <cell r="BJ349"/>
          <cell r="BK349"/>
          <cell r="BL349"/>
        </row>
        <row r="350">
          <cell r="A350"/>
          <cell r="B350"/>
          <cell r="C350"/>
          <cell r="D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cell r="BD350"/>
          <cell r="BE350"/>
          <cell r="BF350"/>
          <cell r="BG350"/>
          <cell r="BH350"/>
          <cell r="BI350"/>
          <cell r="BJ350"/>
          <cell r="BK350"/>
          <cell r="BL350"/>
        </row>
        <row r="351">
          <cell r="A351"/>
          <cell r="B351"/>
          <cell r="C351"/>
          <cell r="D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cell r="BD351"/>
          <cell r="BE351"/>
          <cell r="BF351"/>
          <cell r="BG351"/>
          <cell r="BH351"/>
          <cell r="BI351"/>
          <cell r="BJ351"/>
          <cell r="BK351"/>
          <cell r="BL351"/>
        </row>
        <row r="352">
          <cell r="A352"/>
          <cell r="B352"/>
          <cell r="C352"/>
          <cell r="D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cell r="BD352"/>
          <cell r="BE352"/>
          <cell r="BF352"/>
          <cell r="BG352"/>
          <cell r="BH352"/>
          <cell r="BI352"/>
          <cell r="BJ352"/>
          <cell r="BK352"/>
          <cell r="BL352"/>
        </row>
        <row r="353">
          <cell r="A353"/>
          <cell r="B353"/>
          <cell r="C353"/>
          <cell r="D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cell r="BD353"/>
          <cell r="BE353"/>
          <cell r="BF353"/>
          <cell r="BG353"/>
          <cell r="BH353"/>
          <cell r="BI353"/>
          <cell r="BJ353"/>
          <cell r="BK353"/>
          <cell r="BL353"/>
        </row>
        <row r="354">
          <cell r="A354"/>
          <cell r="B354"/>
          <cell r="C354"/>
          <cell r="D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cell r="BD354"/>
          <cell r="BE354"/>
          <cell r="BF354"/>
          <cell r="BG354"/>
          <cell r="BH354"/>
          <cell r="BI354"/>
          <cell r="BJ354"/>
          <cell r="BK354"/>
          <cell r="BL354"/>
        </row>
        <row r="355">
          <cell r="A355"/>
          <cell r="B355"/>
          <cell r="C355"/>
          <cell r="D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cell r="BD355"/>
          <cell r="BE355"/>
          <cell r="BF355"/>
          <cell r="BG355"/>
          <cell r="BH355"/>
          <cell r="BI355"/>
          <cell r="BJ355"/>
          <cell r="BK355"/>
          <cell r="BL355"/>
        </row>
        <row r="356">
          <cell r="A356"/>
          <cell r="B356"/>
          <cell r="C356"/>
          <cell r="D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cell r="BD356"/>
          <cell r="BE356"/>
          <cell r="BF356"/>
          <cell r="BG356"/>
          <cell r="BH356"/>
          <cell r="BI356"/>
          <cell r="BJ356"/>
          <cell r="BK356"/>
          <cell r="BL356"/>
        </row>
        <row r="357">
          <cell r="A357"/>
          <cell r="B357"/>
          <cell r="C357"/>
          <cell r="D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cell r="BD357"/>
          <cell r="BE357"/>
          <cell r="BF357"/>
          <cell r="BG357"/>
          <cell r="BH357"/>
          <cell r="BI357"/>
          <cell r="BJ357"/>
          <cell r="BK357"/>
          <cell r="BL357"/>
        </row>
        <row r="358">
          <cell r="A358"/>
          <cell r="B358"/>
          <cell r="C358"/>
          <cell r="D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cell r="BD358"/>
          <cell r="BE358"/>
          <cell r="BF358"/>
          <cell r="BG358"/>
          <cell r="BH358"/>
          <cell r="BI358"/>
          <cell r="BJ358"/>
          <cell r="BK358"/>
          <cell r="BL358"/>
        </row>
        <row r="359">
          <cell r="A359"/>
          <cell r="B359"/>
          <cell r="C359"/>
          <cell r="D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cell r="BD359"/>
          <cell r="BE359"/>
          <cell r="BF359"/>
          <cell r="BG359"/>
          <cell r="BH359"/>
          <cell r="BI359"/>
          <cell r="BJ359"/>
          <cell r="BK359"/>
          <cell r="BL359"/>
        </row>
        <row r="360">
          <cell r="A360"/>
          <cell r="B360"/>
          <cell r="C360"/>
          <cell r="D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cell r="BD360"/>
          <cell r="BE360"/>
          <cell r="BF360"/>
          <cell r="BG360"/>
          <cell r="BH360"/>
          <cell r="BI360"/>
          <cell r="BJ360"/>
          <cell r="BK360"/>
          <cell r="BL360"/>
        </row>
        <row r="361">
          <cell r="A361"/>
          <cell r="B361"/>
          <cell r="C361"/>
          <cell r="D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cell r="BD361"/>
          <cell r="BE361"/>
          <cell r="BF361"/>
          <cell r="BG361"/>
          <cell r="BH361"/>
          <cell r="BI361"/>
          <cell r="BJ361"/>
          <cell r="BK361"/>
          <cell r="BL361"/>
        </row>
        <row r="362">
          <cell r="A362"/>
          <cell r="B362"/>
          <cell r="C362"/>
          <cell r="D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cell r="BD362"/>
          <cell r="BE362"/>
          <cell r="BF362"/>
          <cell r="BG362"/>
          <cell r="BH362"/>
          <cell r="BI362"/>
          <cell r="BJ362"/>
          <cell r="BK362"/>
          <cell r="BL362"/>
        </row>
        <row r="363">
          <cell r="A363"/>
          <cell r="B363"/>
          <cell r="C363"/>
          <cell r="D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cell r="BD363"/>
          <cell r="BE363"/>
          <cell r="BF363"/>
          <cell r="BG363"/>
          <cell r="BH363"/>
          <cell r="BI363"/>
          <cell r="BJ363"/>
          <cell r="BK363"/>
          <cell r="BL363"/>
        </row>
        <row r="364">
          <cell r="A364"/>
          <cell r="B364"/>
          <cell r="C364"/>
          <cell r="D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cell r="BD364"/>
          <cell r="BE364"/>
          <cell r="BF364"/>
          <cell r="BG364"/>
          <cell r="BH364"/>
          <cell r="BI364"/>
          <cell r="BJ364"/>
          <cell r="BK364"/>
          <cell r="BL364"/>
        </row>
        <row r="365">
          <cell r="A365"/>
          <cell r="B365"/>
          <cell r="C365"/>
          <cell r="D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cell r="BD365"/>
          <cell r="BE365"/>
          <cell r="BF365"/>
          <cell r="BG365"/>
          <cell r="BH365"/>
          <cell r="BI365"/>
          <cell r="BJ365"/>
          <cell r="BK365"/>
          <cell r="BL365"/>
        </row>
        <row r="366">
          <cell r="A366"/>
          <cell r="B366"/>
          <cell r="C366"/>
          <cell r="D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cell r="BD366"/>
          <cell r="BE366"/>
          <cell r="BF366"/>
          <cell r="BG366"/>
          <cell r="BH366"/>
          <cell r="BI366"/>
          <cell r="BJ366"/>
          <cell r="BK366"/>
          <cell r="BL366"/>
        </row>
        <row r="367">
          <cell r="A367"/>
          <cell r="B367"/>
          <cell r="C367"/>
          <cell r="D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cell r="BD367"/>
          <cell r="BE367"/>
          <cell r="BF367"/>
          <cell r="BG367"/>
          <cell r="BH367"/>
          <cell r="BI367"/>
          <cell r="BJ367"/>
          <cell r="BK367"/>
          <cell r="BL367"/>
        </row>
        <row r="368">
          <cell r="A368"/>
          <cell r="B368"/>
          <cell r="C368"/>
          <cell r="D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cell r="BD368"/>
          <cell r="BE368"/>
          <cell r="BF368"/>
          <cell r="BG368"/>
          <cell r="BH368"/>
          <cell r="BI368"/>
          <cell r="BJ368"/>
          <cell r="BK368"/>
          <cell r="BL368"/>
        </row>
        <row r="369">
          <cell r="A369"/>
          <cell r="B369"/>
          <cell r="C369"/>
          <cell r="D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cell r="BD369"/>
          <cell r="BE369"/>
          <cell r="BF369"/>
          <cell r="BG369"/>
          <cell r="BH369"/>
          <cell r="BI369"/>
          <cell r="BJ369"/>
          <cell r="BK369"/>
          <cell r="BL369"/>
        </row>
        <row r="370">
          <cell r="A370"/>
          <cell r="B370"/>
          <cell r="C370"/>
          <cell r="D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cell r="BD370"/>
          <cell r="BE370"/>
          <cell r="BF370"/>
          <cell r="BG370"/>
          <cell r="BH370"/>
          <cell r="BI370"/>
          <cell r="BJ370"/>
          <cell r="BK370"/>
          <cell r="BL370"/>
        </row>
        <row r="371">
          <cell r="A371"/>
          <cell r="B371"/>
          <cell r="C371"/>
          <cell r="D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cell r="BD371"/>
          <cell r="BE371"/>
          <cell r="BF371"/>
          <cell r="BG371"/>
          <cell r="BH371"/>
          <cell r="BI371"/>
          <cell r="BJ371"/>
          <cell r="BK371"/>
          <cell r="BL371"/>
        </row>
        <row r="372">
          <cell r="A372"/>
          <cell r="B372"/>
          <cell r="C372"/>
          <cell r="D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cell r="BD372"/>
          <cell r="BE372"/>
          <cell r="BF372"/>
          <cell r="BG372"/>
          <cell r="BH372"/>
          <cell r="BI372"/>
          <cell r="BJ372"/>
          <cell r="BK372"/>
          <cell r="BL372"/>
        </row>
        <row r="373">
          <cell r="A373"/>
          <cell r="B373"/>
          <cell r="C373"/>
          <cell r="D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cell r="BD373"/>
          <cell r="BE373"/>
          <cell r="BF373"/>
          <cell r="BG373"/>
          <cell r="BH373"/>
          <cell r="BI373"/>
          <cell r="BJ373"/>
          <cell r="BK373"/>
          <cell r="BL373"/>
        </row>
        <row r="374">
          <cell r="A374"/>
          <cell r="B374"/>
          <cell r="C374"/>
          <cell r="D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cell r="BD374"/>
          <cell r="BE374"/>
          <cell r="BF374"/>
          <cell r="BG374"/>
          <cell r="BH374"/>
          <cell r="BI374"/>
          <cell r="BJ374"/>
          <cell r="BK374"/>
          <cell r="BL374"/>
        </row>
        <row r="375">
          <cell r="A375"/>
          <cell r="B375"/>
          <cell r="C375"/>
          <cell r="D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cell r="BD375"/>
          <cell r="BE375"/>
          <cell r="BF375"/>
          <cell r="BG375"/>
          <cell r="BH375"/>
          <cell r="BI375"/>
          <cell r="BJ375"/>
          <cell r="BK375"/>
          <cell r="BL375"/>
        </row>
        <row r="376">
          <cell r="A376"/>
          <cell r="B376"/>
          <cell r="C376"/>
          <cell r="D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cell r="BD376"/>
          <cell r="BE376"/>
          <cell r="BF376"/>
          <cell r="BG376"/>
          <cell r="BH376"/>
          <cell r="BI376"/>
          <cell r="BJ376"/>
          <cell r="BK376"/>
          <cell r="BL376"/>
        </row>
        <row r="377">
          <cell r="A377"/>
          <cell r="B377"/>
          <cell r="C377"/>
          <cell r="D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cell r="BD377"/>
          <cell r="BE377"/>
          <cell r="BF377"/>
          <cell r="BG377"/>
          <cell r="BH377"/>
          <cell r="BI377"/>
          <cell r="BJ377"/>
          <cell r="BK377"/>
          <cell r="BL377"/>
        </row>
        <row r="378">
          <cell r="A378"/>
          <cell r="B378"/>
          <cell r="C378"/>
          <cell r="D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cell r="BD378"/>
          <cell r="BE378"/>
          <cell r="BF378"/>
          <cell r="BG378"/>
          <cell r="BH378"/>
          <cell r="BI378"/>
          <cell r="BJ378"/>
          <cell r="BK378"/>
          <cell r="BL378"/>
        </row>
        <row r="379">
          <cell r="A379"/>
          <cell r="B379"/>
          <cell r="C379"/>
          <cell r="D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cell r="BD379"/>
          <cell r="BE379"/>
          <cell r="BF379"/>
          <cell r="BG379"/>
          <cell r="BH379"/>
          <cell r="BI379"/>
          <cell r="BJ379"/>
          <cell r="BK379"/>
          <cell r="BL379"/>
        </row>
        <row r="380">
          <cell r="A380"/>
          <cell r="B380"/>
          <cell r="C380"/>
          <cell r="D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cell r="BD380"/>
          <cell r="BE380"/>
          <cell r="BF380"/>
          <cell r="BG380"/>
          <cell r="BH380"/>
          <cell r="BI380"/>
          <cell r="BJ380"/>
          <cell r="BK380"/>
          <cell r="BL380"/>
        </row>
        <row r="381">
          <cell r="A381"/>
          <cell r="B381"/>
          <cell r="C381"/>
          <cell r="D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cell r="BD381"/>
          <cell r="BE381"/>
          <cell r="BF381"/>
          <cell r="BG381"/>
          <cell r="BH381"/>
          <cell r="BI381"/>
          <cell r="BJ381"/>
          <cell r="BK381"/>
          <cell r="BL381"/>
        </row>
        <row r="382">
          <cell r="A382"/>
          <cell r="B382"/>
          <cell r="C382"/>
          <cell r="D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cell r="BD382"/>
          <cell r="BE382"/>
          <cell r="BF382"/>
          <cell r="BG382"/>
          <cell r="BH382"/>
          <cell r="BI382"/>
          <cell r="BJ382"/>
          <cell r="BK382"/>
          <cell r="BL382"/>
        </row>
        <row r="383">
          <cell r="A383"/>
          <cell r="B383"/>
          <cell r="C383"/>
          <cell r="D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cell r="BD383"/>
          <cell r="BE383"/>
          <cell r="BF383"/>
          <cell r="BG383"/>
          <cell r="BH383"/>
          <cell r="BI383"/>
          <cell r="BJ383"/>
          <cell r="BK383"/>
          <cell r="BL383"/>
        </row>
        <row r="384">
          <cell r="A384"/>
          <cell r="B384"/>
          <cell r="C384"/>
          <cell r="D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cell r="BD384"/>
          <cell r="BE384"/>
          <cell r="BF384"/>
          <cell r="BG384"/>
          <cell r="BH384"/>
          <cell r="BI384"/>
          <cell r="BJ384"/>
          <cell r="BK384"/>
          <cell r="BL384"/>
        </row>
        <row r="385">
          <cell r="A385"/>
          <cell r="B385"/>
          <cell r="C385"/>
          <cell r="D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cell r="BD385"/>
          <cell r="BE385"/>
          <cell r="BF385"/>
          <cell r="BG385"/>
          <cell r="BH385"/>
          <cell r="BI385"/>
          <cell r="BJ385"/>
          <cell r="BK385"/>
          <cell r="BL385"/>
        </row>
        <row r="386">
          <cell r="A386"/>
          <cell r="B386"/>
          <cell r="C386"/>
          <cell r="D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cell r="BD386"/>
          <cell r="BE386"/>
          <cell r="BF386"/>
          <cell r="BG386"/>
          <cell r="BH386"/>
          <cell r="BI386"/>
          <cell r="BJ386"/>
          <cell r="BK386"/>
          <cell r="BL386"/>
        </row>
        <row r="387">
          <cell r="A387"/>
          <cell r="B387"/>
          <cell r="C387"/>
          <cell r="D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cell r="BD387"/>
          <cell r="BE387"/>
          <cell r="BF387"/>
          <cell r="BG387"/>
          <cell r="BH387"/>
          <cell r="BI387"/>
          <cell r="BJ387"/>
          <cell r="BK387"/>
          <cell r="BL387"/>
        </row>
        <row r="388">
          <cell r="A388"/>
          <cell r="B388"/>
          <cell r="C388"/>
          <cell r="D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cell r="BD388"/>
          <cell r="BE388"/>
          <cell r="BF388"/>
          <cell r="BG388"/>
          <cell r="BH388"/>
          <cell r="BI388"/>
          <cell r="BJ388"/>
          <cell r="BK388"/>
          <cell r="BL388"/>
        </row>
        <row r="389">
          <cell r="A389"/>
          <cell r="B389"/>
          <cell r="C389"/>
          <cell r="D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cell r="BD389"/>
          <cell r="BE389"/>
          <cell r="BF389"/>
          <cell r="BG389"/>
          <cell r="BH389"/>
          <cell r="BI389"/>
          <cell r="BJ389"/>
          <cell r="BK389"/>
          <cell r="BL389"/>
        </row>
        <row r="390">
          <cell r="A390"/>
          <cell r="B390"/>
          <cell r="C390"/>
          <cell r="D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cell r="BD390"/>
          <cell r="BE390"/>
          <cell r="BF390"/>
          <cell r="BG390"/>
          <cell r="BH390"/>
          <cell r="BI390"/>
          <cell r="BJ390"/>
          <cell r="BK390"/>
          <cell r="BL390"/>
        </row>
        <row r="391">
          <cell r="A391"/>
          <cell r="B391"/>
          <cell r="C391"/>
          <cell r="D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cell r="BD391"/>
          <cell r="BE391"/>
          <cell r="BF391"/>
          <cell r="BG391"/>
          <cell r="BH391"/>
          <cell r="BI391"/>
          <cell r="BJ391"/>
          <cell r="BK391"/>
          <cell r="BL391"/>
        </row>
        <row r="392">
          <cell r="A392"/>
          <cell r="B392"/>
          <cell r="C392"/>
          <cell r="D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cell r="BD392"/>
          <cell r="BE392"/>
          <cell r="BF392"/>
          <cell r="BG392"/>
          <cell r="BH392"/>
          <cell r="BI392"/>
          <cell r="BJ392"/>
          <cell r="BK392"/>
          <cell r="BL392"/>
        </row>
        <row r="393">
          <cell r="A393"/>
          <cell r="B393"/>
          <cell r="C393"/>
          <cell r="D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cell r="BD393"/>
          <cell r="BE393"/>
          <cell r="BF393"/>
          <cell r="BG393"/>
          <cell r="BH393"/>
          <cell r="BI393"/>
          <cell r="BJ393"/>
          <cell r="BK393"/>
          <cell r="BL393"/>
        </row>
        <row r="394">
          <cell r="A394"/>
          <cell r="B394"/>
          <cell r="C394"/>
          <cell r="D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row>
        <row r="395">
          <cell r="A395"/>
          <cell r="B395"/>
          <cell r="C395"/>
          <cell r="D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row>
        <row r="396">
          <cell r="A396"/>
          <cell r="B396"/>
          <cell r="C396"/>
          <cell r="D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row>
        <row r="397">
          <cell r="A397"/>
          <cell r="B397"/>
          <cell r="C397"/>
          <cell r="D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row>
        <row r="398">
          <cell r="A398"/>
          <cell r="B398"/>
          <cell r="C398"/>
          <cell r="D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row>
        <row r="399">
          <cell r="A399"/>
          <cell r="B399"/>
          <cell r="C399"/>
          <cell r="D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row>
        <row r="400">
          <cell r="A400"/>
          <cell r="B400"/>
          <cell r="C400"/>
          <cell r="D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cell r="BD400"/>
          <cell r="BE400"/>
          <cell r="BF400"/>
          <cell r="BG400"/>
          <cell r="BH400"/>
          <cell r="BI400"/>
          <cell r="BJ400"/>
          <cell r="BK400"/>
          <cell r="BL400"/>
        </row>
        <row r="401">
          <cell r="A401"/>
          <cell r="B401"/>
          <cell r="C401"/>
          <cell r="D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cell r="BD401"/>
          <cell r="BE401"/>
          <cell r="BF401"/>
          <cell r="BG401"/>
          <cell r="BH401"/>
          <cell r="BI401"/>
          <cell r="BJ401"/>
          <cell r="BK401"/>
          <cell r="BL401"/>
        </row>
        <row r="402">
          <cell r="A402"/>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cell r="BD402"/>
          <cell r="BE402"/>
          <cell r="BF402"/>
          <cell r="BG402"/>
          <cell r="BH402"/>
          <cell r="BI402"/>
          <cell r="BJ402"/>
          <cell r="BK402"/>
          <cell r="BL402"/>
        </row>
        <row r="403">
          <cell r="A403"/>
          <cell r="B403"/>
          <cell r="C403"/>
          <cell r="D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cell r="BD403"/>
          <cell r="BE403"/>
          <cell r="BF403"/>
          <cell r="BG403"/>
          <cell r="BH403"/>
          <cell r="BI403"/>
          <cell r="BJ403"/>
          <cell r="BK403"/>
          <cell r="BL403"/>
        </row>
        <row r="404">
          <cell r="A404"/>
          <cell r="B404"/>
          <cell r="C404"/>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cell r="BD404"/>
          <cell r="BE404"/>
          <cell r="BF404"/>
          <cell r="BG404"/>
          <cell r="BH404"/>
          <cell r="BI404"/>
          <cell r="BJ404"/>
          <cell r="BK404"/>
          <cell r="BL404"/>
        </row>
        <row r="405">
          <cell r="A405"/>
          <cell r="B405"/>
          <cell r="C405"/>
          <cell r="D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cell r="BD405"/>
          <cell r="BE405"/>
          <cell r="BF405"/>
          <cell r="BG405"/>
          <cell r="BH405"/>
          <cell r="BI405"/>
          <cell r="BJ405"/>
          <cell r="BK405"/>
          <cell r="BL405"/>
        </row>
        <row r="406">
          <cell r="A406"/>
          <cell r="B406"/>
          <cell r="C406"/>
          <cell r="D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cell r="BD406"/>
          <cell r="BE406"/>
          <cell r="BF406"/>
          <cell r="BG406"/>
          <cell r="BH406"/>
          <cell r="BI406"/>
          <cell r="BJ406"/>
          <cell r="BK406"/>
          <cell r="BL406"/>
        </row>
        <row r="407">
          <cell r="A407"/>
          <cell r="B407"/>
          <cell r="C407"/>
          <cell r="D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cell r="BD407"/>
          <cell r="BE407"/>
          <cell r="BF407"/>
          <cell r="BG407"/>
          <cell r="BH407"/>
          <cell r="BI407"/>
          <cell r="BJ407"/>
          <cell r="BK407"/>
          <cell r="BL407"/>
        </row>
        <row r="408">
          <cell r="A408"/>
          <cell r="B408"/>
          <cell r="C408"/>
          <cell r="D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cell r="BD408"/>
          <cell r="BE408"/>
          <cell r="BF408"/>
          <cell r="BG408"/>
          <cell r="BH408"/>
          <cell r="BI408"/>
          <cell r="BJ408"/>
          <cell r="BK408"/>
          <cell r="BL408"/>
        </row>
        <row r="409">
          <cell r="A409"/>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cell r="BD409"/>
          <cell r="BE409"/>
          <cell r="BF409"/>
          <cell r="BG409"/>
          <cell r="BH409"/>
          <cell r="BI409"/>
          <cell r="BJ409"/>
          <cell r="BK409"/>
          <cell r="BL409"/>
        </row>
        <row r="410">
          <cell r="A410"/>
          <cell r="B410"/>
          <cell r="C410"/>
          <cell r="D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cell r="BD410"/>
          <cell r="BE410"/>
          <cell r="BF410"/>
          <cell r="BG410"/>
          <cell r="BH410"/>
          <cell r="BI410"/>
          <cell r="BJ410"/>
          <cell r="BK410"/>
          <cell r="BL410"/>
        </row>
        <row r="411">
          <cell r="A411"/>
          <cell r="B411"/>
          <cell r="C411"/>
          <cell r="D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cell r="BD411"/>
          <cell r="BE411"/>
          <cell r="BF411"/>
          <cell r="BG411"/>
          <cell r="BH411"/>
          <cell r="BI411"/>
          <cell r="BJ411"/>
          <cell r="BK411"/>
          <cell r="BL411"/>
        </row>
        <row r="412">
          <cell r="A412"/>
          <cell r="B412"/>
          <cell r="C412"/>
          <cell r="D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cell r="BD412"/>
          <cell r="BE412"/>
          <cell r="BF412"/>
          <cell r="BG412"/>
          <cell r="BH412"/>
          <cell r="BI412"/>
          <cell r="BJ412"/>
          <cell r="BK412"/>
          <cell r="BL412"/>
        </row>
        <row r="413">
          <cell r="A413"/>
          <cell r="B413"/>
          <cell r="C413"/>
          <cell r="D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cell r="BD413"/>
          <cell r="BE413"/>
          <cell r="BF413"/>
          <cell r="BG413"/>
          <cell r="BH413"/>
          <cell r="BI413"/>
          <cell r="BJ413"/>
          <cell r="BK413"/>
          <cell r="BL413"/>
        </row>
        <row r="414">
          <cell r="A414"/>
          <cell r="B414"/>
          <cell r="C414"/>
          <cell r="D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cell r="BD414"/>
          <cell r="BE414"/>
          <cell r="BF414"/>
          <cell r="BG414"/>
          <cell r="BH414"/>
          <cell r="BI414"/>
          <cell r="BJ414"/>
          <cell r="BK414"/>
          <cell r="BL414"/>
        </row>
        <row r="415">
          <cell r="A415"/>
          <cell r="B415"/>
          <cell r="C415"/>
          <cell r="D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cell r="BD415"/>
          <cell r="BE415"/>
          <cell r="BF415"/>
          <cell r="BG415"/>
          <cell r="BH415"/>
          <cell r="BI415"/>
          <cell r="BJ415"/>
          <cell r="BK415"/>
          <cell r="BL415"/>
        </row>
        <row r="416">
          <cell r="A416"/>
          <cell r="B416"/>
          <cell r="C416"/>
          <cell r="D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cell r="BD416"/>
          <cell r="BE416"/>
          <cell r="BF416"/>
          <cell r="BG416"/>
          <cell r="BH416"/>
          <cell r="BI416"/>
          <cell r="BJ416"/>
          <cell r="BK416"/>
          <cell r="BL416"/>
        </row>
        <row r="417">
          <cell r="A417"/>
          <cell r="B417"/>
          <cell r="C417"/>
          <cell r="D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cell r="BD417"/>
          <cell r="BE417"/>
          <cell r="BF417"/>
          <cell r="BG417"/>
          <cell r="BH417"/>
          <cell r="BI417"/>
          <cell r="BJ417"/>
          <cell r="BK417"/>
          <cell r="BL417"/>
        </row>
        <row r="418">
          <cell r="A418"/>
          <cell r="B418"/>
          <cell r="C418"/>
          <cell r="D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cell r="BD418"/>
          <cell r="BE418"/>
          <cell r="BF418"/>
          <cell r="BG418"/>
          <cell r="BH418"/>
          <cell r="BI418"/>
          <cell r="BJ418"/>
          <cell r="BK418"/>
          <cell r="BL418"/>
        </row>
        <row r="419">
          <cell r="A419"/>
          <cell r="B419"/>
          <cell r="C419"/>
          <cell r="D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cell r="BD419"/>
          <cell r="BE419"/>
          <cell r="BF419"/>
          <cell r="BG419"/>
          <cell r="BH419"/>
          <cell r="BI419"/>
          <cell r="BJ419"/>
          <cell r="BK419"/>
          <cell r="BL419"/>
        </row>
        <row r="420">
          <cell r="A420"/>
          <cell r="B420"/>
          <cell r="C420"/>
          <cell r="D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cell r="BD420"/>
          <cell r="BE420"/>
          <cell r="BF420"/>
          <cell r="BG420"/>
          <cell r="BH420"/>
          <cell r="BI420"/>
          <cell r="BJ420"/>
          <cell r="BK420"/>
          <cell r="BL420"/>
        </row>
        <row r="421">
          <cell r="A421"/>
          <cell r="B421"/>
          <cell r="C421"/>
          <cell r="D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cell r="BD421"/>
          <cell r="BE421"/>
          <cell r="BF421"/>
          <cell r="BG421"/>
          <cell r="BH421"/>
          <cell r="BI421"/>
          <cell r="BJ421"/>
          <cell r="BK421"/>
          <cell r="BL421"/>
        </row>
        <row r="422">
          <cell r="A422"/>
          <cell r="B422"/>
          <cell r="C422"/>
          <cell r="D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row>
        <row r="423">
          <cell r="A423"/>
          <cell r="B423"/>
          <cell r="C423"/>
          <cell r="D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row>
        <row r="424">
          <cell r="A424"/>
          <cell r="B424"/>
          <cell r="C424"/>
          <cell r="D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row>
        <row r="425">
          <cell r="A425"/>
          <cell r="B425"/>
          <cell r="C425"/>
          <cell r="D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row>
        <row r="426">
          <cell r="A426"/>
          <cell r="B426"/>
          <cell r="C426"/>
          <cell r="D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row>
        <row r="427">
          <cell r="A427"/>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row>
        <row r="428">
          <cell r="A428"/>
          <cell r="B428"/>
          <cell r="C428"/>
          <cell r="D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row>
        <row r="429">
          <cell r="A429"/>
          <cell r="B429"/>
          <cell r="C429"/>
          <cell r="D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row>
        <row r="430">
          <cell r="A430"/>
          <cell r="B430"/>
          <cell r="C430"/>
          <cell r="D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row>
        <row r="431">
          <cell r="A431"/>
          <cell r="B431"/>
          <cell r="C431"/>
          <cell r="D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row>
        <row r="432">
          <cell r="A432"/>
          <cell r="B432"/>
          <cell r="C432"/>
          <cell r="D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row>
        <row r="433">
          <cell r="A433"/>
          <cell r="B433"/>
          <cell r="C433"/>
          <cell r="D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row>
        <row r="434">
          <cell r="A434"/>
          <cell r="B434"/>
          <cell r="C434"/>
          <cell r="D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row>
        <row r="435">
          <cell r="A435"/>
          <cell r="B435"/>
          <cell r="C435"/>
          <cell r="D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row>
        <row r="436">
          <cell r="A436"/>
          <cell r="B436"/>
          <cell r="C436"/>
          <cell r="D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row>
        <row r="437">
          <cell r="A437"/>
          <cell r="B437"/>
          <cell r="C437"/>
          <cell r="D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row>
        <row r="438">
          <cell r="A438"/>
          <cell r="B438"/>
          <cell r="C438"/>
          <cell r="D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row>
        <row r="439">
          <cell r="A439"/>
          <cell r="B439"/>
          <cell r="C439"/>
          <cell r="D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row>
        <row r="440">
          <cell r="A440"/>
          <cell r="B440"/>
          <cell r="C440"/>
          <cell r="D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row>
        <row r="441">
          <cell r="A441"/>
          <cell r="B441"/>
          <cell r="C441"/>
          <cell r="D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row>
        <row r="442">
          <cell r="A442"/>
          <cell r="B442"/>
          <cell r="C442"/>
          <cell r="D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row>
        <row r="443">
          <cell r="A443"/>
          <cell r="B443"/>
          <cell r="C443"/>
          <cell r="D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row>
        <row r="444">
          <cell r="A444"/>
          <cell r="B444"/>
          <cell r="C444"/>
          <cell r="D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row>
        <row r="445">
          <cell r="A445"/>
          <cell r="B445"/>
          <cell r="C445"/>
          <cell r="D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row>
        <row r="446">
          <cell r="A446"/>
          <cell r="B446"/>
          <cell r="C446"/>
          <cell r="D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row>
        <row r="447">
          <cell r="A447"/>
          <cell r="B447"/>
          <cell r="C447"/>
          <cell r="D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row>
        <row r="448">
          <cell r="A448"/>
          <cell r="B448"/>
          <cell r="C448"/>
          <cell r="D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row>
        <row r="449">
          <cell r="A449"/>
          <cell r="B449"/>
          <cell r="C449"/>
          <cell r="D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row>
        <row r="450">
          <cell r="A450"/>
          <cell r="B450"/>
          <cell r="C450"/>
          <cell r="D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row>
        <row r="451">
          <cell r="A451"/>
          <cell r="B451"/>
          <cell r="C451"/>
          <cell r="D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row>
        <row r="452">
          <cell r="A452"/>
          <cell r="B452"/>
          <cell r="C452"/>
          <cell r="D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row>
        <row r="453">
          <cell r="A453"/>
          <cell r="B453"/>
          <cell r="C453"/>
          <cell r="D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row>
        <row r="454">
          <cell r="A454"/>
          <cell r="B454"/>
          <cell r="C454"/>
          <cell r="D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cell r="BD454"/>
          <cell r="BE454"/>
          <cell r="BF454"/>
          <cell r="BG454"/>
          <cell r="BH454"/>
          <cell r="BI454"/>
          <cell r="BJ454"/>
          <cell r="BK454"/>
          <cell r="BL454"/>
        </row>
        <row r="455">
          <cell r="A455"/>
          <cell r="B455"/>
          <cell r="C455"/>
          <cell r="D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cell r="BD455"/>
          <cell r="BE455"/>
          <cell r="BF455"/>
          <cell r="BG455"/>
          <cell r="BH455"/>
          <cell r="BI455"/>
          <cell r="BJ455"/>
          <cell r="BK455"/>
          <cell r="BL455"/>
        </row>
        <row r="456">
          <cell r="A456"/>
          <cell r="B456"/>
          <cell r="C456"/>
          <cell r="D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cell r="BD456"/>
          <cell r="BE456"/>
          <cell r="BF456"/>
          <cell r="BG456"/>
          <cell r="BH456"/>
          <cell r="BI456"/>
          <cell r="BJ456"/>
          <cell r="BK456"/>
          <cell r="BL456"/>
        </row>
        <row r="457">
          <cell r="A457"/>
          <cell r="B457"/>
          <cell r="C457"/>
          <cell r="D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cell r="BD457"/>
          <cell r="BE457"/>
          <cell r="BF457"/>
          <cell r="BG457"/>
          <cell r="BH457"/>
          <cell r="BI457"/>
          <cell r="BJ457"/>
          <cell r="BK457"/>
          <cell r="BL457"/>
        </row>
        <row r="458">
          <cell r="A458"/>
          <cell r="B458"/>
          <cell r="C458"/>
          <cell r="D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cell r="BD458"/>
          <cell r="BE458"/>
          <cell r="BF458"/>
          <cell r="BG458"/>
          <cell r="BH458"/>
          <cell r="BI458"/>
          <cell r="BJ458"/>
          <cell r="BK458"/>
          <cell r="BL458"/>
        </row>
        <row r="459">
          <cell r="A459"/>
          <cell r="B459"/>
          <cell r="C459"/>
          <cell r="D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cell r="BD459"/>
          <cell r="BE459"/>
          <cell r="BF459"/>
          <cell r="BG459"/>
          <cell r="BH459"/>
          <cell r="BI459"/>
          <cell r="BJ459"/>
          <cell r="BK459"/>
          <cell r="BL459"/>
        </row>
        <row r="460">
          <cell r="A460"/>
          <cell r="B460"/>
          <cell r="C460"/>
          <cell r="D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cell r="BD460"/>
          <cell r="BE460"/>
          <cell r="BF460"/>
          <cell r="BG460"/>
          <cell r="BH460"/>
          <cell r="BI460"/>
          <cell r="BJ460"/>
          <cell r="BK460"/>
          <cell r="BL460"/>
        </row>
        <row r="461">
          <cell r="A461"/>
          <cell r="B461"/>
          <cell r="C461"/>
          <cell r="D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cell r="BD461"/>
          <cell r="BE461"/>
          <cell r="BF461"/>
          <cell r="BG461"/>
          <cell r="BH461"/>
          <cell r="BI461"/>
          <cell r="BJ461"/>
          <cell r="BK461"/>
          <cell r="BL461"/>
        </row>
        <row r="462">
          <cell r="A462"/>
          <cell r="B462"/>
          <cell r="C462"/>
          <cell r="D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cell r="BD462"/>
          <cell r="BE462"/>
          <cell r="BF462"/>
          <cell r="BG462"/>
          <cell r="BH462"/>
          <cell r="BI462"/>
          <cell r="BJ462"/>
          <cell r="BK462"/>
          <cell r="BL462"/>
        </row>
        <row r="463">
          <cell r="A463"/>
          <cell r="B463"/>
          <cell r="C463"/>
          <cell r="D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cell r="BD463"/>
          <cell r="BE463"/>
          <cell r="BF463"/>
          <cell r="BG463"/>
          <cell r="BH463"/>
          <cell r="BI463"/>
          <cell r="BJ463"/>
          <cell r="BK463"/>
          <cell r="BL463"/>
        </row>
        <row r="464">
          <cell r="A464"/>
          <cell r="B464"/>
          <cell r="C464"/>
          <cell r="D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cell r="BD464"/>
          <cell r="BE464"/>
          <cell r="BF464"/>
          <cell r="BG464"/>
          <cell r="BH464"/>
          <cell r="BI464"/>
          <cell r="BJ464"/>
          <cell r="BK464"/>
          <cell r="BL464"/>
        </row>
        <row r="465">
          <cell r="A465"/>
          <cell r="B465"/>
          <cell r="C465"/>
          <cell r="D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cell r="BD465"/>
          <cell r="BE465"/>
          <cell r="BF465"/>
          <cell r="BG465"/>
          <cell r="BH465"/>
          <cell r="BI465"/>
          <cell r="BJ465"/>
          <cell r="BK465"/>
          <cell r="BL465"/>
        </row>
        <row r="466">
          <cell r="A466"/>
          <cell r="B466"/>
          <cell r="C466"/>
          <cell r="D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cell r="BD466"/>
          <cell r="BE466"/>
          <cell r="BF466"/>
          <cell r="BG466"/>
          <cell r="BH466"/>
          <cell r="BI466"/>
          <cell r="BJ466"/>
          <cell r="BK466"/>
          <cell r="BL466"/>
        </row>
        <row r="467">
          <cell r="A467"/>
          <cell r="B467"/>
          <cell r="C467"/>
          <cell r="D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cell r="BD467"/>
          <cell r="BE467"/>
          <cell r="BF467"/>
          <cell r="BG467"/>
          <cell r="BH467"/>
          <cell r="BI467"/>
          <cell r="BJ467"/>
          <cell r="BK467"/>
          <cell r="BL467"/>
        </row>
        <row r="468">
          <cell r="A468"/>
          <cell r="B468"/>
          <cell r="C468"/>
          <cell r="D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cell r="BD468"/>
          <cell r="BE468"/>
          <cell r="BF468"/>
          <cell r="BG468"/>
          <cell r="BH468"/>
          <cell r="BI468"/>
          <cell r="BJ468"/>
          <cell r="BK468"/>
          <cell r="BL468"/>
        </row>
        <row r="469">
          <cell r="A469"/>
          <cell r="B469"/>
          <cell r="C469"/>
          <cell r="D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cell r="BD469"/>
          <cell r="BE469"/>
          <cell r="BF469"/>
          <cell r="BG469"/>
          <cell r="BH469"/>
          <cell r="BI469"/>
          <cell r="BJ469"/>
          <cell r="BK469"/>
          <cell r="BL469"/>
        </row>
        <row r="470">
          <cell r="A470"/>
          <cell r="B470"/>
          <cell r="C470"/>
          <cell r="D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cell r="BD470"/>
          <cell r="BE470"/>
          <cell r="BF470"/>
          <cell r="BG470"/>
          <cell r="BH470"/>
          <cell r="BI470"/>
          <cell r="BJ470"/>
          <cell r="BK470"/>
          <cell r="BL470"/>
        </row>
        <row r="471">
          <cell r="A471"/>
          <cell r="B471"/>
          <cell r="C471"/>
          <cell r="D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cell r="BD471"/>
          <cell r="BE471"/>
          <cell r="BF471"/>
          <cell r="BG471"/>
          <cell r="BH471"/>
          <cell r="BI471"/>
          <cell r="BJ471"/>
          <cell r="BK471"/>
          <cell r="BL471"/>
        </row>
        <row r="472">
          <cell r="A472"/>
          <cell r="B472"/>
          <cell r="C472"/>
          <cell r="D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cell r="BD472"/>
          <cell r="BE472"/>
          <cell r="BF472"/>
          <cell r="BG472"/>
          <cell r="BH472"/>
          <cell r="BI472"/>
          <cell r="BJ472"/>
          <cell r="BK472"/>
          <cell r="BL472"/>
        </row>
        <row r="473">
          <cell r="A473"/>
          <cell r="B473"/>
          <cell r="C473"/>
          <cell r="D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cell r="BD473"/>
          <cell r="BE473"/>
          <cell r="BF473"/>
          <cell r="BG473"/>
          <cell r="BH473"/>
          <cell r="BI473"/>
          <cell r="BJ473"/>
          <cell r="BK473"/>
          <cell r="BL473"/>
        </row>
        <row r="474">
          <cell r="A474"/>
          <cell r="B474"/>
          <cell r="C474"/>
          <cell r="D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cell r="BD474"/>
          <cell r="BE474"/>
          <cell r="BF474"/>
          <cell r="BG474"/>
          <cell r="BH474"/>
          <cell r="BI474"/>
          <cell r="BJ474"/>
          <cell r="BK474"/>
          <cell r="BL474"/>
        </row>
        <row r="475">
          <cell r="A475"/>
          <cell r="B475"/>
          <cell r="C475"/>
          <cell r="D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cell r="BD475"/>
          <cell r="BE475"/>
          <cell r="BF475"/>
          <cell r="BG475"/>
          <cell r="BH475"/>
          <cell r="BI475"/>
          <cell r="BJ475"/>
          <cell r="BK475"/>
          <cell r="BL475"/>
        </row>
        <row r="476">
          <cell r="A476"/>
          <cell r="B476"/>
          <cell r="C476"/>
          <cell r="D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cell r="BD476"/>
          <cell r="BE476"/>
          <cell r="BF476"/>
          <cell r="BG476"/>
          <cell r="BH476"/>
          <cell r="BI476"/>
          <cell r="BJ476"/>
          <cell r="BK476"/>
          <cell r="BL476"/>
        </row>
        <row r="477">
          <cell r="A477"/>
          <cell r="B477"/>
          <cell r="C477"/>
          <cell r="D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cell r="BD477"/>
          <cell r="BE477"/>
          <cell r="BF477"/>
          <cell r="BG477"/>
          <cell r="BH477"/>
          <cell r="BI477"/>
          <cell r="BJ477"/>
          <cell r="BK477"/>
          <cell r="BL477"/>
        </row>
        <row r="478">
          <cell r="A478"/>
          <cell r="B478"/>
          <cell r="C478"/>
          <cell r="D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cell r="BD478"/>
          <cell r="BE478"/>
          <cell r="BF478"/>
          <cell r="BG478"/>
          <cell r="BH478"/>
          <cell r="BI478"/>
          <cell r="BJ478"/>
          <cell r="BK478"/>
          <cell r="BL478"/>
        </row>
        <row r="479">
          <cell r="A479"/>
          <cell r="B479"/>
          <cell r="C479"/>
          <cell r="D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cell r="BD479"/>
          <cell r="BE479"/>
          <cell r="BF479"/>
          <cell r="BG479"/>
          <cell r="BH479"/>
          <cell r="BI479"/>
          <cell r="BJ479"/>
          <cell r="BK479"/>
          <cell r="BL479"/>
        </row>
        <row r="480">
          <cell r="A480"/>
          <cell r="B480"/>
          <cell r="C480"/>
          <cell r="D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cell r="BD480"/>
          <cell r="BE480"/>
          <cell r="BF480"/>
          <cell r="BG480"/>
          <cell r="BH480"/>
          <cell r="BI480"/>
          <cell r="BJ480"/>
          <cell r="BK480"/>
          <cell r="BL480"/>
        </row>
        <row r="481">
          <cell r="A481"/>
          <cell r="B481"/>
          <cell r="C481"/>
          <cell r="D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cell r="BD481"/>
          <cell r="BE481"/>
          <cell r="BF481"/>
          <cell r="BG481"/>
          <cell r="BH481"/>
          <cell r="BI481"/>
          <cell r="BJ481"/>
          <cell r="BK481"/>
          <cell r="BL481"/>
        </row>
        <row r="482">
          <cell r="A482"/>
          <cell r="B482"/>
          <cell r="C482"/>
          <cell r="D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cell r="BD482"/>
          <cell r="BE482"/>
          <cell r="BF482"/>
          <cell r="BG482"/>
          <cell r="BH482"/>
          <cell r="BI482"/>
          <cell r="BJ482"/>
          <cell r="BK482"/>
          <cell r="BL482"/>
        </row>
        <row r="483">
          <cell r="A483"/>
          <cell r="B483"/>
          <cell r="C483"/>
          <cell r="D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cell r="BD483"/>
          <cell r="BE483"/>
          <cell r="BF483"/>
          <cell r="BG483"/>
          <cell r="BH483"/>
          <cell r="BI483"/>
          <cell r="BJ483"/>
          <cell r="BK483"/>
          <cell r="BL483"/>
        </row>
        <row r="484">
          <cell r="A484"/>
          <cell r="B484"/>
          <cell r="C484"/>
          <cell r="D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cell r="BD484"/>
          <cell r="BE484"/>
          <cell r="BF484"/>
          <cell r="BG484"/>
          <cell r="BH484"/>
          <cell r="BI484"/>
          <cell r="BJ484"/>
          <cell r="BK484"/>
          <cell r="BL484"/>
        </row>
        <row r="485">
          <cell r="A485"/>
          <cell r="B485"/>
          <cell r="C485"/>
          <cell r="D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cell r="BD485"/>
          <cell r="BE485"/>
          <cell r="BF485"/>
          <cell r="BG485"/>
          <cell r="BH485"/>
          <cell r="BI485"/>
          <cell r="BJ485"/>
          <cell r="BK485"/>
          <cell r="BL485"/>
        </row>
        <row r="486">
          <cell r="A486"/>
          <cell r="B486"/>
          <cell r="C486"/>
          <cell r="D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cell r="BD486"/>
          <cell r="BE486"/>
          <cell r="BF486"/>
          <cell r="BG486"/>
          <cell r="BH486"/>
          <cell r="BI486"/>
          <cell r="BJ486"/>
          <cell r="BK486"/>
          <cell r="BL486"/>
        </row>
        <row r="487">
          <cell r="A487"/>
          <cell r="B487"/>
          <cell r="C487"/>
          <cell r="D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cell r="BD487"/>
          <cell r="BE487"/>
          <cell r="BF487"/>
          <cell r="BG487"/>
          <cell r="BH487"/>
          <cell r="BI487"/>
          <cell r="BJ487"/>
          <cell r="BK487"/>
          <cell r="BL487"/>
        </row>
        <row r="488">
          <cell r="A488"/>
          <cell r="B488"/>
          <cell r="C488"/>
          <cell r="D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cell r="BD488"/>
          <cell r="BE488"/>
          <cell r="BF488"/>
          <cell r="BG488"/>
          <cell r="BH488"/>
          <cell r="BI488"/>
          <cell r="BJ488"/>
          <cell r="BK488"/>
          <cell r="BL488"/>
        </row>
        <row r="489">
          <cell r="A489"/>
          <cell r="B489"/>
          <cell r="C489"/>
          <cell r="D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cell r="BD489"/>
          <cell r="BE489"/>
          <cell r="BF489"/>
          <cell r="BG489"/>
          <cell r="BH489"/>
          <cell r="BI489"/>
          <cell r="BJ489"/>
          <cell r="BK489"/>
          <cell r="BL489"/>
        </row>
        <row r="490">
          <cell r="A490"/>
          <cell r="B490"/>
          <cell r="C490"/>
          <cell r="D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cell r="BD490"/>
          <cell r="BE490"/>
          <cell r="BF490"/>
          <cell r="BG490"/>
          <cell r="BH490"/>
          <cell r="BI490"/>
          <cell r="BJ490"/>
          <cell r="BK490"/>
          <cell r="BL490"/>
        </row>
        <row r="491">
          <cell r="A491"/>
          <cell r="B491"/>
          <cell r="C491"/>
          <cell r="D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cell r="BD491"/>
          <cell r="BE491"/>
          <cell r="BF491"/>
          <cell r="BG491"/>
          <cell r="BH491"/>
          <cell r="BI491"/>
          <cell r="BJ491"/>
          <cell r="BK491"/>
          <cell r="BL491"/>
        </row>
        <row r="492">
          <cell r="A492"/>
          <cell r="B492"/>
          <cell r="C492"/>
          <cell r="D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cell r="BD492"/>
          <cell r="BE492"/>
          <cell r="BF492"/>
          <cell r="BG492"/>
          <cell r="BH492"/>
          <cell r="BI492"/>
          <cell r="BJ492"/>
          <cell r="BK492"/>
          <cell r="BL492"/>
        </row>
        <row r="493">
          <cell r="A493"/>
          <cell r="B493"/>
          <cell r="C493"/>
          <cell r="D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cell r="BD493"/>
          <cell r="BE493"/>
          <cell r="BF493"/>
          <cell r="BG493"/>
          <cell r="BH493"/>
          <cell r="BI493"/>
          <cell r="BJ493"/>
          <cell r="BK493"/>
          <cell r="BL493"/>
        </row>
        <row r="494">
          <cell r="A494"/>
          <cell r="B494"/>
          <cell r="C494"/>
          <cell r="D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cell r="BD494"/>
          <cell r="BE494"/>
          <cell r="BF494"/>
          <cell r="BG494"/>
          <cell r="BH494"/>
          <cell r="BI494"/>
          <cell r="BJ494"/>
          <cell r="BK494"/>
          <cell r="BL494"/>
        </row>
        <row r="495">
          <cell r="A495"/>
          <cell r="B495"/>
          <cell r="C495"/>
          <cell r="D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cell r="BD495"/>
          <cell r="BE495"/>
          <cell r="BF495"/>
          <cell r="BG495"/>
          <cell r="BH495"/>
          <cell r="BI495"/>
          <cell r="BJ495"/>
          <cell r="BK495"/>
          <cell r="BL495"/>
        </row>
        <row r="496">
          <cell r="A496"/>
          <cell r="B496"/>
          <cell r="C496"/>
          <cell r="D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cell r="BD496"/>
          <cell r="BE496"/>
          <cell r="BF496"/>
          <cell r="BG496"/>
          <cell r="BH496"/>
          <cell r="BI496"/>
          <cell r="BJ496"/>
          <cell r="BK496"/>
          <cell r="BL496"/>
        </row>
        <row r="497">
          <cell r="A497"/>
          <cell r="B497"/>
          <cell r="C497"/>
          <cell r="D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cell r="BD497"/>
          <cell r="BE497"/>
          <cell r="BF497"/>
          <cell r="BG497"/>
          <cell r="BH497"/>
          <cell r="BI497"/>
          <cell r="BJ497"/>
          <cell r="BK497"/>
          <cell r="BL497"/>
        </row>
        <row r="498">
          <cell r="A498"/>
          <cell r="B498"/>
          <cell r="C498"/>
          <cell r="D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cell r="BD498"/>
          <cell r="BE498"/>
          <cell r="BF498"/>
          <cell r="BG498"/>
          <cell r="BH498"/>
          <cell r="BI498"/>
          <cell r="BJ498"/>
          <cell r="BK498"/>
          <cell r="BL498"/>
        </row>
        <row r="499">
          <cell r="A499"/>
          <cell r="B499"/>
          <cell r="C499"/>
          <cell r="D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cell r="BD499"/>
          <cell r="BE499"/>
          <cell r="BF499"/>
          <cell r="BG499"/>
          <cell r="BH499"/>
          <cell r="BI499"/>
          <cell r="BJ499"/>
          <cell r="BK499"/>
          <cell r="BL499"/>
        </row>
        <row r="500">
          <cell r="A500"/>
          <cell r="B500"/>
          <cell r="C500"/>
          <cell r="D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cell r="BD500"/>
          <cell r="BE500"/>
          <cell r="BF500"/>
          <cell r="BG500"/>
          <cell r="BH500"/>
          <cell r="BI500"/>
          <cell r="BJ500"/>
          <cell r="BK500"/>
          <cell r="BL500"/>
        </row>
        <row r="501">
          <cell r="A501"/>
          <cell r="B501"/>
          <cell r="C501"/>
          <cell r="D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row>
        <row r="502">
          <cell r="A502"/>
          <cell r="B502"/>
          <cell r="C502"/>
          <cell r="D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cell r="BD502"/>
          <cell r="BE502"/>
          <cell r="BF502"/>
          <cell r="BG502"/>
          <cell r="BH502"/>
          <cell r="BI502"/>
          <cell r="BJ502"/>
          <cell r="BK502"/>
          <cell r="BL502"/>
        </row>
        <row r="503">
          <cell r="A503"/>
          <cell r="B503"/>
          <cell r="C503"/>
          <cell r="D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cell r="BD503"/>
          <cell r="BE503"/>
          <cell r="BF503"/>
          <cell r="BG503"/>
          <cell r="BH503"/>
          <cell r="BI503"/>
          <cell r="BJ503"/>
          <cell r="BK503"/>
          <cell r="BL503"/>
        </row>
        <row r="504">
          <cell r="A504"/>
          <cell r="B504"/>
          <cell r="C504"/>
          <cell r="D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cell r="BD504"/>
          <cell r="BE504"/>
          <cell r="BF504"/>
          <cell r="BG504"/>
          <cell r="BH504"/>
          <cell r="BI504"/>
          <cell r="BJ504"/>
          <cell r="BK504"/>
          <cell r="BL504"/>
        </row>
        <row r="505">
          <cell r="A505"/>
          <cell r="B505"/>
          <cell r="C505"/>
          <cell r="D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row>
        <row r="506">
          <cell r="A506"/>
          <cell r="B506"/>
          <cell r="C506"/>
          <cell r="D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row>
        <row r="507">
          <cell r="A507"/>
          <cell r="B507"/>
          <cell r="C507"/>
          <cell r="D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row>
        <row r="508">
          <cell r="A508"/>
          <cell r="B508"/>
          <cell r="C508"/>
          <cell r="D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row>
        <row r="509">
          <cell r="A509"/>
          <cell r="B509"/>
          <cell r="C509"/>
          <cell r="D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row>
        <row r="510">
          <cell r="A510"/>
          <cell r="B510"/>
          <cell r="C510"/>
          <cell r="D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row>
        <row r="511">
          <cell r="A511"/>
          <cell r="B511"/>
          <cell r="C511"/>
          <cell r="D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row>
        <row r="512">
          <cell r="A512"/>
          <cell r="B512"/>
          <cell r="C512"/>
          <cell r="D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row>
        <row r="513">
          <cell r="A513"/>
          <cell r="B513"/>
          <cell r="C513"/>
          <cell r="D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row>
        <row r="514">
          <cell r="A514"/>
          <cell r="B514"/>
          <cell r="C514"/>
          <cell r="D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row>
        <row r="515">
          <cell r="A515"/>
          <cell r="B515"/>
          <cell r="C515"/>
          <cell r="D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cell r="BD515"/>
          <cell r="BE515"/>
          <cell r="BF515"/>
          <cell r="BG515"/>
          <cell r="BH515"/>
          <cell r="BI515"/>
          <cell r="BJ515"/>
          <cell r="BK515"/>
          <cell r="BL515"/>
        </row>
        <row r="516">
          <cell r="A516"/>
          <cell r="B516"/>
          <cell r="C516"/>
          <cell r="D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cell r="BD516"/>
          <cell r="BE516"/>
          <cell r="BF516"/>
          <cell r="BG516"/>
          <cell r="BH516"/>
          <cell r="BI516"/>
          <cell r="BJ516"/>
          <cell r="BK516"/>
          <cell r="BL516"/>
        </row>
        <row r="517">
          <cell r="A517"/>
          <cell r="B517"/>
          <cell r="C517"/>
          <cell r="D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cell r="BD517"/>
          <cell r="BE517"/>
          <cell r="BF517"/>
          <cell r="BG517"/>
          <cell r="BH517"/>
          <cell r="BI517"/>
          <cell r="BJ517"/>
          <cell r="BK517"/>
          <cell r="BL517"/>
        </row>
        <row r="518">
          <cell r="A518"/>
          <cell r="B518"/>
          <cell r="C518"/>
          <cell r="D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cell r="BD518"/>
          <cell r="BE518"/>
          <cell r="BF518"/>
          <cell r="BG518"/>
          <cell r="BH518"/>
          <cell r="BI518"/>
          <cell r="BJ518"/>
          <cell r="BK518"/>
          <cell r="BL518"/>
        </row>
        <row r="519">
          <cell r="A519"/>
          <cell r="B519"/>
          <cell r="C519"/>
          <cell r="D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cell r="BD519"/>
          <cell r="BE519"/>
          <cell r="BF519"/>
          <cell r="BG519"/>
          <cell r="BH519"/>
          <cell r="BI519"/>
          <cell r="BJ519"/>
          <cell r="BK519"/>
          <cell r="BL519"/>
        </row>
        <row r="520">
          <cell r="A520"/>
          <cell r="B520"/>
          <cell r="C520"/>
          <cell r="D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cell r="BD520"/>
          <cell r="BE520"/>
          <cell r="BF520"/>
          <cell r="BG520"/>
          <cell r="BH520"/>
          <cell r="BI520"/>
          <cell r="BJ520"/>
          <cell r="BK520"/>
          <cell r="BL520"/>
        </row>
        <row r="521">
          <cell r="A521"/>
          <cell r="B521"/>
          <cell r="C521"/>
          <cell r="D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cell r="BD521"/>
          <cell r="BE521"/>
          <cell r="BF521"/>
          <cell r="BG521"/>
          <cell r="BH521"/>
          <cell r="BI521"/>
          <cell r="BJ521"/>
          <cell r="BK521"/>
          <cell r="BL521"/>
        </row>
        <row r="522">
          <cell r="A522"/>
          <cell r="B522"/>
          <cell r="C522"/>
          <cell r="D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cell r="BD522"/>
          <cell r="BE522"/>
          <cell r="BF522"/>
          <cell r="BG522"/>
          <cell r="BH522"/>
          <cell r="BI522"/>
          <cell r="BJ522"/>
          <cell r="BK522"/>
          <cell r="BL522"/>
        </row>
        <row r="523">
          <cell r="A523"/>
          <cell r="B523"/>
          <cell r="C523"/>
          <cell r="D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cell r="BD523"/>
          <cell r="BE523"/>
          <cell r="BF523"/>
          <cell r="BG523"/>
          <cell r="BH523"/>
          <cell r="BI523"/>
          <cell r="BJ523"/>
          <cell r="BK523"/>
          <cell r="BL523"/>
        </row>
        <row r="524">
          <cell r="A524"/>
          <cell r="B524"/>
          <cell r="C524"/>
          <cell r="D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cell r="BD524"/>
          <cell r="BE524"/>
          <cell r="BF524"/>
          <cell r="BG524"/>
          <cell r="BH524"/>
          <cell r="BI524"/>
          <cell r="BJ524"/>
          <cell r="BK524"/>
          <cell r="BL524"/>
        </row>
        <row r="525">
          <cell r="A525"/>
          <cell r="B525"/>
          <cell r="C525"/>
          <cell r="D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cell r="BD525"/>
          <cell r="BE525"/>
          <cell r="BF525"/>
          <cell r="BG525"/>
          <cell r="BH525"/>
          <cell r="BI525"/>
          <cell r="BJ525"/>
          <cell r="BK525"/>
          <cell r="BL525"/>
        </row>
        <row r="526">
          <cell r="A526"/>
          <cell r="B526"/>
          <cell r="C526"/>
          <cell r="D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cell r="BD526"/>
          <cell r="BE526"/>
          <cell r="BF526"/>
          <cell r="BG526"/>
          <cell r="BH526"/>
          <cell r="BI526"/>
          <cell r="BJ526"/>
          <cell r="BK526"/>
          <cell r="BL526"/>
        </row>
        <row r="527">
          <cell r="A527"/>
          <cell r="B527"/>
          <cell r="C527"/>
          <cell r="D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cell r="BD527"/>
          <cell r="BE527"/>
          <cell r="BF527"/>
          <cell r="BG527"/>
          <cell r="BH527"/>
          <cell r="BI527"/>
          <cell r="BJ527"/>
          <cell r="BK527"/>
          <cell r="BL527"/>
        </row>
        <row r="528">
          <cell r="A528"/>
          <cell r="B528"/>
          <cell r="C528"/>
          <cell r="D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cell r="BD528"/>
          <cell r="BE528"/>
          <cell r="BF528"/>
          <cell r="BG528"/>
          <cell r="BH528"/>
          <cell r="BI528"/>
          <cell r="BJ528"/>
          <cell r="BK528"/>
          <cell r="BL528"/>
        </row>
        <row r="529">
          <cell r="A529"/>
          <cell r="B529"/>
          <cell r="C529"/>
          <cell r="D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cell r="BD529"/>
          <cell r="BE529"/>
          <cell r="BF529"/>
          <cell r="BG529"/>
          <cell r="BH529"/>
          <cell r="BI529"/>
          <cell r="BJ529"/>
          <cell r="BK529"/>
          <cell r="BL529"/>
        </row>
        <row r="530">
          <cell r="A530"/>
          <cell r="B530"/>
          <cell r="C530"/>
          <cell r="D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cell r="BD530"/>
          <cell r="BE530"/>
          <cell r="BF530"/>
          <cell r="BG530"/>
          <cell r="BH530"/>
          <cell r="BI530"/>
          <cell r="BJ530"/>
          <cell r="BK530"/>
          <cell r="BL530"/>
        </row>
        <row r="531">
          <cell r="A531"/>
          <cell r="B531"/>
          <cell r="C531"/>
          <cell r="D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cell r="BD531"/>
          <cell r="BE531"/>
          <cell r="BF531"/>
          <cell r="BG531"/>
          <cell r="BH531"/>
          <cell r="BI531"/>
          <cell r="BJ531"/>
          <cell r="BK531"/>
          <cell r="BL531"/>
        </row>
        <row r="532">
          <cell r="A532"/>
          <cell r="B532"/>
          <cell r="C532"/>
          <cell r="D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cell r="BD532"/>
          <cell r="BE532"/>
          <cell r="BF532"/>
          <cell r="BG532"/>
          <cell r="BH532"/>
          <cell r="BI532"/>
          <cell r="BJ532"/>
          <cell r="BK532"/>
          <cell r="BL532"/>
        </row>
        <row r="533">
          <cell r="A533"/>
          <cell r="B533"/>
          <cell r="C533"/>
          <cell r="D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cell r="BD533"/>
          <cell r="BE533"/>
          <cell r="BF533"/>
          <cell r="BG533"/>
          <cell r="BH533"/>
          <cell r="BI533"/>
          <cell r="BJ533"/>
          <cell r="BK533"/>
          <cell r="BL533"/>
        </row>
        <row r="534">
          <cell r="A534"/>
          <cell r="B534"/>
          <cell r="C534"/>
          <cell r="D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cell r="BD534"/>
          <cell r="BE534"/>
          <cell r="BF534"/>
          <cell r="BG534"/>
          <cell r="BH534"/>
          <cell r="BI534"/>
          <cell r="BJ534"/>
          <cell r="BK534"/>
          <cell r="BL534"/>
        </row>
        <row r="535">
          <cell r="A535"/>
          <cell r="B535"/>
          <cell r="C535"/>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cell r="BD535"/>
          <cell r="BE535"/>
          <cell r="BF535"/>
          <cell r="BG535"/>
          <cell r="BH535"/>
          <cell r="BI535"/>
          <cell r="BJ535"/>
          <cell r="BK535"/>
          <cell r="BL535"/>
        </row>
        <row r="536">
          <cell r="A536"/>
          <cell r="B536"/>
          <cell r="C536"/>
          <cell r="D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cell r="BD536"/>
          <cell r="BE536"/>
          <cell r="BF536"/>
          <cell r="BG536"/>
          <cell r="BH536"/>
          <cell r="BI536"/>
          <cell r="BJ536"/>
          <cell r="BK536"/>
          <cell r="BL536"/>
        </row>
        <row r="537">
          <cell r="A537"/>
          <cell r="B537"/>
          <cell r="C537"/>
          <cell r="D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cell r="BD537"/>
          <cell r="BE537"/>
          <cell r="BF537"/>
          <cell r="BG537"/>
          <cell r="BH537"/>
          <cell r="BI537"/>
          <cell r="BJ537"/>
          <cell r="BK537"/>
          <cell r="BL537"/>
        </row>
        <row r="538">
          <cell r="A538"/>
          <cell r="B538"/>
          <cell r="C538"/>
          <cell r="D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cell r="BD538"/>
          <cell r="BE538"/>
          <cell r="BF538"/>
          <cell r="BG538"/>
          <cell r="BH538"/>
          <cell r="BI538"/>
          <cell r="BJ538"/>
          <cell r="BK538"/>
          <cell r="BL538"/>
        </row>
        <row r="539">
          <cell r="A539"/>
          <cell r="B539"/>
          <cell r="C539"/>
          <cell r="D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cell r="BD539"/>
          <cell r="BE539"/>
          <cell r="BF539"/>
          <cell r="BG539"/>
          <cell r="BH539"/>
          <cell r="BI539"/>
          <cell r="BJ539"/>
          <cell r="BK539"/>
          <cell r="BL539"/>
        </row>
        <row r="540">
          <cell r="A540"/>
          <cell r="B540"/>
          <cell r="C540"/>
          <cell r="D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cell r="BD540"/>
          <cell r="BE540"/>
          <cell r="BF540"/>
          <cell r="BG540"/>
          <cell r="BH540"/>
          <cell r="BI540"/>
          <cell r="BJ540"/>
          <cell r="BK540"/>
          <cell r="BL540"/>
        </row>
        <row r="541">
          <cell r="A541"/>
          <cell r="B541"/>
          <cell r="C541"/>
          <cell r="D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cell r="BD541"/>
          <cell r="BE541"/>
          <cell r="BF541"/>
          <cell r="BG541"/>
          <cell r="BH541"/>
          <cell r="BI541"/>
          <cell r="BJ541"/>
          <cell r="BK541"/>
          <cell r="BL541"/>
        </row>
        <row r="542">
          <cell r="A542"/>
          <cell r="B542"/>
          <cell r="C542"/>
          <cell r="D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cell r="BD542"/>
          <cell r="BE542"/>
          <cell r="BF542"/>
          <cell r="BG542"/>
          <cell r="BH542"/>
          <cell r="BI542"/>
          <cell r="BJ542"/>
          <cell r="BK542"/>
          <cell r="BL542"/>
        </row>
        <row r="543">
          <cell r="A543"/>
          <cell r="B543"/>
          <cell r="C543"/>
          <cell r="D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cell r="BD543"/>
          <cell r="BE543"/>
          <cell r="BF543"/>
          <cell r="BG543"/>
          <cell r="BH543"/>
          <cell r="BI543"/>
          <cell r="BJ543"/>
          <cell r="BK543"/>
          <cell r="BL543"/>
        </row>
        <row r="544">
          <cell r="A544"/>
          <cell r="B544"/>
          <cell r="C544"/>
          <cell r="D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cell r="BD544"/>
          <cell r="BE544"/>
          <cell r="BF544"/>
          <cell r="BG544"/>
          <cell r="BH544"/>
          <cell r="BI544"/>
          <cell r="BJ544"/>
          <cell r="BK544"/>
          <cell r="BL544"/>
        </row>
        <row r="545">
          <cell r="A545"/>
          <cell r="B545"/>
          <cell r="C545"/>
          <cell r="D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cell r="BD545"/>
          <cell r="BE545"/>
          <cell r="BF545"/>
          <cell r="BG545"/>
          <cell r="BH545"/>
          <cell r="BI545"/>
          <cell r="BJ545"/>
          <cell r="BK545"/>
          <cell r="BL545"/>
        </row>
        <row r="546">
          <cell r="A546"/>
          <cell r="B546"/>
          <cell r="C546"/>
          <cell r="D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cell r="BD546"/>
          <cell r="BE546"/>
          <cell r="BF546"/>
          <cell r="BG546"/>
          <cell r="BH546"/>
          <cell r="BI546"/>
          <cell r="BJ546"/>
          <cell r="BK546"/>
          <cell r="BL546"/>
        </row>
        <row r="547">
          <cell r="A547"/>
          <cell r="B547"/>
          <cell r="C547"/>
          <cell r="D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cell r="BD547"/>
          <cell r="BE547"/>
          <cell r="BF547"/>
          <cell r="BG547"/>
          <cell r="BH547"/>
          <cell r="BI547"/>
          <cell r="BJ547"/>
          <cell r="BK547"/>
          <cell r="BL547"/>
        </row>
        <row r="548">
          <cell r="A548"/>
          <cell r="B548"/>
          <cell r="C548"/>
          <cell r="D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cell r="BD548"/>
          <cell r="BE548"/>
          <cell r="BF548"/>
          <cell r="BG548"/>
          <cell r="BH548"/>
          <cell r="BI548"/>
          <cell r="BJ548"/>
          <cell r="BK548"/>
          <cell r="BL548"/>
        </row>
        <row r="549">
          <cell r="A549"/>
          <cell r="B549"/>
          <cell r="C549"/>
          <cell r="D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cell r="BD549"/>
          <cell r="BE549"/>
          <cell r="BF549"/>
          <cell r="BG549"/>
          <cell r="BH549"/>
          <cell r="BI549"/>
          <cell r="BJ549"/>
          <cell r="BK549"/>
          <cell r="BL549"/>
        </row>
        <row r="550">
          <cell r="A550"/>
          <cell r="B550"/>
          <cell r="C550"/>
          <cell r="D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cell r="BD550"/>
          <cell r="BE550"/>
          <cell r="BF550"/>
          <cell r="BG550"/>
          <cell r="BH550"/>
          <cell r="BI550"/>
          <cell r="BJ550"/>
          <cell r="BK550"/>
          <cell r="BL550"/>
        </row>
        <row r="551">
          <cell r="A551"/>
          <cell r="B551"/>
          <cell r="C551"/>
          <cell r="D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cell r="BD551"/>
          <cell r="BE551"/>
          <cell r="BF551"/>
          <cell r="BG551"/>
          <cell r="BH551"/>
          <cell r="BI551"/>
          <cell r="BJ551"/>
          <cell r="BK551"/>
          <cell r="BL551"/>
        </row>
        <row r="552">
          <cell r="A552"/>
          <cell r="B552"/>
          <cell r="C552"/>
          <cell r="D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cell r="BD552"/>
          <cell r="BE552"/>
          <cell r="BF552"/>
          <cell r="BG552"/>
          <cell r="BH552"/>
          <cell r="BI552"/>
          <cell r="BJ552"/>
          <cell r="BK552"/>
          <cell r="BL552"/>
        </row>
        <row r="553">
          <cell r="A553"/>
          <cell r="B553"/>
          <cell r="C553"/>
          <cell r="D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cell r="BD553"/>
          <cell r="BE553"/>
          <cell r="BF553"/>
          <cell r="BG553"/>
          <cell r="BH553"/>
          <cell r="BI553"/>
          <cell r="BJ553"/>
          <cell r="BK553"/>
          <cell r="BL553"/>
        </row>
        <row r="554">
          <cell r="A554"/>
          <cell r="B554"/>
          <cell r="C554"/>
          <cell r="D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cell r="BD554"/>
          <cell r="BE554"/>
          <cell r="BF554"/>
          <cell r="BG554"/>
          <cell r="BH554"/>
          <cell r="BI554"/>
          <cell r="BJ554"/>
          <cell r="BK554"/>
          <cell r="BL554"/>
        </row>
        <row r="555">
          <cell r="A555"/>
          <cell r="B555"/>
          <cell r="C555"/>
          <cell r="D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cell r="BD555"/>
          <cell r="BE555"/>
          <cell r="BF555"/>
          <cell r="BG555"/>
          <cell r="BH555"/>
          <cell r="BI555"/>
          <cell r="BJ555"/>
          <cell r="BK555"/>
          <cell r="BL555"/>
        </row>
        <row r="556">
          <cell r="A556"/>
          <cell r="B556"/>
          <cell r="C556"/>
          <cell r="D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cell r="BD556"/>
          <cell r="BE556"/>
          <cell r="BF556"/>
          <cell r="BG556"/>
          <cell r="BH556"/>
          <cell r="BI556"/>
          <cell r="BJ556"/>
          <cell r="BK556"/>
          <cell r="BL556"/>
        </row>
        <row r="557">
          <cell r="A557"/>
          <cell r="B557"/>
          <cell r="C557"/>
          <cell r="D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cell r="BD557"/>
          <cell r="BE557"/>
          <cell r="BF557"/>
          <cell r="BG557"/>
          <cell r="BH557"/>
          <cell r="BI557"/>
          <cell r="BJ557"/>
          <cell r="BK557"/>
          <cell r="BL557"/>
        </row>
        <row r="558">
          <cell r="A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cell r="BD558"/>
          <cell r="BE558"/>
          <cell r="BF558"/>
          <cell r="BG558"/>
          <cell r="BH558"/>
          <cell r="BI558"/>
          <cell r="BJ558"/>
          <cell r="BK558"/>
          <cell r="BL558"/>
        </row>
        <row r="559">
          <cell r="A559"/>
          <cell r="B559"/>
          <cell r="C559"/>
          <cell r="D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cell r="BD559"/>
          <cell r="BE559"/>
          <cell r="BF559"/>
          <cell r="BG559"/>
          <cell r="BH559"/>
          <cell r="BI559"/>
          <cell r="BJ559"/>
          <cell r="BK559"/>
          <cell r="BL559"/>
        </row>
        <row r="560">
          <cell r="A560"/>
          <cell r="B560"/>
          <cell r="C560"/>
          <cell r="D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cell r="BD560"/>
          <cell r="BE560"/>
          <cell r="BF560"/>
          <cell r="BG560"/>
          <cell r="BH560"/>
          <cell r="BI560"/>
          <cell r="BJ560"/>
          <cell r="BK560"/>
          <cell r="BL560"/>
        </row>
        <row r="561">
          <cell r="A561"/>
          <cell r="B561"/>
          <cell r="C561"/>
          <cell r="D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cell r="BD561"/>
          <cell r="BE561"/>
          <cell r="BF561"/>
          <cell r="BG561"/>
          <cell r="BH561"/>
          <cell r="BI561"/>
          <cell r="BJ561"/>
          <cell r="BK561"/>
          <cell r="BL561"/>
        </row>
        <row r="562">
          <cell r="A562"/>
          <cell r="B562"/>
          <cell r="C562"/>
          <cell r="D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cell r="BD562"/>
          <cell r="BE562"/>
          <cell r="BF562"/>
          <cell r="BG562"/>
          <cell r="BH562"/>
          <cell r="BI562"/>
          <cell r="BJ562"/>
          <cell r="BK562"/>
          <cell r="BL562"/>
        </row>
        <row r="563">
          <cell r="A563"/>
          <cell r="B563"/>
          <cell r="C563"/>
          <cell r="D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cell r="BD563"/>
          <cell r="BE563"/>
          <cell r="BF563"/>
          <cell r="BG563"/>
          <cell r="BH563"/>
          <cell r="BI563"/>
          <cell r="BJ563"/>
          <cell r="BK563"/>
          <cell r="BL563"/>
        </row>
        <row r="564">
          <cell r="A564"/>
          <cell r="B564"/>
          <cell r="C564"/>
          <cell r="D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cell r="BD564"/>
          <cell r="BE564"/>
          <cell r="BF564"/>
          <cell r="BG564"/>
          <cell r="BH564"/>
          <cell r="BI564"/>
          <cell r="BJ564"/>
          <cell r="BK564"/>
          <cell r="BL564"/>
        </row>
        <row r="565">
          <cell r="A565"/>
          <cell r="B565"/>
          <cell r="C565"/>
          <cell r="D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cell r="BD565"/>
          <cell r="BE565"/>
          <cell r="BF565"/>
          <cell r="BG565"/>
          <cell r="BH565"/>
          <cell r="BI565"/>
          <cell r="BJ565"/>
          <cell r="BK565"/>
          <cell r="BL565"/>
        </row>
        <row r="566">
          <cell r="A566"/>
          <cell r="B566"/>
          <cell r="C566"/>
          <cell r="D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cell r="BD566"/>
          <cell r="BE566"/>
          <cell r="BF566"/>
          <cell r="BG566"/>
          <cell r="BH566"/>
          <cell r="BI566"/>
          <cell r="BJ566"/>
          <cell r="BK566"/>
          <cell r="BL566"/>
        </row>
        <row r="567">
          <cell r="A567"/>
          <cell r="B567"/>
          <cell r="C567"/>
          <cell r="D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cell r="BD567"/>
          <cell r="BE567"/>
          <cell r="BF567"/>
          <cell r="BG567"/>
          <cell r="BH567"/>
          <cell r="BI567"/>
          <cell r="BJ567"/>
          <cell r="BK567"/>
          <cell r="BL567"/>
        </row>
        <row r="568">
          <cell r="A568"/>
          <cell r="B568"/>
          <cell r="C568"/>
          <cell r="D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cell r="BD568"/>
          <cell r="BE568"/>
          <cell r="BF568"/>
          <cell r="BG568"/>
          <cell r="BH568"/>
          <cell r="BI568"/>
          <cell r="BJ568"/>
          <cell r="BK568"/>
          <cell r="BL568"/>
        </row>
        <row r="569">
          <cell r="A569"/>
          <cell r="B569"/>
          <cell r="C569"/>
          <cell r="D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cell r="BD569"/>
          <cell r="BE569"/>
          <cell r="BF569"/>
          <cell r="BG569"/>
          <cell r="BH569"/>
          <cell r="BI569"/>
          <cell r="BJ569"/>
          <cell r="BK569"/>
          <cell r="BL569"/>
        </row>
        <row r="570">
          <cell r="A570"/>
          <cell r="B570"/>
          <cell r="C570"/>
          <cell r="D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cell r="BD570"/>
          <cell r="BE570"/>
          <cell r="BF570"/>
          <cell r="BG570"/>
          <cell r="BH570"/>
          <cell r="BI570"/>
          <cell r="BJ570"/>
          <cell r="BK570"/>
          <cell r="BL570"/>
        </row>
        <row r="571">
          <cell r="A571"/>
          <cell r="B571"/>
          <cell r="C571"/>
          <cell r="D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cell r="BD571"/>
          <cell r="BE571"/>
          <cell r="BF571"/>
          <cell r="BG571"/>
          <cell r="BH571"/>
          <cell r="BI571"/>
          <cell r="BJ571"/>
          <cell r="BK571"/>
          <cell r="BL571"/>
        </row>
        <row r="572">
          <cell r="A572"/>
          <cell r="B572"/>
          <cell r="C572"/>
          <cell r="D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cell r="BD572"/>
          <cell r="BE572"/>
          <cell r="BF572"/>
          <cell r="BG572"/>
          <cell r="BH572"/>
          <cell r="BI572"/>
          <cell r="BJ572"/>
          <cell r="BK572"/>
          <cell r="BL572"/>
        </row>
        <row r="573">
          <cell r="A573"/>
          <cell r="B573"/>
          <cell r="C573"/>
          <cell r="D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cell r="BD573"/>
          <cell r="BE573"/>
          <cell r="BF573"/>
          <cell r="BG573"/>
          <cell r="BH573"/>
          <cell r="BI573"/>
          <cell r="BJ573"/>
          <cell r="BK573"/>
          <cell r="BL573"/>
        </row>
        <row r="574">
          <cell r="A574"/>
          <cell r="B574"/>
          <cell r="C574"/>
          <cell r="D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cell r="BD574"/>
          <cell r="BE574"/>
          <cell r="BF574"/>
          <cell r="BG574"/>
          <cell r="BH574"/>
          <cell r="BI574"/>
          <cell r="BJ574"/>
          <cell r="BK574"/>
          <cell r="BL574"/>
        </row>
        <row r="575">
          <cell r="A575"/>
          <cell r="B575"/>
          <cell r="C575"/>
          <cell r="D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cell r="BD575"/>
          <cell r="BE575"/>
          <cell r="BF575"/>
          <cell r="BG575"/>
          <cell r="BH575"/>
          <cell r="BI575"/>
          <cell r="BJ575"/>
          <cell r="BK575"/>
          <cell r="BL575"/>
        </row>
        <row r="576">
          <cell r="A576"/>
          <cell r="B576"/>
          <cell r="C576"/>
          <cell r="D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cell r="BD576"/>
          <cell r="BE576"/>
          <cell r="BF576"/>
          <cell r="BG576"/>
          <cell r="BH576"/>
          <cell r="BI576"/>
          <cell r="BJ576"/>
          <cell r="BK576"/>
          <cell r="BL576"/>
        </row>
        <row r="577">
          <cell r="A577"/>
          <cell r="B577"/>
          <cell r="C577"/>
          <cell r="D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cell r="BD577"/>
          <cell r="BE577"/>
          <cell r="BF577"/>
          <cell r="BG577"/>
          <cell r="BH577"/>
          <cell r="BI577"/>
          <cell r="BJ577"/>
          <cell r="BK577"/>
          <cell r="BL577"/>
        </row>
        <row r="578">
          <cell r="A578"/>
          <cell r="B578"/>
          <cell r="C578"/>
          <cell r="D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cell r="BD578"/>
          <cell r="BE578"/>
          <cell r="BF578"/>
          <cell r="BG578"/>
          <cell r="BH578"/>
          <cell r="BI578"/>
          <cell r="BJ578"/>
          <cell r="BK578"/>
          <cell r="BL578"/>
        </row>
        <row r="579">
          <cell r="A579"/>
          <cell r="B579"/>
          <cell r="C579"/>
          <cell r="D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cell r="BD579"/>
          <cell r="BE579"/>
          <cell r="BF579"/>
          <cell r="BG579"/>
          <cell r="BH579"/>
          <cell r="BI579"/>
          <cell r="BJ579"/>
          <cell r="BK579"/>
          <cell r="BL579"/>
        </row>
        <row r="580">
          <cell r="A580"/>
          <cell r="B580"/>
          <cell r="C580"/>
          <cell r="D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cell r="BD580"/>
          <cell r="BE580"/>
          <cell r="BF580"/>
          <cell r="BG580"/>
          <cell r="BH580"/>
          <cell r="BI580"/>
          <cell r="BJ580"/>
          <cell r="BK580"/>
          <cell r="BL580"/>
        </row>
        <row r="581">
          <cell r="A581"/>
          <cell r="B581"/>
          <cell r="C581"/>
          <cell r="D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cell r="BD581"/>
          <cell r="BE581"/>
          <cell r="BF581"/>
          <cell r="BG581"/>
          <cell r="BH581"/>
          <cell r="BI581"/>
          <cell r="BJ581"/>
          <cell r="BK581"/>
          <cell r="BL581"/>
        </row>
        <row r="582">
          <cell r="A582"/>
          <cell r="B582"/>
          <cell r="C582"/>
          <cell r="D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cell r="BD582"/>
          <cell r="BE582"/>
          <cell r="BF582"/>
          <cell r="BG582"/>
          <cell r="BH582"/>
          <cell r="BI582"/>
          <cell r="BJ582"/>
          <cell r="BK582"/>
          <cell r="BL582"/>
        </row>
        <row r="583">
          <cell r="A583"/>
          <cell r="B583"/>
          <cell r="C583"/>
          <cell r="D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cell r="BD583"/>
          <cell r="BE583"/>
          <cell r="BF583"/>
          <cell r="BG583"/>
          <cell r="BH583"/>
          <cell r="BI583"/>
          <cell r="BJ583"/>
          <cell r="BK583"/>
          <cell r="BL583"/>
        </row>
        <row r="584">
          <cell r="A584"/>
          <cell r="B584"/>
          <cell r="C584"/>
          <cell r="D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cell r="BD584"/>
          <cell r="BE584"/>
          <cell r="BF584"/>
          <cell r="BG584"/>
          <cell r="BH584"/>
          <cell r="BI584"/>
          <cell r="BJ584"/>
          <cell r="BK584"/>
          <cell r="BL584"/>
        </row>
        <row r="585">
          <cell r="A585"/>
          <cell r="B585"/>
          <cell r="C585"/>
          <cell r="D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cell r="BD585"/>
          <cell r="BE585"/>
          <cell r="BF585"/>
          <cell r="BG585"/>
          <cell r="BH585"/>
          <cell r="BI585"/>
          <cell r="BJ585"/>
          <cell r="BK585"/>
          <cell r="BL585"/>
        </row>
        <row r="586">
          <cell r="A586"/>
          <cell r="B586"/>
          <cell r="C586"/>
          <cell r="D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cell r="BD586"/>
          <cell r="BE586"/>
          <cell r="BF586"/>
          <cell r="BG586"/>
          <cell r="BH586"/>
          <cell r="BI586"/>
          <cell r="BJ586"/>
          <cell r="BK586"/>
          <cell r="BL586"/>
        </row>
        <row r="587">
          <cell r="A587"/>
          <cell r="B587"/>
          <cell r="C587"/>
          <cell r="D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cell r="BD587"/>
          <cell r="BE587"/>
          <cell r="BF587"/>
          <cell r="BG587"/>
          <cell r="BH587"/>
          <cell r="BI587"/>
          <cell r="BJ587"/>
          <cell r="BK587"/>
          <cell r="BL587"/>
        </row>
        <row r="588">
          <cell r="A588"/>
          <cell r="B588"/>
          <cell r="C588"/>
          <cell r="D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cell r="BD588"/>
          <cell r="BE588"/>
          <cell r="BF588"/>
          <cell r="BG588"/>
          <cell r="BH588"/>
          <cell r="BI588"/>
          <cell r="BJ588"/>
          <cell r="BK588"/>
          <cell r="BL588"/>
        </row>
        <row r="589">
          <cell r="A589"/>
          <cell r="B589"/>
          <cell r="C589"/>
          <cell r="D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cell r="BD589"/>
          <cell r="BE589"/>
          <cell r="BF589"/>
          <cell r="BG589"/>
          <cell r="BH589"/>
          <cell r="BI589"/>
          <cell r="BJ589"/>
          <cell r="BK589"/>
          <cell r="BL589"/>
        </row>
        <row r="590">
          <cell r="A590"/>
          <cell r="B590"/>
          <cell r="C590"/>
          <cell r="D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cell r="BD590"/>
          <cell r="BE590"/>
          <cell r="BF590"/>
          <cell r="BG590"/>
          <cell r="BH590"/>
          <cell r="BI590"/>
          <cell r="BJ590"/>
          <cell r="BK590"/>
          <cell r="BL590"/>
        </row>
        <row r="591">
          <cell r="A591"/>
          <cell r="B591"/>
          <cell r="C591"/>
          <cell r="D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cell r="BD591"/>
          <cell r="BE591"/>
          <cell r="BF591"/>
          <cell r="BG591"/>
          <cell r="BH591"/>
          <cell r="BI591"/>
          <cell r="BJ591"/>
          <cell r="BK591"/>
          <cell r="BL591"/>
        </row>
        <row r="592">
          <cell r="A592"/>
          <cell r="B592"/>
          <cell r="C592"/>
          <cell r="D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cell r="BD592"/>
          <cell r="BE592"/>
          <cell r="BF592"/>
          <cell r="BG592"/>
          <cell r="BH592"/>
          <cell r="BI592"/>
          <cell r="BJ592"/>
          <cell r="BK592"/>
          <cell r="BL592"/>
        </row>
        <row r="593">
          <cell r="A593"/>
          <cell r="B593"/>
          <cell r="C593"/>
          <cell r="D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row>
        <row r="594">
          <cell r="A594"/>
          <cell r="B594"/>
          <cell r="C594"/>
          <cell r="D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cell r="BD594"/>
          <cell r="BE594"/>
          <cell r="BF594"/>
          <cell r="BG594"/>
          <cell r="BH594"/>
          <cell r="BI594"/>
          <cell r="BJ594"/>
          <cell r="BK594"/>
          <cell r="BL594"/>
        </row>
        <row r="595">
          <cell r="A595"/>
          <cell r="B595"/>
          <cell r="C595"/>
          <cell r="D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cell r="BD595"/>
          <cell r="BE595"/>
          <cell r="BF595"/>
          <cell r="BG595"/>
          <cell r="BH595"/>
          <cell r="BI595"/>
          <cell r="BJ595"/>
          <cell r="BK595"/>
          <cell r="BL595"/>
        </row>
        <row r="596">
          <cell r="A596"/>
          <cell r="B596"/>
          <cell r="C596"/>
          <cell r="D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cell r="BD596"/>
          <cell r="BE596"/>
          <cell r="BF596"/>
          <cell r="BG596"/>
          <cell r="BH596"/>
          <cell r="BI596"/>
          <cell r="BJ596"/>
          <cell r="BK596"/>
          <cell r="BL596"/>
        </row>
        <row r="597">
          <cell r="A597"/>
          <cell r="B597"/>
          <cell r="C597"/>
          <cell r="D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cell r="BD597"/>
          <cell r="BE597"/>
          <cell r="BF597"/>
          <cell r="BG597"/>
          <cell r="BH597"/>
          <cell r="BI597"/>
          <cell r="BJ597"/>
          <cell r="BK597"/>
          <cell r="BL597"/>
        </row>
        <row r="598">
          <cell r="A598"/>
          <cell r="B598"/>
          <cell r="C598"/>
          <cell r="D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cell r="BD598"/>
          <cell r="BE598"/>
          <cell r="BF598"/>
          <cell r="BG598"/>
          <cell r="BH598"/>
          <cell r="BI598"/>
          <cell r="BJ598"/>
          <cell r="BK598"/>
          <cell r="BL598"/>
        </row>
        <row r="599">
          <cell r="A599"/>
          <cell r="B599"/>
          <cell r="C599"/>
          <cell r="D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cell r="BD599"/>
          <cell r="BE599"/>
          <cell r="BF599"/>
          <cell r="BG599"/>
          <cell r="BH599"/>
          <cell r="BI599"/>
          <cell r="BJ599"/>
          <cell r="BK599"/>
          <cell r="BL599"/>
        </row>
        <row r="600">
          <cell r="A600"/>
          <cell r="B600"/>
          <cell r="C600"/>
          <cell r="D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cell r="BD600"/>
          <cell r="BE600"/>
          <cell r="BF600"/>
          <cell r="BG600"/>
          <cell r="BH600"/>
          <cell r="BI600"/>
          <cell r="BJ600"/>
          <cell r="BK600"/>
          <cell r="BL600"/>
        </row>
        <row r="601">
          <cell r="A601"/>
          <cell r="B601"/>
          <cell r="C601"/>
          <cell r="D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cell r="BD601"/>
          <cell r="BE601"/>
          <cell r="BF601"/>
          <cell r="BG601"/>
          <cell r="BH601"/>
          <cell r="BI601"/>
          <cell r="BJ601"/>
          <cell r="BK601"/>
          <cell r="BL601"/>
        </row>
        <row r="602">
          <cell r="A602"/>
          <cell r="B602"/>
          <cell r="C602"/>
          <cell r="D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cell r="BD602"/>
          <cell r="BE602"/>
          <cell r="BF602"/>
          <cell r="BG602"/>
          <cell r="BH602"/>
          <cell r="BI602"/>
          <cell r="BJ602"/>
          <cell r="BK602"/>
          <cell r="BL602"/>
        </row>
        <row r="603">
          <cell r="A603"/>
          <cell r="B603"/>
          <cell r="C603"/>
          <cell r="D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cell r="BD603"/>
          <cell r="BE603"/>
          <cell r="BF603"/>
          <cell r="BG603"/>
          <cell r="BH603"/>
          <cell r="BI603"/>
          <cell r="BJ603"/>
          <cell r="BK603"/>
          <cell r="BL603"/>
        </row>
        <row r="604">
          <cell r="A604"/>
          <cell r="B604"/>
          <cell r="C604"/>
          <cell r="D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cell r="BD604"/>
          <cell r="BE604"/>
          <cell r="BF604"/>
          <cell r="BG604"/>
          <cell r="BH604"/>
          <cell r="BI604"/>
          <cell r="BJ604"/>
          <cell r="BK604"/>
          <cell r="BL604"/>
        </row>
        <row r="605">
          <cell r="A605"/>
          <cell r="B605"/>
          <cell r="C605"/>
          <cell r="D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cell r="BD605"/>
          <cell r="BE605"/>
          <cell r="BF605"/>
          <cell r="BG605"/>
          <cell r="BH605"/>
          <cell r="BI605"/>
          <cell r="BJ605"/>
          <cell r="BK605"/>
          <cell r="BL605"/>
        </row>
        <row r="606">
          <cell r="A606"/>
          <cell r="B606"/>
          <cell r="C606"/>
          <cell r="D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cell r="BD606"/>
          <cell r="BE606"/>
          <cell r="BF606"/>
          <cell r="BG606"/>
          <cell r="BH606"/>
          <cell r="BI606"/>
          <cell r="BJ606"/>
          <cell r="BK606"/>
          <cell r="BL606"/>
        </row>
        <row r="607">
          <cell r="A607"/>
          <cell r="B607"/>
          <cell r="C607"/>
          <cell r="D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cell r="BD607"/>
          <cell r="BE607"/>
          <cell r="BF607"/>
          <cell r="BG607"/>
          <cell r="BH607"/>
          <cell r="BI607"/>
          <cell r="BJ607"/>
          <cell r="BK607"/>
          <cell r="BL607"/>
        </row>
        <row r="608">
          <cell r="A608"/>
          <cell r="B608"/>
          <cell r="C608"/>
          <cell r="D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cell r="BD608"/>
          <cell r="BE608"/>
          <cell r="BF608"/>
          <cell r="BG608"/>
          <cell r="BH608"/>
          <cell r="BI608"/>
          <cell r="BJ608"/>
          <cell r="BK608"/>
          <cell r="BL608"/>
        </row>
        <row r="609">
          <cell r="A609"/>
          <cell r="B609"/>
          <cell r="C609"/>
          <cell r="D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cell r="BD609"/>
          <cell r="BE609"/>
          <cell r="BF609"/>
          <cell r="BG609"/>
          <cell r="BH609"/>
          <cell r="BI609"/>
          <cell r="BJ609"/>
          <cell r="BK609"/>
          <cell r="BL609"/>
        </row>
        <row r="610">
          <cell r="A610"/>
          <cell r="B610"/>
          <cell r="C610"/>
          <cell r="D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cell r="BD610"/>
          <cell r="BE610"/>
          <cell r="BF610"/>
          <cell r="BG610"/>
          <cell r="BH610"/>
          <cell r="BI610"/>
          <cell r="BJ610"/>
          <cell r="BK610"/>
          <cell r="BL610"/>
        </row>
        <row r="611">
          <cell r="A611"/>
          <cell r="B611"/>
          <cell r="C611"/>
          <cell r="D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cell r="BD611"/>
          <cell r="BE611"/>
          <cell r="BF611"/>
          <cell r="BG611"/>
          <cell r="BH611"/>
          <cell r="BI611"/>
          <cell r="BJ611"/>
          <cell r="BK611"/>
          <cell r="BL611"/>
        </row>
        <row r="612">
          <cell r="A612"/>
          <cell r="B612"/>
          <cell r="C612"/>
          <cell r="D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cell r="BD612"/>
          <cell r="BE612"/>
          <cell r="BF612"/>
          <cell r="BG612"/>
          <cell r="BH612"/>
          <cell r="BI612"/>
          <cell r="BJ612"/>
          <cell r="BK612"/>
          <cell r="BL612"/>
        </row>
        <row r="613">
          <cell r="A613"/>
          <cell r="B613"/>
          <cell r="C613"/>
          <cell r="D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cell r="BD613"/>
          <cell r="BE613"/>
          <cell r="BF613"/>
          <cell r="BG613"/>
          <cell r="BH613"/>
          <cell r="BI613"/>
          <cell r="BJ613"/>
          <cell r="BK613"/>
          <cell r="BL613"/>
        </row>
        <row r="614">
          <cell r="A614"/>
          <cell r="B614"/>
          <cell r="C614"/>
          <cell r="D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cell r="BD614"/>
          <cell r="BE614"/>
          <cell r="BF614"/>
          <cell r="BG614"/>
          <cell r="BH614"/>
          <cell r="BI614"/>
          <cell r="BJ614"/>
          <cell r="BK614"/>
          <cell r="BL614"/>
        </row>
        <row r="615">
          <cell r="A615"/>
          <cell r="B615"/>
          <cell r="C615"/>
          <cell r="D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cell r="BD615"/>
          <cell r="BE615"/>
          <cell r="BF615"/>
          <cell r="BG615"/>
          <cell r="BH615"/>
          <cell r="BI615"/>
          <cell r="BJ615"/>
          <cell r="BK615"/>
          <cell r="BL615"/>
        </row>
        <row r="616">
          <cell r="A616"/>
          <cell r="B616"/>
          <cell r="C616"/>
          <cell r="D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cell r="BD616"/>
          <cell r="BE616"/>
          <cell r="BF616"/>
          <cell r="BG616"/>
          <cell r="BH616"/>
          <cell r="BI616"/>
          <cell r="BJ616"/>
          <cell r="BK616"/>
          <cell r="BL616"/>
        </row>
        <row r="617">
          <cell r="A617"/>
          <cell r="B617"/>
          <cell r="C617"/>
          <cell r="D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cell r="BD617"/>
          <cell r="BE617"/>
          <cell r="BF617"/>
          <cell r="BG617"/>
          <cell r="BH617"/>
          <cell r="BI617"/>
          <cell r="BJ617"/>
          <cell r="BK617"/>
          <cell r="BL617"/>
        </row>
        <row r="618">
          <cell r="A618"/>
          <cell r="B618"/>
          <cell r="C618"/>
          <cell r="D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cell r="BD618"/>
          <cell r="BE618"/>
          <cell r="BF618"/>
          <cell r="BG618"/>
          <cell r="BH618"/>
          <cell r="BI618"/>
          <cell r="BJ618"/>
          <cell r="BK618"/>
          <cell r="BL618"/>
        </row>
        <row r="619">
          <cell r="A619"/>
          <cell r="B619"/>
          <cell r="C619"/>
          <cell r="D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cell r="BD619"/>
          <cell r="BE619"/>
          <cell r="BF619"/>
          <cell r="BG619"/>
          <cell r="BH619"/>
          <cell r="BI619"/>
          <cell r="BJ619"/>
          <cell r="BK619"/>
          <cell r="BL619"/>
        </row>
        <row r="620">
          <cell r="A620"/>
          <cell r="B620"/>
          <cell r="C620"/>
          <cell r="D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cell r="BD620"/>
          <cell r="BE620"/>
          <cell r="BF620"/>
          <cell r="BG620"/>
          <cell r="BH620"/>
          <cell r="BI620"/>
          <cell r="BJ620"/>
          <cell r="BK620"/>
          <cell r="BL620"/>
        </row>
        <row r="621">
          <cell r="A621"/>
          <cell r="B621"/>
          <cell r="C621"/>
          <cell r="D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cell r="BD621"/>
          <cell r="BE621"/>
          <cell r="BF621"/>
          <cell r="BG621"/>
          <cell r="BH621"/>
          <cell r="BI621"/>
          <cell r="BJ621"/>
          <cell r="BK621"/>
          <cell r="BL621"/>
        </row>
        <row r="622">
          <cell r="A622"/>
          <cell r="B622"/>
          <cell r="C622"/>
          <cell r="D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cell r="BD622"/>
          <cell r="BE622"/>
          <cell r="BF622"/>
          <cell r="BG622"/>
          <cell r="BH622"/>
          <cell r="BI622"/>
          <cell r="BJ622"/>
          <cell r="BK622"/>
          <cell r="BL622"/>
        </row>
        <row r="623">
          <cell r="A623"/>
          <cell r="B623"/>
          <cell r="C623"/>
          <cell r="D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cell r="BD623"/>
          <cell r="BE623"/>
          <cell r="BF623"/>
          <cell r="BG623"/>
          <cell r="BH623"/>
          <cell r="BI623"/>
          <cell r="BJ623"/>
          <cell r="BK623"/>
          <cell r="BL623"/>
        </row>
        <row r="624">
          <cell r="A624"/>
          <cell r="B624"/>
          <cell r="C624"/>
          <cell r="D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cell r="BD624"/>
          <cell r="BE624"/>
          <cell r="BF624"/>
          <cell r="BG624"/>
          <cell r="BH624"/>
          <cell r="BI624"/>
          <cell r="BJ624"/>
          <cell r="BK624"/>
          <cell r="BL624"/>
        </row>
        <row r="625">
          <cell r="A625"/>
          <cell r="B625"/>
          <cell r="C625"/>
          <cell r="D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cell r="BD625"/>
          <cell r="BE625"/>
          <cell r="BF625"/>
          <cell r="BG625"/>
          <cell r="BH625"/>
          <cell r="BI625"/>
          <cell r="BJ625"/>
          <cell r="BK625"/>
          <cell r="BL625"/>
        </row>
        <row r="626">
          <cell r="A626"/>
          <cell r="B626"/>
          <cell r="C626"/>
          <cell r="D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cell r="BD626"/>
          <cell r="BE626"/>
          <cell r="BF626"/>
          <cell r="BG626"/>
          <cell r="BH626"/>
          <cell r="BI626"/>
          <cell r="BJ626"/>
          <cell r="BK626"/>
          <cell r="BL626"/>
        </row>
        <row r="627">
          <cell r="A627"/>
          <cell r="B627"/>
          <cell r="C627"/>
          <cell r="D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cell r="BD627"/>
          <cell r="BE627"/>
          <cell r="BF627"/>
          <cell r="BG627"/>
          <cell r="BH627"/>
          <cell r="BI627"/>
          <cell r="BJ627"/>
          <cell r="BK627"/>
          <cell r="BL627"/>
        </row>
        <row r="628">
          <cell r="A628"/>
          <cell r="B628"/>
          <cell r="C628"/>
          <cell r="D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cell r="BD628"/>
          <cell r="BE628"/>
          <cell r="BF628"/>
          <cell r="BG628"/>
          <cell r="BH628"/>
          <cell r="BI628"/>
          <cell r="BJ628"/>
          <cell r="BK628"/>
          <cell r="BL628"/>
        </row>
        <row r="629">
          <cell r="A629"/>
          <cell r="B629"/>
          <cell r="C629"/>
          <cell r="D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cell r="BD629"/>
          <cell r="BE629"/>
          <cell r="BF629"/>
          <cell r="BG629"/>
          <cell r="BH629"/>
          <cell r="BI629"/>
          <cell r="BJ629"/>
          <cell r="BK629"/>
          <cell r="BL629"/>
        </row>
        <row r="630">
          <cell r="A630"/>
          <cell r="B630"/>
          <cell r="C630"/>
          <cell r="D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cell r="BD630"/>
          <cell r="BE630"/>
          <cell r="BF630"/>
          <cell r="BG630"/>
          <cell r="BH630"/>
          <cell r="BI630"/>
          <cell r="BJ630"/>
          <cell r="BK630"/>
          <cell r="BL630"/>
        </row>
        <row r="631">
          <cell r="A631"/>
          <cell r="B631"/>
          <cell r="C631"/>
          <cell r="D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cell r="BD631"/>
          <cell r="BE631"/>
          <cell r="BF631"/>
          <cell r="BG631"/>
          <cell r="BH631"/>
          <cell r="BI631"/>
          <cell r="BJ631"/>
          <cell r="BK631"/>
          <cell r="BL631"/>
        </row>
        <row r="632">
          <cell r="A632"/>
          <cell r="B632"/>
          <cell r="C632"/>
          <cell r="D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cell r="BD632"/>
          <cell r="BE632"/>
          <cell r="BF632"/>
          <cell r="BG632"/>
          <cell r="BH632"/>
          <cell r="BI632"/>
          <cell r="BJ632"/>
          <cell r="BK632"/>
          <cell r="BL632"/>
        </row>
        <row r="633">
          <cell r="A633"/>
          <cell r="B633"/>
          <cell r="C633"/>
          <cell r="D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cell r="BD633"/>
          <cell r="BE633"/>
          <cell r="BF633"/>
          <cell r="BG633"/>
          <cell r="BH633"/>
          <cell r="BI633"/>
          <cell r="BJ633"/>
          <cell r="BK633"/>
          <cell r="BL633"/>
        </row>
        <row r="634">
          <cell r="A634"/>
          <cell r="B634"/>
          <cell r="C634"/>
          <cell r="D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cell r="BD634"/>
          <cell r="BE634"/>
          <cell r="BF634"/>
          <cell r="BG634"/>
          <cell r="BH634"/>
          <cell r="BI634"/>
          <cell r="BJ634"/>
          <cell r="BK634"/>
          <cell r="BL634"/>
        </row>
        <row r="635">
          <cell r="A635"/>
          <cell r="B635"/>
          <cell r="C635"/>
          <cell r="D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cell r="BD635"/>
          <cell r="BE635"/>
          <cell r="BF635"/>
          <cell r="BG635"/>
          <cell r="BH635"/>
          <cell r="BI635"/>
          <cell r="BJ635"/>
          <cell r="BK635"/>
          <cell r="BL635"/>
        </row>
        <row r="636">
          <cell r="A636"/>
          <cell r="B636"/>
          <cell r="C636"/>
          <cell r="D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cell r="BD636"/>
          <cell r="BE636"/>
          <cell r="BF636"/>
          <cell r="BG636"/>
          <cell r="BH636"/>
          <cell r="BI636"/>
          <cell r="BJ636"/>
          <cell r="BK636"/>
          <cell r="BL636"/>
        </row>
        <row r="637">
          <cell r="A637"/>
          <cell r="B637"/>
          <cell r="C637"/>
          <cell r="D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cell r="BD637"/>
          <cell r="BE637"/>
          <cell r="BF637"/>
          <cell r="BG637"/>
          <cell r="BH637"/>
          <cell r="BI637"/>
          <cell r="BJ637"/>
          <cell r="BK637"/>
          <cell r="BL637"/>
        </row>
        <row r="638">
          <cell r="A638"/>
          <cell r="B638"/>
          <cell r="C638"/>
          <cell r="D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cell r="BD638"/>
          <cell r="BE638"/>
          <cell r="BF638"/>
          <cell r="BG638"/>
          <cell r="BH638"/>
          <cell r="BI638"/>
          <cell r="BJ638"/>
          <cell r="BK638"/>
          <cell r="BL638"/>
        </row>
        <row r="639">
          <cell r="A639"/>
          <cell r="B639"/>
          <cell r="C639"/>
          <cell r="D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cell r="BD639"/>
          <cell r="BE639"/>
          <cell r="BF639"/>
          <cell r="BG639"/>
          <cell r="BH639"/>
          <cell r="BI639"/>
          <cell r="BJ639"/>
          <cell r="BK639"/>
          <cell r="BL639"/>
        </row>
        <row r="640">
          <cell r="A640"/>
          <cell r="B640"/>
          <cell r="C640"/>
          <cell r="D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cell r="BD640"/>
          <cell r="BE640"/>
          <cell r="BF640"/>
          <cell r="BG640"/>
          <cell r="BH640"/>
          <cell r="BI640"/>
          <cell r="BJ640"/>
          <cell r="BK640"/>
          <cell r="BL640"/>
        </row>
        <row r="641">
          <cell r="A641"/>
          <cell r="B641"/>
          <cell r="C641"/>
          <cell r="D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cell r="BD641"/>
          <cell r="BE641"/>
          <cell r="BF641"/>
          <cell r="BG641"/>
          <cell r="BH641"/>
          <cell r="BI641"/>
          <cell r="BJ641"/>
          <cell r="BK641"/>
          <cell r="BL641"/>
        </row>
        <row r="642">
          <cell r="A642"/>
          <cell r="B642"/>
          <cell r="C642"/>
          <cell r="D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cell r="BD642"/>
          <cell r="BE642"/>
          <cell r="BF642"/>
          <cell r="BG642"/>
          <cell r="BH642"/>
          <cell r="BI642"/>
          <cell r="BJ642"/>
          <cell r="BK642"/>
          <cell r="BL642"/>
        </row>
        <row r="643">
          <cell r="A643"/>
          <cell r="B643"/>
          <cell r="C643"/>
          <cell r="D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cell r="BD643"/>
          <cell r="BE643"/>
          <cell r="BF643"/>
          <cell r="BG643"/>
          <cell r="BH643"/>
          <cell r="BI643"/>
          <cell r="BJ643"/>
          <cell r="BK643"/>
          <cell r="BL643"/>
        </row>
        <row r="644">
          <cell r="A644"/>
          <cell r="B644"/>
          <cell r="C644"/>
          <cell r="D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cell r="BD644"/>
          <cell r="BE644"/>
          <cell r="BF644"/>
          <cell r="BG644"/>
          <cell r="BH644"/>
          <cell r="BI644"/>
          <cell r="BJ644"/>
          <cell r="BK644"/>
          <cell r="BL644"/>
        </row>
        <row r="645">
          <cell r="A645"/>
          <cell r="B645"/>
          <cell r="C645"/>
          <cell r="D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cell r="BD645"/>
          <cell r="BE645"/>
          <cell r="BF645"/>
          <cell r="BG645"/>
          <cell r="BH645"/>
          <cell r="BI645"/>
          <cell r="BJ645"/>
          <cell r="BK645"/>
          <cell r="BL645"/>
        </row>
        <row r="646">
          <cell r="A646"/>
          <cell r="B646"/>
          <cell r="C646"/>
          <cell r="D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cell r="BD646"/>
          <cell r="BE646"/>
          <cell r="BF646"/>
          <cell r="BG646"/>
          <cell r="BH646"/>
          <cell r="BI646"/>
          <cell r="BJ646"/>
          <cell r="BK646"/>
          <cell r="BL646"/>
        </row>
        <row r="647">
          <cell r="A647"/>
          <cell r="B647"/>
          <cell r="C647"/>
          <cell r="D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cell r="BD647"/>
          <cell r="BE647"/>
          <cell r="BF647"/>
          <cell r="BG647"/>
          <cell r="BH647"/>
          <cell r="BI647"/>
          <cell r="BJ647"/>
          <cell r="BK647"/>
          <cell r="BL647"/>
        </row>
        <row r="648">
          <cell r="A648"/>
          <cell r="B648"/>
          <cell r="C648"/>
          <cell r="D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cell r="BD648"/>
          <cell r="BE648"/>
          <cell r="BF648"/>
          <cell r="BG648"/>
          <cell r="BH648"/>
          <cell r="BI648"/>
          <cell r="BJ648"/>
          <cell r="BK648"/>
          <cell r="BL648"/>
        </row>
        <row r="649">
          <cell r="A649"/>
          <cell r="B649"/>
          <cell r="C649"/>
          <cell r="D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cell r="BD649"/>
          <cell r="BE649"/>
          <cell r="BF649"/>
          <cell r="BG649"/>
          <cell r="BH649"/>
          <cell r="BI649"/>
          <cell r="BJ649"/>
          <cell r="BK649"/>
          <cell r="BL649"/>
        </row>
        <row r="650">
          <cell r="A650"/>
          <cell r="B650"/>
          <cell r="C650"/>
          <cell r="D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cell r="BD650"/>
          <cell r="BE650"/>
          <cell r="BF650"/>
          <cell r="BG650"/>
          <cell r="BH650"/>
          <cell r="BI650"/>
          <cell r="BJ650"/>
          <cell r="BK650"/>
          <cell r="BL650"/>
        </row>
        <row r="651">
          <cell r="A651"/>
          <cell r="B651"/>
          <cell r="C651"/>
          <cell r="D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cell r="BD651"/>
          <cell r="BE651"/>
          <cell r="BF651"/>
          <cell r="BG651"/>
          <cell r="BH651"/>
          <cell r="BI651"/>
          <cell r="BJ651"/>
          <cell r="BK651"/>
          <cell r="BL651"/>
        </row>
        <row r="652">
          <cell r="A652"/>
          <cell r="B652"/>
          <cell r="C652"/>
          <cell r="D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cell r="BD652"/>
          <cell r="BE652"/>
          <cell r="BF652"/>
          <cell r="BG652"/>
          <cell r="BH652"/>
          <cell r="BI652"/>
          <cell r="BJ652"/>
          <cell r="BK652"/>
          <cell r="BL652"/>
        </row>
        <row r="653">
          <cell r="A653"/>
          <cell r="B653"/>
          <cell r="C653"/>
          <cell r="D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cell r="BD653"/>
          <cell r="BE653"/>
          <cell r="BF653"/>
          <cell r="BG653"/>
          <cell r="BH653"/>
          <cell r="BI653"/>
          <cell r="BJ653"/>
          <cell r="BK653"/>
          <cell r="BL653"/>
        </row>
        <row r="654">
          <cell r="A654"/>
          <cell r="B654"/>
          <cell r="C654"/>
          <cell r="D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cell r="BD654"/>
          <cell r="BE654"/>
          <cell r="BF654"/>
          <cell r="BG654"/>
          <cell r="BH654"/>
          <cell r="BI654"/>
          <cell r="BJ654"/>
          <cell r="BK654"/>
          <cell r="BL654"/>
        </row>
        <row r="655">
          <cell r="A655"/>
          <cell r="B655"/>
          <cell r="C655"/>
          <cell r="D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cell r="BD655"/>
          <cell r="BE655"/>
          <cell r="BF655"/>
          <cell r="BG655"/>
          <cell r="BH655"/>
          <cell r="BI655"/>
          <cell r="BJ655"/>
          <cell r="BK655"/>
          <cell r="BL655"/>
        </row>
        <row r="656">
          <cell r="A656"/>
          <cell r="B656"/>
          <cell r="C656"/>
          <cell r="D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cell r="BD656"/>
          <cell r="BE656"/>
          <cell r="BF656"/>
          <cell r="BG656"/>
          <cell r="BH656"/>
          <cell r="BI656"/>
          <cell r="BJ656"/>
          <cell r="BK656"/>
          <cell r="BL656"/>
        </row>
        <row r="657">
          <cell r="A657"/>
          <cell r="B657"/>
          <cell r="C657"/>
          <cell r="D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cell r="BD657"/>
          <cell r="BE657"/>
          <cell r="BF657"/>
          <cell r="BG657"/>
          <cell r="BH657"/>
          <cell r="BI657"/>
          <cell r="BJ657"/>
          <cell r="BK657"/>
          <cell r="BL657"/>
        </row>
        <row r="658">
          <cell r="A658"/>
          <cell r="B658"/>
          <cell r="C658"/>
          <cell r="D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cell r="BD658"/>
          <cell r="BE658"/>
          <cell r="BF658"/>
          <cell r="BG658"/>
          <cell r="BH658"/>
          <cell r="BI658"/>
          <cell r="BJ658"/>
          <cell r="BK658"/>
          <cell r="BL658"/>
        </row>
        <row r="659">
          <cell r="A659"/>
          <cell r="B659"/>
          <cell r="C659"/>
          <cell r="D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cell r="BD659"/>
          <cell r="BE659"/>
          <cell r="BF659"/>
          <cell r="BG659"/>
          <cell r="BH659"/>
          <cell r="BI659"/>
          <cell r="BJ659"/>
          <cell r="BK659"/>
          <cell r="BL659"/>
        </row>
        <row r="660">
          <cell r="A660"/>
          <cell r="B660"/>
          <cell r="C660"/>
          <cell r="D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cell r="BD660"/>
          <cell r="BE660"/>
          <cell r="BF660"/>
          <cell r="BG660"/>
          <cell r="BH660"/>
          <cell r="BI660"/>
          <cell r="BJ660"/>
          <cell r="BK660"/>
          <cell r="BL660"/>
        </row>
        <row r="661">
          <cell r="A661"/>
          <cell r="B661"/>
          <cell r="C661"/>
          <cell r="D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cell r="BD661"/>
          <cell r="BE661"/>
          <cell r="BF661"/>
          <cell r="BG661"/>
          <cell r="BH661"/>
          <cell r="BI661"/>
          <cell r="BJ661"/>
          <cell r="BK661"/>
          <cell r="BL661"/>
        </row>
        <row r="662">
          <cell r="A662"/>
          <cell r="B662"/>
          <cell r="C662"/>
          <cell r="D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cell r="BD662"/>
          <cell r="BE662"/>
          <cell r="BF662"/>
          <cell r="BG662"/>
          <cell r="BH662"/>
          <cell r="BI662"/>
          <cell r="BJ662"/>
          <cell r="BK662"/>
          <cell r="BL662"/>
        </row>
        <row r="663">
          <cell r="A663"/>
          <cell r="B663"/>
          <cell r="C663"/>
          <cell r="D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cell r="BD663"/>
          <cell r="BE663"/>
          <cell r="BF663"/>
          <cell r="BG663"/>
          <cell r="BH663"/>
          <cell r="BI663"/>
          <cell r="BJ663"/>
          <cell r="BK663"/>
          <cell r="BL663"/>
        </row>
        <row r="664">
          <cell r="A664"/>
          <cell r="B664"/>
          <cell r="C664"/>
          <cell r="D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cell r="BD664"/>
          <cell r="BE664"/>
          <cell r="BF664"/>
          <cell r="BG664"/>
          <cell r="BH664"/>
          <cell r="BI664"/>
          <cell r="BJ664"/>
          <cell r="BK664"/>
          <cell r="BL664"/>
        </row>
        <row r="665">
          <cell r="A665"/>
          <cell r="B665"/>
          <cell r="C665"/>
          <cell r="D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cell r="BD665"/>
          <cell r="BE665"/>
          <cell r="BF665"/>
          <cell r="BG665"/>
          <cell r="BH665"/>
          <cell r="BI665"/>
          <cell r="BJ665"/>
          <cell r="BK665"/>
          <cell r="BL665"/>
        </row>
        <row r="666">
          <cell r="A666"/>
          <cell r="B666"/>
          <cell r="C666"/>
          <cell r="D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cell r="BD666"/>
          <cell r="BE666"/>
          <cell r="BF666"/>
          <cell r="BG666"/>
          <cell r="BH666"/>
          <cell r="BI666"/>
          <cell r="BJ666"/>
          <cell r="BK666"/>
          <cell r="BL666"/>
        </row>
        <row r="667">
          <cell r="A667"/>
          <cell r="B667"/>
          <cell r="C667"/>
          <cell r="D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cell r="BD667"/>
          <cell r="BE667"/>
          <cell r="BF667"/>
          <cell r="BG667"/>
          <cell r="BH667"/>
          <cell r="BI667"/>
          <cell r="BJ667"/>
          <cell r="BK667"/>
          <cell r="BL667"/>
        </row>
        <row r="668">
          <cell r="A668"/>
          <cell r="B668"/>
          <cell r="C668"/>
          <cell r="D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cell r="BD668"/>
          <cell r="BE668"/>
          <cell r="BF668"/>
          <cell r="BG668"/>
          <cell r="BH668"/>
          <cell r="BI668"/>
          <cell r="BJ668"/>
          <cell r="BK668"/>
          <cell r="BL668"/>
        </row>
        <row r="669">
          <cell r="A669"/>
          <cell r="B669"/>
          <cell r="C669"/>
          <cell r="D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cell r="BD669"/>
          <cell r="BE669"/>
          <cell r="BF669"/>
          <cell r="BG669"/>
          <cell r="BH669"/>
          <cell r="BI669"/>
          <cell r="BJ669"/>
          <cell r="BK669"/>
          <cell r="BL669"/>
        </row>
        <row r="670">
          <cell r="A670"/>
          <cell r="B670"/>
          <cell r="C670"/>
          <cell r="D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cell r="BD670"/>
          <cell r="BE670"/>
          <cell r="BF670"/>
          <cell r="BG670"/>
          <cell r="BH670"/>
          <cell r="BI670"/>
          <cell r="BJ670"/>
          <cell r="BK670"/>
          <cell r="BL670"/>
        </row>
        <row r="671">
          <cell r="A671"/>
          <cell r="B671"/>
          <cell r="C671"/>
          <cell r="D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cell r="BD671"/>
          <cell r="BE671"/>
          <cell r="BF671"/>
          <cell r="BG671"/>
          <cell r="BH671"/>
          <cell r="BI671"/>
          <cell r="BJ671"/>
          <cell r="BK671"/>
          <cell r="BL671"/>
        </row>
        <row r="672">
          <cell r="A672"/>
          <cell r="B672"/>
          <cell r="C672"/>
          <cell r="D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cell r="BD672"/>
          <cell r="BE672"/>
          <cell r="BF672"/>
          <cell r="BG672"/>
          <cell r="BH672"/>
          <cell r="BI672"/>
          <cell r="BJ672"/>
          <cell r="BK672"/>
          <cell r="BL672"/>
        </row>
        <row r="673">
          <cell r="A673"/>
          <cell r="B673"/>
          <cell r="C673"/>
          <cell r="D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cell r="BD673"/>
          <cell r="BE673"/>
          <cell r="BF673"/>
          <cell r="BG673"/>
          <cell r="BH673"/>
          <cell r="BI673"/>
          <cell r="BJ673"/>
          <cell r="BK673"/>
          <cell r="BL673"/>
        </row>
        <row r="674">
          <cell r="A674"/>
          <cell r="B674"/>
          <cell r="C674"/>
          <cell r="D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cell r="BD674"/>
          <cell r="BE674"/>
          <cell r="BF674"/>
          <cell r="BG674"/>
          <cell r="BH674"/>
          <cell r="BI674"/>
          <cell r="BJ674"/>
          <cell r="BK674"/>
          <cell r="BL674"/>
        </row>
        <row r="675">
          <cell r="A675"/>
          <cell r="B675"/>
          <cell r="C675"/>
          <cell r="D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cell r="BD675"/>
          <cell r="BE675"/>
          <cell r="BF675"/>
          <cell r="BG675"/>
          <cell r="BH675"/>
          <cell r="BI675"/>
          <cell r="BJ675"/>
          <cell r="BK675"/>
          <cell r="BL675"/>
        </row>
        <row r="676">
          <cell r="A676"/>
          <cell r="B676"/>
          <cell r="C676"/>
          <cell r="D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cell r="BD676"/>
          <cell r="BE676"/>
          <cell r="BF676"/>
          <cell r="BG676"/>
          <cell r="BH676"/>
          <cell r="BI676"/>
          <cell r="BJ676"/>
          <cell r="BK676"/>
          <cell r="BL676"/>
        </row>
        <row r="677">
          <cell r="A677"/>
          <cell r="B677"/>
          <cell r="C677"/>
          <cell r="D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cell r="BD677"/>
          <cell r="BE677"/>
          <cell r="BF677"/>
          <cell r="BG677"/>
          <cell r="BH677"/>
          <cell r="BI677"/>
          <cell r="BJ677"/>
          <cell r="BK677"/>
          <cell r="BL677"/>
        </row>
        <row r="678">
          <cell r="A678"/>
          <cell r="B678"/>
          <cell r="C678"/>
          <cell r="D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cell r="BD678"/>
          <cell r="BE678"/>
          <cell r="BF678"/>
          <cell r="BG678"/>
          <cell r="BH678"/>
          <cell r="BI678"/>
          <cell r="BJ678"/>
          <cell r="BK678"/>
          <cell r="BL678"/>
        </row>
        <row r="679">
          <cell r="A679"/>
          <cell r="B679"/>
          <cell r="C679"/>
          <cell r="D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cell r="BD679"/>
          <cell r="BE679"/>
          <cell r="BF679"/>
          <cell r="BG679"/>
          <cell r="BH679"/>
          <cell r="BI679"/>
          <cell r="BJ679"/>
          <cell r="BK679"/>
          <cell r="BL679"/>
        </row>
        <row r="680">
          <cell r="A680"/>
          <cell r="B680"/>
          <cell r="C680"/>
          <cell r="D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cell r="BD680"/>
          <cell r="BE680"/>
          <cell r="BF680"/>
          <cell r="BG680"/>
          <cell r="BH680"/>
          <cell r="BI680"/>
          <cell r="BJ680"/>
          <cell r="BK680"/>
          <cell r="BL680"/>
        </row>
        <row r="681">
          <cell r="A681"/>
          <cell r="B681"/>
          <cell r="C681"/>
          <cell r="D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cell r="BD681"/>
          <cell r="BE681"/>
          <cell r="BF681"/>
          <cell r="BG681"/>
          <cell r="BH681"/>
          <cell r="BI681"/>
          <cell r="BJ681"/>
          <cell r="BK681"/>
          <cell r="BL681"/>
        </row>
        <row r="682">
          <cell r="A682"/>
          <cell r="B682"/>
          <cell r="C682"/>
          <cell r="D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cell r="BD682"/>
          <cell r="BE682"/>
          <cell r="BF682"/>
          <cell r="BG682"/>
          <cell r="BH682"/>
          <cell r="BI682"/>
          <cell r="BJ682"/>
          <cell r="BK682"/>
          <cell r="BL682"/>
        </row>
        <row r="683">
          <cell r="A683"/>
          <cell r="B683"/>
          <cell r="C683"/>
          <cell r="D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cell r="BD683"/>
          <cell r="BE683"/>
          <cell r="BF683"/>
          <cell r="BG683"/>
          <cell r="BH683"/>
          <cell r="BI683"/>
          <cell r="BJ683"/>
          <cell r="BK683"/>
          <cell r="BL683"/>
        </row>
        <row r="684">
          <cell r="A684"/>
          <cell r="B684"/>
          <cell r="C684"/>
          <cell r="D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cell r="BD684"/>
          <cell r="BE684"/>
          <cell r="BF684"/>
          <cell r="BG684"/>
          <cell r="BH684"/>
          <cell r="BI684"/>
          <cell r="BJ684"/>
          <cell r="BK684"/>
          <cell r="BL684"/>
        </row>
        <row r="685">
          <cell r="A685"/>
          <cell r="B685"/>
          <cell r="C685"/>
          <cell r="D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cell r="BD685"/>
          <cell r="BE685"/>
          <cell r="BF685"/>
          <cell r="BG685"/>
          <cell r="BH685"/>
          <cell r="BI685"/>
          <cell r="BJ685"/>
          <cell r="BK685"/>
          <cell r="BL685"/>
        </row>
        <row r="686">
          <cell r="A686"/>
          <cell r="B686"/>
          <cell r="C686"/>
          <cell r="D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cell r="BD686"/>
          <cell r="BE686"/>
          <cell r="BF686"/>
          <cell r="BG686"/>
          <cell r="BH686"/>
          <cell r="BI686"/>
          <cell r="BJ686"/>
          <cell r="BK686"/>
          <cell r="BL686"/>
        </row>
        <row r="687">
          <cell r="A687"/>
          <cell r="B687"/>
          <cell r="C687"/>
          <cell r="D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cell r="BD687"/>
          <cell r="BE687"/>
          <cell r="BF687"/>
          <cell r="BG687"/>
          <cell r="BH687"/>
          <cell r="BI687"/>
          <cell r="BJ687"/>
          <cell r="BK687"/>
          <cell r="BL687"/>
        </row>
        <row r="688">
          <cell r="A688"/>
          <cell r="B688"/>
          <cell r="C688"/>
          <cell r="D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cell r="BD688"/>
          <cell r="BE688"/>
          <cell r="BF688"/>
          <cell r="BG688"/>
          <cell r="BH688"/>
          <cell r="BI688"/>
          <cell r="BJ688"/>
          <cell r="BK688"/>
          <cell r="BL688"/>
        </row>
        <row r="689">
          <cell r="A689"/>
          <cell r="B689"/>
          <cell r="C689"/>
          <cell r="D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cell r="BD689"/>
          <cell r="BE689"/>
          <cell r="BF689"/>
          <cell r="BG689"/>
          <cell r="BH689"/>
          <cell r="BI689"/>
          <cell r="BJ689"/>
          <cell r="BK689"/>
          <cell r="BL689"/>
        </row>
        <row r="690">
          <cell r="A690"/>
          <cell r="B690"/>
          <cell r="C690"/>
          <cell r="D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cell r="BD690"/>
          <cell r="BE690"/>
          <cell r="BF690"/>
          <cell r="BG690"/>
          <cell r="BH690"/>
          <cell r="BI690"/>
          <cell r="BJ690"/>
          <cell r="BK690"/>
          <cell r="BL690"/>
        </row>
        <row r="691">
          <cell r="A691"/>
          <cell r="B691"/>
          <cell r="C691"/>
          <cell r="D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cell r="BD691"/>
          <cell r="BE691"/>
          <cell r="BF691"/>
          <cell r="BG691"/>
          <cell r="BH691"/>
          <cell r="BI691"/>
          <cell r="BJ691"/>
          <cell r="BK691"/>
          <cell r="BL691"/>
        </row>
        <row r="692">
          <cell r="A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cell r="BD692"/>
          <cell r="BE692"/>
          <cell r="BF692"/>
          <cell r="BG692"/>
          <cell r="BH692"/>
          <cell r="BI692"/>
          <cell r="BJ692"/>
          <cell r="BK692"/>
          <cell r="BL692"/>
        </row>
        <row r="693">
          <cell r="A693"/>
          <cell r="B693"/>
          <cell r="C693"/>
          <cell r="D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cell r="BD693"/>
          <cell r="BE693"/>
          <cell r="BF693"/>
          <cell r="BG693"/>
          <cell r="BH693"/>
          <cell r="BI693"/>
          <cell r="BJ693"/>
          <cell r="BK693"/>
          <cell r="BL693"/>
        </row>
        <row r="694">
          <cell r="A694"/>
          <cell r="B694"/>
          <cell r="C694"/>
          <cell r="D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cell r="BD694"/>
          <cell r="BE694"/>
          <cell r="BF694"/>
          <cell r="BG694"/>
          <cell r="BH694"/>
          <cell r="BI694"/>
          <cell r="BJ694"/>
          <cell r="BK694"/>
          <cell r="BL694"/>
        </row>
        <row r="695">
          <cell r="A695"/>
          <cell r="B695"/>
          <cell r="C695"/>
          <cell r="D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cell r="BD695"/>
          <cell r="BE695"/>
          <cell r="BF695"/>
          <cell r="BG695"/>
          <cell r="BH695"/>
          <cell r="BI695"/>
          <cell r="BJ695"/>
          <cell r="BK695"/>
          <cell r="BL695"/>
        </row>
        <row r="696">
          <cell r="A696"/>
          <cell r="B696"/>
          <cell r="C696"/>
          <cell r="D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cell r="BD696"/>
          <cell r="BE696"/>
          <cell r="BF696"/>
          <cell r="BG696"/>
          <cell r="BH696"/>
          <cell r="BI696"/>
          <cell r="BJ696"/>
          <cell r="BK696"/>
          <cell r="BL696"/>
        </row>
        <row r="697">
          <cell r="A697"/>
          <cell r="B697"/>
          <cell r="C697"/>
          <cell r="D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cell r="BD697"/>
          <cell r="BE697"/>
          <cell r="BF697"/>
          <cell r="BG697"/>
          <cell r="BH697"/>
          <cell r="BI697"/>
          <cell r="BJ697"/>
          <cell r="BK697"/>
          <cell r="BL697"/>
        </row>
        <row r="698">
          <cell r="A698"/>
          <cell r="B698"/>
          <cell r="C698"/>
          <cell r="D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cell r="BD698"/>
          <cell r="BE698"/>
          <cell r="BF698"/>
          <cell r="BG698"/>
          <cell r="BH698"/>
          <cell r="BI698"/>
          <cell r="BJ698"/>
          <cell r="BK698"/>
          <cell r="BL698"/>
        </row>
        <row r="699">
          <cell r="A699"/>
          <cell r="B699"/>
          <cell r="C699"/>
          <cell r="D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cell r="BD699"/>
          <cell r="BE699"/>
          <cell r="BF699"/>
          <cell r="BG699"/>
          <cell r="BH699"/>
          <cell r="BI699"/>
          <cell r="BJ699"/>
          <cell r="BK699"/>
          <cell r="BL699"/>
        </row>
        <row r="700">
          <cell r="A700"/>
          <cell r="B700"/>
          <cell r="C700"/>
          <cell r="D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cell r="BD700"/>
          <cell r="BE700"/>
          <cell r="BF700"/>
          <cell r="BG700"/>
          <cell r="BH700"/>
          <cell r="BI700"/>
          <cell r="BJ700"/>
          <cell r="BK700"/>
          <cell r="BL700"/>
        </row>
        <row r="701">
          <cell r="A701"/>
          <cell r="B701"/>
          <cell r="C701"/>
          <cell r="D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cell r="BD701"/>
          <cell r="BE701"/>
          <cell r="BF701"/>
          <cell r="BG701"/>
          <cell r="BH701"/>
          <cell r="BI701"/>
          <cell r="BJ701"/>
          <cell r="BK701"/>
          <cell r="BL701"/>
        </row>
        <row r="702">
          <cell r="A702"/>
          <cell r="B702"/>
          <cell r="C702"/>
          <cell r="D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cell r="BD702"/>
          <cell r="BE702"/>
          <cell r="BF702"/>
          <cell r="BG702"/>
          <cell r="BH702"/>
          <cell r="BI702"/>
          <cell r="BJ702"/>
          <cell r="BK702"/>
          <cell r="BL702"/>
        </row>
        <row r="703">
          <cell r="A703"/>
          <cell r="B703"/>
          <cell r="C703"/>
          <cell r="D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cell r="BD703"/>
          <cell r="BE703"/>
          <cell r="BF703"/>
          <cell r="BG703"/>
          <cell r="BH703"/>
          <cell r="BI703"/>
          <cell r="BJ703"/>
          <cell r="BK703"/>
          <cell r="BL703"/>
        </row>
        <row r="704">
          <cell r="A704"/>
          <cell r="B704"/>
          <cell r="C704"/>
          <cell r="D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cell r="BD704"/>
          <cell r="BE704"/>
          <cell r="BF704"/>
          <cell r="BG704"/>
          <cell r="BH704"/>
          <cell r="BI704"/>
          <cell r="BJ704"/>
          <cell r="BK704"/>
          <cell r="BL704"/>
        </row>
        <row r="705">
          <cell r="A705"/>
          <cell r="B705"/>
          <cell r="C705"/>
          <cell r="D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cell r="BD705"/>
          <cell r="BE705"/>
          <cell r="BF705"/>
          <cell r="BG705"/>
          <cell r="BH705"/>
          <cell r="BI705"/>
          <cell r="BJ705"/>
          <cell r="BK705"/>
          <cell r="BL705"/>
        </row>
        <row r="706">
          <cell r="A706"/>
          <cell r="B706"/>
          <cell r="C706"/>
          <cell r="D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cell r="BD706"/>
          <cell r="BE706"/>
          <cell r="BF706"/>
          <cell r="BG706"/>
          <cell r="BH706"/>
          <cell r="BI706"/>
          <cell r="BJ706"/>
          <cell r="BK706"/>
          <cell r="BL706"/>
        </row>
        <row r="707">
          <cell r="A707"/>
          <cell r="B707"/>
          <cell r="C707"/>
          <cell r="D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cell r="BD707"/>
          <cell r="BE707"/>
          <cell r="BF707"/>
          <cell r="BG707"/>
          <cell r="BH707"/>
          <cell r="BI707"/>
          <cell r="BJ707"/>
          <cell r="BK707"/>
          <cell r="BL707"/>
        </row>
      </sheetData>
      <sheetData sheetId="1">
        <row r="1">
          <cell r="A1" t="str">
            <v>ID
(DT-CLASE CONTRATO-CONSECUTIVO-FUENTE-AÑO)</v>
          </cell>
          <cell r="B1" t="str">
            <v>FUENTE</v>
          </cell>
          <cell r="C1" t="str">
            <v>No PROCESO EN SECOP II</v>
          </cell>
          <cell r="D1" t="str">
            <v>NÚMERO DE CONTRATO</v>
          </cell>
          <cell r="E1" t="str">
            <v>NOMBRE CONTRATISTA</v>
          </cell>
          <cell r="F1" t="str">
            <v>FECHA SUSCRIPCION
(aaaa/mm/dd)</v>
          </cell>
          <cell r="G1" t="str">
            <v>OBJETO DEL CONTRATO</v>
          </cell>
          <cell r="H1" t="str">
            <v>MODALIDAD DE SELECCIÓN</v>
          </cell>
          <cell r="I1" t="str">
            <v>CLASE DE CONTRATO</v>
          </cell>
          <cell r="J1" t="str">
            <v>DESCRIBA OTRA CLASE DE CONTRATO</v>
          </cell>
          <cell r="K1" t="str">
            <v>CDP</v>
          </cell>
          <cell r="L1" t="str">
            <v>RP</v>
          </cell>
          <cell r="M1" t="str">
            <v>SOLICITADO</v>
          </cell>
          <cell r="N1" t="str">
            <v>RP (fecha)</v>
          </cell>
          <cell r="O1" t="str">
            <v>SUBPROGRAMA</v>
          </cell>
          <cell r="P1" t="str">
            <v>VALOR MENSUAL DEL CONTRATO</v>
          </cell>
          <cell r="Q1" t="str">
            <v>VALOR TOTAL DEL CONTRATO (SECOPII)</v>
          </cell>
          <cell r="R1" t="str">
            <v>OBS PAGO
SECOP</v>
          </cell>
          <cell r="S1" t="str">
            <v>CONTRATISTA : NATURALEZA</v>
          </cell>
          <cell r="T1" t="str">
            <v>CONTRATISTA:
TIPO IDENTIFICACIÓN</v>
          </cell>
          <cell r="U1" t="str">
            <v>CONTRATISTA: NÚMERO DE IDENTIFICACIÓN</v>
          </cell>
          <cell r="V1" t="str">
            <v>CONTRATISTA : NÚMERO DEL NIT</v>
          </cell>
          <cell r="W1" t="str">
            <v>CONTRATISTA :DÍG DE VERIFICACIÓN(NIT o RUT)</v>
          </cell>
          <cell r="X1" t="str">
            <v>CONTRATISTA: CÉDULA DE EXTRANJERÍA</v>
          </cell>
          <cell r="Y1" t="str">
            <v>CONTRATISTA : NOMBRE COMPLETO</v>
          </cell>
          <cell r="Z1" t="str">
            <v>GARANTÍAS: TIPO DE GARANTÍA</v>
          </cell>
          <cell r="AA1" t="str">
            <v>ASEGURADORAS</v>
          </cell>
          <cell r="AB1" t="str">
            <v>GARANTÍAS : RIESGOS ASEGURADOS</v>
          </cell>
          <cell r="AC1" t="str">
            <v xml:space="preserve">GARANTÍAS : FECHA DE EXPEDICIÓN </v>
          </cell>
          <cell r="AD1" t="str">
            <v>GARANTÍAS : NUMERO DE GARANTÍAS</v>
          </cell>
          <cell r="AE1" t="str">
            <v>DEPENDENCIA</v>
          </cell>
          <cell r="AF1" t="str">
            <v>TIPO DE SEGUIMIENTO</v>
          </cell>
          <cell r="AG1" t="str">
            <v>SUPERVISOR : TIPO IDENTIFICACIÓN</v>
          </cell>
          <cell r="AH1" t="str">
            <v>SUPERVISOR : NÚMERO DE CÉDULA o RUT</v>
          </cell>
          <cell r="AI1" t="str">
            <v>SUPERVISOR : NOMBRE COMPLETO</v>
          </cell>
          <cell r="AJ1" t="str">
            <v>PLAZO DEL CONTRATO (DÍAS)</v>
          </cell>
          <cell r="AK1" t="str">
            <v>ANTICIPOS o PAGO ANTICIPADO</v>
          </cell>
          <cell r="AL1" t="str">
            <v>FECHA APROBACION PÓLIZA SECOP II</v>
          </cell>
          <cell r="AM1" t="str">
            <v>FECHA AFILIACION ARL</v>
          </cell>
          <cell r="AN1" t="str">
            <v>ADICIONESTIPO</v>
          </cell>
          <cell r="AO1" t="str">
            <v>ADICIONES
(# DE ADICIONES)</v>
          </cell>
          <cell r="AP1" t="str">
            <v>ADICIONES : VALOR TOTAL</v>
          </cell>
          <cell r="AQ1" t="str">
            <v>FECHA DE LA ADICIÓN
(aaaa/mm/dd)</v>
          </cell>
          <cell r="AR1" t="str">
            <v>ADICIONES : NÚMERO DE DÍAS</v>
          </cell>
          <cell r="AS1" t="str">
            <v>FECHA DE LA PRÓRROGA
(aaaa/mm/dd)</v>
          </cell>
          <cell r="AT1" t="str">
            <v>FECHA INICIO CONTRATO
(aaaa/mm/dd)</v>
          </cell>
          <cell r="AU1" t="str">
            <v xml:space="preserve">FECHA TERMINACIÓN CONTRATO
(aaaa/mm/dd) </v>
          </cell>
          <cell r="AV1" t="str">
            <v>FECHA LIQUIDACIÓN CONTRATO
(aaaa/mm/dd)</v>
          </cell>
          <cell r="AW1" t="str">
            <v>SUSPENSION</v>
          </cell>
          <cell r="AX1" t="str">
            <v>FECHA DE SUSPENSION</v>
          </cell>
          <cell r="AY1" t="str">
            <v>TIEMPO DE SUSPENSION</v>
          </cell>
          <cell r="AZ1" t="str">
            <v>MODIFICACION</v>
          </cell>
          <cell r="BA1" t="str">
            <v xml:space="preserve"> # de modificaciones</v>
          </cell>
          <cell r="BB1" t="str">
            <v>OBS MODIFICACIÓN</v>
          </cell>
          <cell r="BC1" t="str">
            <v>FECHA DE MODIFICACION</v>
          </cell>
          <cell r="BD1" t="str">
            <v>OBSERVACIONES</v>
          </cell>
          <cell r="BE1" t="str">
            <v>EXPEDIENTE ORFEO</v>
          </cell>
          <cell r="BF1" t="str">
            <v>TOTAL (INICIAL + ADCIONES)+VF</v>
          </cell>
          <cell r="BG1" t="str">
            <v>ABOGADO</v>
          </cell>
          <cell r="BH1" t="str">
            <v>LINK DEL PROCESO</v>
          </cell>
          <cell r="BI1" t="str">
            <v>ESTADO</v>
          </cell>
          <cell r="BJ1" t="str">
            <v>CORREO ELECTRONICO</v>
          </cell>
          <cell r="BK1" t="str">
            <v>OBSERVACIONES ADICIONALES</v>
          </cell>
          <cell r="BL1" t="str">
            <v>LINK SECOP</v>
          </cell>
        </row>
        <row r="2">
          <cell r="A2" t="str">
            <v>DTPA-CPS-001-N-2020</v>
          </cell>
          <cell r="B2" t="str">
            <v>2 NACIONAL</v>
          </cell>
          <cell r="C2" t="str">
            <v>CD-DTPA-001-2020</v>
          </cell>
          <cell r="D2">
            <v>1</v>
          </cell>
          <cell r="E2" t="str">
            <v>JAZMIN PEREA MURILLO</v>
          </cell>
          <cell r="F2">
            <v>43845</v>
          </cell>
          <cell r="G2" t="str">
            <v>PRESTACIÓN DE SERVICIOS PROFESIONALES Y DE APOYO A LA GESTIÓN CONTRACTUAL DE LOS PROCESOS QUE SEAN REQUERIDOS POR LA DIRECCIÓN TERRITORIAL PACIFICO.</v>
          </cell>
          <cell r="H2" t="str">
            <v>2 CONTRATACIÓN DIRECTA</v>
          </cell>
          <cell r="I2" t="str">
            <v>14 PRESTACIÓN DE SERVICIOS</v>
          </cell>
          <cell r="J2" t="str">
            <v>SERVICIOS</v>
          </cell>
          <cell r="K2">
            <v>3820</v>
          </cell>
          <cell r="L2">
            <v>4220</v>
          </cell>
          <cell r="M2"/>
          <cell r="N2">
            <v>43845</v>
          </cell>
          <cell r="O2" t="str">
            <v>5. FORTALECIMIENTO</v>
          </cell>
          <cell r="P2">
            <v>3565146.21</v>
          </cell>
          <cell r="Q2">
            <v>40048473</v>
          </cell>
          <cell r="R2"/>
          <cell r="S2" t="str">
            <v>1 PERSONA NATURAL</v>
          </cell>
          <cell r="T2" t="str">
            <v>3 CÉDULA DE CIUDADANÍA</v>
          </cell>
          <cell r="U2">
            <v>38565254</v>
          </cell>
          <cell r="V2" t="str">
            <v>N/A</v>
          </cell>
          <cell r="W2" t="str">
            <v>11 NO SE DILIGENCIA INFORMACIÓN PARA ESTE FORMULARIO EN ESTE PERÍODO DE REPORTE</v>
          </cell>
          <cell r="X2" t="str">
            <v>N/A</v>
          </cell>
          <cell r="Y2" t="str">
            <v>JAZMIN PEREA MURILLO</v>
          </cell>
          <cell r="Z2" t="str">
            <v>1 PÓLIZA</v>
          </cell>
          <cell r="AA2" t="str">
            <v>12 SEGUROS DEL ESTADO</v>
          </cell>
          <cell r="AB2" t="str">
            <v>2 CUMPLIMIENTO</v>
          </cell>
          <cell r="AC2">
            <v>43845</v>
          </cell>
          <cell r="AD2" t="str">
            <v>45-46-101006255</v>
          </cell>
          <cell r="AE2" t="str">
            <v>DTPA</v>
          </cell>
          <cell r="AF2" t="str">
            <v>2 SUPERVISOR</v>
          </cell>
          <cell r="AG2" t="str">
            <v>3 CÉDULA DE CIUDADANÍA</v>
          </cell>
          <cell r="AH2">
            <v>1098611032</v>
          </cell>
          <cell r="AI2" t="str">
            <v>ANGELICA ANDREA CACUA BRICEÑO</v>
          </cell>
          <cell r="AJ2">
            <v>337</v>
          </cell>
          <cell r="AK2" t="str">
            <v>3 NO PACTADOS</v>
          </cell>
          <cell r="AL2">
            <v>43845</v>
          </cell>
          <cell r="AM2"/>
          <cell r="AN2" t="str">
            <v>4 NO SE HA ADICIONADO NI EN VALOR y EN TIEMPO</v>
          </cell>
          <cell r="AO2">
            <v>0</v>
          </cell>
          <cell r="AP2">
            <v>0</v>
          </cell>
          <cell r="AQ2"/>
          <cell r="AR2">
            <v>0</v>
          </cell>
          <cell r="AS2"/>
          <cell r="AT2">
            <v>43845</v>
          </cell>
          <cell r="AU2">
            <v>44186</v>
          </cell>
          <cell r="AV2"/>
          <cell r="AW2" t="str">
            <v>2. NO</v>
          </cell>
          <cell r="AX2"/>
          <cell r="AY2"/>
          <cell r="AZ2" t="str">
            <v>2. NO</v>
          </cell>
          <cell r="BA2">
            <v>0</v>
          </cell>
          <cell r="BB2"/>
          <cell r="BC2"/>
          <cell r="BD2"/>
          <cell r="BE2" t="str">
            <v>2020753501000001E</v>
          </cell>
          <cell r="BF2">
            <v>40048473</v>
          </cell>
          <cell r="BG2" t="str">
            <v>ANGELICA ANDREA CACUA BRICEÑO</v>
          </cell>
          <cell r="BH2" t="str">
            <v>https://community.secop.gov.co/Public/Tendering/OpportunityDetail/Index?noticeUID=CO1.NTC.1039371&amp;isFromPublicArea=True&amp;isModal=False</v>
          </cell>
          <cell r="BI2" t="str">
            <v>VIGENTE</v>
          </cell>
          <cell r="BJ2" t="str">
            <v>jazminperea.pnn@gmail.com</v>
          </cell>
          <cell r="BK2"/>
          <cell r="BL2" t="str">
            <v>https://community.secop.gov.co/Public/Tendering/ContractDetailView/Index?UniqueIdentifier=CO1.PCCNTR.1274370&amp;isModal=true&amp;asPopupView=true#GenericContractInformation</v>
          </cell>
        </row>
        <row r="3">
          <cell r="A3" t="str">
            <v>DTPA-CPS-002-N-2020</v>
          </cell>
          <cell r="B3" t="str">
            <v>2 NACIONAL</v>
          </cell>
          <cell r="C3" t="str">
            <v>CD-DTPA-002-2020</v>
          </cell>
          <cell r="D3">
            <v>2</v>
          </cell>
          <cell r="E3" t="str">
            <v>YELYN ZARELA SEPULVEDA RODRIGUEZ</v>
          </cell>
          <cell r="F3">
            <v>43845</v>
          </cell>
          <cell r="G3" t="str">
            <v>PRESTACIÓN DE SERVICIOS PROFESIONALES Y DE APOYO A LA GESTIÓN CONTRACTUAL DE LOS PROCESOS QUE SEAN REQUERIDOS POR LA DIRECCIÓN TERRITORIAL PACIFICO.</v>
          </cell>
          <cell r="H3" t="str">
            <v>2 CONTRATACIÓN DIRECTA</v>
          </cell>
          <cell r="I3" t="str">
            <v>14 PRESTACIÓN DE SERVICIOS</v>
          </cell>
          <cell r="J3" t="str">
            <v>SERVICIOS</v>
          </cell>
          <cell r="K3">
            <v>3920</v>
          </cell>
          <cell r="L3">
            <v>4320</v>
          </cell>
          <cell r="M3"/>
          <cell r="N3">
            <v>43845</v>
          </cell>
          <cell r="O3" t="str">
            <v>5. FORTALECIMIENTO</v>
          </cell>
          <cell r="P3">
            <v>3156754.3</v>
          </cell>
          <cell r="Q3">
            <v>35460870</v>
          </cell>
          <cell r="R3"/>
          <cell r="S3" t="str">
            <v>1 PERSONA NATURAL</v>
          </cell>
          <cell r="T3" t="str">
            <v>3 CÉDULA DE CIUDADANÍA</v>
          </cell>
          <cell r="U3">
            <v>1091671128</v>
          </cell>
          <cell r="V3" t="str">
            <v>N/A</v>
          </cell>
          <cell r="W3" t="str">
            <v>11 NO SE DILIGENCIA INFORMACIÓN PARA ESTE FORMULARIO EN ESTE PERÍODO DE REPORTE</v>
          </cell>
          <cell r="X3" t="str">
            <v>N/A</v>
          </cell>
          <cell r="Y3" t="str">
            <v>YELYN ZARELA SEPULVEDA RODRIGUEZ</v>
          </cell>
          <cell r="Z3" t="str">
            <v>1 PÓLIZA</v>
          </cell>
          <cell r="AA3" t="str">
            <v>12 SEGUROS DEL ESTADO</v>
          </cell>
          <cell r="AB3" t="str">
            <v>2 CUMPLIMIENTO</v>
          </cell>
          <cell r="AC3">
            <v>43845</v>
          </cell>
          <cell r="AD3" t="str">
            <v>45-46-101006256</v>
          </cell>
          <cell r="AE3" t="str">
            <v>DTPA</v>
          </cell>
          <cell r="AF3" t="str">
            <v>2 SUPERVISOR</v>
          </cell>
          <cell r="AG3" t="str">
            <v>3 CÉDULA DE CIUDADANÍA</v>
          </cell>
          <cell r="AH3">
            <v>1098611032</v>
          </cell>
          <cell r="AI3" t="str">
            <v>ANGELICA ANDREA CACUA BRICEÑO</v>
          </cell>
          <cell r="AJ3">
            <v>337</v>
          </cell>
          <cell r="AK3" t="str">
            <v>3 NO PACTADOS</v>
          </cell>
          <cell r="AL3">
            <v>43845</v>
          </cell>
          <cell r="AM3"/>
          <cell r="AN3" t="str">
            <v>4 NO SE HA ADICIONADO NI EN VALOR y EN TIEMPO</v>
          </cell>
          <cell r="AO3">
            <v>0</v>
          </cell>
          <cell r="AP3">
            <v>0</v>
          </cell>
          <cell r="AQ3"/>
          <cell r="AR3">
            <v>0</v>
          </cell>
          <cell r="AS3"/>
          <cell r="AT3">
            <v>43845</v>
          </cell>
          <cell r="AU3">
            <v>44186</v>
          </cell>
          <cell r="AV3"/>
          <cell r="AW3" t="str">
            <v>2. NO</v>
          </cell>
          <cell r="AX3"/>
          <cell r="AY3"/>
          <cell r="AZ3" t="str">
            <v>2. NO</v>
          </cell>
          <cell r="BA3">
            <v>0</v>
          </cell>
          <cell r="BB3"/>
          <cell r="BC3"/>
          <cell r="BD3"/>
          <cell r="BE3" t="str">
            <v>2020753501000002E</v>
          </cell>
          <cell r="BF3">
            <v>35460870</v>
          </cell>
          <cell r="BG3" t="str">
            <v>ANGELICA ANDREA CACUA BRICEÑO</v>
          </cell>
          <cell r="BH3" t="str">
            <v>https://community.secop.gov.co/Public/Tendering/ContractNoticePhases/View?PPI=CO1.PPI.5262174&amp;isFromPublicArea=True&amp;isModal=False</v>
          </cell>
          <cell r="BI3" t="str">
            <v>VIGENTE</v>
          </cell>
          <cell r="BJ3" t="str">
            <v>yelynsepulvedapnn@gmail.com</v>
          </cell>
          <cell r="BK3"/>
          <cell r="BL3" t="str">
            <v>https://community.secop.gov.co/Public/Tendering/ContractDetailView/Index?UniqueIdentifier=CO1.PCCNTR.1274490&amp;isModal=true&amp;asPopupView=true#GenericContractInformation</v>
          </cell>
        </row>
        <row r="4">
          <cell r="A4" t="str">
            <v>DTPA-CPS-003-N-2020</v>
          </cell>
          <cell r="B4" t="str">
            <v>2 NACIONAL</v>
          </cell>
          <cell r="C4" t="str">
            <v>CD-DTPA-003-2020</v>
          </cell>
          <cell r="D4">
            <v>3</v>
          </cell>
          <cell r="E4" t="str">
            <v>MARIA ALEJANDRA GOMEZ LALINDE</v>
          </cell>
          <cell r="F4">
            <v>43845</v>
          </cell>
          <cell r="G4" t="str">
            <v>PRESTACIÓN DE SERVICIOS TÉCNICOS Y DE APOYO A LA GESTIÓN ADMINISTRATIVA Y FINANCIERA EN EL TRÁMITE, GESTIÓN Y SEGUIMIENTO DE LAS CUENTAS POR PAGAR DE LA DIRECCIÓN TERRITORIAL PACIFICO.</v>
          </cell>
          <cell r="H4" t="str">
            <v>2 CONTRATACIÓN DIRECTA</v>
          </cell>
          <cell r="I4" t="str">
            <v>14 PRESTACIÓN DE SERVICIOS</v>
          </cell>
          <cell r="J4" t="str">
            <v>SERVICIOS</v>
          </cell>
          <cell r="K4">
            <v>4420</v>
          </cell>
          <cell r="L4">
            <v>4420</v>
          </cell>
          <cell r="M4"/>
          <cell r="N4">
            <v>43845</v>
          </cell>
          <cell r="O4" t="str">
            <v>5. FORTALECIMIENTO</v>
          </cell>
          <cell r="P4">
            <v>2663849.86</v>
          </cell>
          <cell r="Q4">
            <v>30634275</v>
          </cell>
          <cell r="R4"/>
          <cell r="S4" t="str">
            <v>1 PERSONA NATURAL</v>
          </cell>
          <cell r="T4" t="str">
            <v>3 CÉDULA DE CIUDADANÍA</v>
          </cell>
          <cell r="U4">
            <v>1062284223</v>
          </cell>
          <cell r="V4" t="str">
            <v>N/A</v>
          </cell>
          <cell r="W4" t="str">
            <v>11 NO SE DILIGENCIA INFORMACIÓN PARA ESTE FORMULARIO EN ESTE PERÍODO DE REPORTE</v>
          </cell>
          <cell r="X4" t="str">
            <v>N/A</v>
          </cell>
          <cell r="Y4" t="str">
            <v>MARIA ALEJANDRA GOMEZ LALINDE</v>
          </cell>
          <cell r="Z4" t="str">
            <v>1 PÓLIZA</v>
          </cell>
          <cell r="AA4" t="str">
            <v>12 SEGUROS DEL ESTADO</v>
          </cell>
          <cell r="AB4" t="str">
            <v>2 CUMPLIMIENTO</v>
          </cell>
          <cell r="AC4">
            <v>43845</v>
          </cell>
          <cell r="AD4" t="str">
            <v>45-46-101006274</v>
          </cell>
          <cell r="AE4" t="str">
            <v>DTPA</v>
          </cell>
          <cell r="AF4" t="str">
            <v>2 SUPERVISOR</v>
          </cell>
          <cell r="AG4" t="str">
            <v>3 CÉDULA DE CIUDADANÍA</v>
          </cell>
          <cell r="AH4">
            <v>1098611032</v>
          </cell>
          <cell r="AI4" t="str">
            <v>ANGELICA ANDREA CACUA BRICEÑO</v>
          </cell>
          <cell r="AJ4">
            <v>345</v>
          </cell>
          <cell r="AK4" t="str">
            <v>3 NO PACTADOS</v>
          </cell>
          <cell r="AL4">
            <v>43845</v>
          </cell>
          <cell r="AM4"/>
          <cell r="AN4" t="str">
            <v>4 NO SE HA ADICIONADO NI EN VALOR y EN TIEMPO</v>
          </cell>
          <cell r="AO4">
            <v>0</v>
          </cell>
          <cell r="AP4">
            <v>0</v>
          </cell>
          <cell r="AQ4"/>
          <cell r="AR4">
            <v>0</v>
          </cell>
          <cell r="AS4"/>
          <cell r="AT4">
            <v>43845</v>
          </cell>
          <cell r="AU4">
            <v>44194</v>
          </cell>
          <cell r="AV4"/>
          <cell r="AW4" t="str">
            <v>2. NO</v>
          </cell>
          <cell r="AX4"/>
          <cell r="AY4"/>
          <cell r="AZ4" t="str">
            <v>2. NO</v>
          </cell>
          <cell r="BA4">
            <v>0</v>
          </cell>
          <cell r="BB4"/>
          <cell r="BC4"/>
          <cell r="BD4"/>
          <cell r="BE4" t="str">
            <v>2020753501000003E</v>
          </cell>
          <cell r="BF4">
            <v>30634275</v>
          </cell>
          <cell r="BG4" t="str">
            <v>YELYN ZARELA SEPULVEDA RODRIGUEZ</v>
          </cell>
          <cell r="BH4" t="str">
            <v>https://community.secop.gov.co/Public/Tendering/ContractNoticePhases/View?PPI=CO1.PPI.5276852&amp;isFromPublicArea=True&amp;isModal=False</v>
          </cell>
          <cell r="BI4" t="str">
            <v>VIGENTE</v>
          </cell>
          <cell r="BJ4" t="str">
            <v>marialegomezlalinde@gmail.com</v>
          </cell>
          <cell r="BK4"/>
          <cell r="BL4" t="str">
            <v>https://community.secop.gov.co/Public/Tendering/ContractDetailView/Index?UniqueIdentifier=CO1.PCCNTR.1277367&amp;isModal=true&amp;asPopupView=true#GenericContractInformation</v>
          </cell>
        </row>
        <row r="5">
          <cell r="A5" t="str">
            <v>DTPA-CPS-004-N-2020</v>
          </cell>
          <cell r="B5" t="str">
            <v>2 NACIONAL</v>
          </cell>
          <cell r="C5" t="str">
            <v>CD-DTPA-004-2020</v>
          </cell>
          <cell r="D5">
            <v>4</v>
          </cell>
          <cell r="E5" t="str">
            <v>GLADYS PATRICIA PERLAZA OCHOA</v>
          </cell>
          <cell r="F5">
            <v>43846</v>
          </cell>
          <cell r="G5" t="str">
            <v>PRESTACIÓN DE SERVICIOS PROFESIONALES Y DE APOYO A LA GESTIÓN PARA LA IMPLEMENTACIÓN, SEGUIMIENTO Y EVALUACIÓN DE ESTRATEGIAS ESPECIALES DE MANEJO CON GRUPOS ÉTNICOS EN LA DTPA.</v>
          </cell>
          <cell r="H5" t="str">
            <v>2 CONTRATACIÓN DIRECTA</v>
          </cell>
          <cell r="I5" t="str">
            <v>14 PRESTACIÓN DE SERVICIOS</v>
          </cell>
          <cell r="J5" t="str">
            <v>SERVICIOS</v>
          </cell>
          <cell r="K5">
            <v>5020</v>
          </cell>
          <cell r="L5">
            <v>4520</v>
          </cell>
          <cell r="M5"/>
          <cell r="N5">
            <v>43846</v>
          </cell>
          <cell r="O5" t="str">
            <v>2. ESTRATEGIAS ESPECIALES DE MANEJO</v>
          </cell>
          <cell r="P5">
            <v>5397388.4900000002</v>
          </cell>
          <cell r="Q5">
            <v>62069962</v>
          </cell>
          <cell r="R5"/>
          <cell r="S5" t="str">
            <v>1 PERSONA NATURAL</v>
          </cell>
          <cell r="T5" t="str">
            <v>3 CÉDULA DE CIUDADANÍA</v>
          </cell>
          <cell r="U5">
            <v>25436388</v>
          </cell>
          <cell r="V5" t="str">
            <v>N/A</v>
          </cell>
          <cell r="W5" t="str">
            <v>11 NO SE DILIGENCIA INFORMACIÓN PARA ESTE FORMULARIO EN ESTE PERÍODO DE REPORTE</v>
          </cell>
          <cell r="X5" t="str">
            <v>N/A</v>
          </cell>
          <cell r="Y5" t="str">
            <v>GLADYS PATRICIA PERLAZA OCHOA</v>
          </cell>
          <cell r="Z5" t="str">
            <v>1 PÓLIZA</v>
          </cell>
          <cell r="AA5" t="str">
            <v>12 SEGUROS DEL ESTADO</v>
          </cell>
          <cell r="AB5" t="str">
            <v>2 CUMPLIMIENTO</v>
          </cell>
          <cell r="AC5">
            <v>43846</v>
          </cell>
          <cell r="AD5" t="str">
            <v>45-46-101006283</v>
          </cell>
          <cell r="AE5" t="str">
            <v>DTPA</v>
          </cell>
          <cell r="AF5" t="str">
            <v>2 SUPERVISOR</v>
          </cell>
          <cell r="AG5" t="str">
            <v>3 CÉDULA DE CIUDADANÍA</v>
          </cell>
          <cell r="AH5">
            <v>91297841</v>
          </cell>
          <cell r="AI5" t="str">
            <v>ROBINSON GALINDO TARAZONA</v>
          </cell>
          <cell r="AJ5">
            <v>345</v>
          </cell>
          <cell r="AK5" t="str">
            <v>3 NO PACTADOS</v>
          </cell>
          <cell r="AL5">
            <v>43846</v>
          </cell>
          <cell r="AM5"/>
          <cell r="AN5" t="str">
            <v>4 NO SE HA ADICIONADO NI EN VALOR y EN TIEMPO</v>
          </cell>
          <cell r="AO5">
            <v>0</v>
          </cell>
          <cell r="AP5">
            <v>0</v>
          </cell>
          <cell r="AQ5"/>
          <cell r="AR5">
            <v>0</v>
          </cell>
          <cell r="AS5"/>
          <cell r="AT5">
            <v>43846</v>
          </cell>
          <cell r="AU5">
            <v>44195</v>
          </cell>
          <cell r="AV5"/>
          <cell r="AW5" t="str">
            <v>2. NO</v>
          </cell>
          <cell r="AX5"/>
          <cell r="AY5"/>
          <cell r="AZ5" t="str">
            <v>2. NO</v>
          </cell>
          <cell r="BA5">
            <v>0</v>
          </cell>
          <cell r="BB5"/>
          <cell r="BC5"/>
          <cell r="BD5"/>
          <cell r="BE5" t="str">
            <v>2020753501000004E</v>
          </cell>
          <cell r="BF5">
            <v>62069962</v>
          </cell>
          <cell r="BG5" t="str">
            <v>JAZMIN PEREA MURILLO</v>
          </cell>
          <cell r="BH5" t="str">
            <v>https://community.secop.gov.co/Public/Tendering/ContractNoticePhases/View?PPI=CO1.PPI.5280253&amp;isFromPublicArea=True&amp;isModal=False</v>
          </cell>
          <cell r="BI5" t="str">
            <v>VIGENTE</v>
          </cell>
          <cell r="BJ5" t="str">
            <v>patricia.perlaza@gmail.com</v>
          </cell>
          <cell r="BK5"/>
          <cell r="BL5" t="str">
            <v>https://community.secop.gov.co/Public/Tendering/ContractDetailView/Index?UniqueIdentifier=CO1.PCCNTR.1278247&amp;isModal=true&amp;asPopupView=true#GenericContractInformation</v>
          </cell>
        </row>
        <row r="6">
          <cell r="A6" t="str">
            <v>DTPA-CPS-005-N-2020</v>
          </cell>
          <cell r="B6" t="str">
            <v>2 NACIONAL</v>
          </cell>
          <cell r="C6" t="str">
            <v>CD-DTPA-005-2020</v>
          </cell>
          <cell r="D6">
            <v>5</v>
          </cell>
          <cell r="E6" t="str">
            <v>PAULA ALEXANDRA GIRALDO RAMIREZ</v>
          </cell>
          <cell r="F6">
            <v>43846</v>
          </cell>
          <cell r="G6" t="str">
            <v>PRESTACIÓN DE SERVICIOS PROFESIONALES PARA LA PLANIFICACIÓN Y SEGUIMIENTO DE LAS ACTIVIDADES MISIONALES A TRAVÉS DE LOS INSTRUMENTOS DE PLANEACIÓN INSTITUCIONALES DE LA DTPA Y SUS ÁREAS PROTEGIDAS</v>
          </cell>
          <cell r="H6" t="str">
            <v>2 CONTRATACIÓN DIRECTA</v>
          </cell>
          <cell r="I6" t="str">
            <v>14 PRESTACIÓN DE SERVICIOS</v>
          </cell>
          <cell r="J6" t="str">
            <v>SERVICIOS</v>
          </cell>
          <cell r="K6">
            <v>4920</v>
          </cell>
          <cell r="L6">
            <v>4620</v>
          </cell>
          <cell r="M6"/>
          <cell r="N6">
            <v>43846</v>
          </cell>
          <cell r="O6" t="str">
            <v>5. FORTALECIMIENTO</v>
          </cell>
          <cell r="P6">
            <v>5971343.6299999999</v>
          </cell>
          <cell r="Q6">
            <v>68670456</v>
          </cell>
          <cell r="R6"/>
          <cell r="S6" t="str">
            <v>1 PERSONA NATURAL</v>
          </cell>
          <cell r="T6" t="str">
            <v>3 CÉDULA DE CIUDADANÍA</v>
          </cell>
          <cell r="U6">
            <v>55178557</v>
          </cell>
          <cell r="V6" t="str">
            <v>N/A</v>
          </cell>
          <cell r="W6" t="str">
            <v>11 NO SE DILIGENCIA INFORMACIÓN PARA ESTE FORMULARIO EN ESTE PERÍODO DE REPORTE</v>
          </cell>
          <cell r="X6" t="str">
            <v>N/A</v>
          </cell>
          <cell r="Y6" t="str">
            <v>PAULA ALEXANDRA GIRALDO RAMIREZ</v>
          </cell>
          <cell r="Z6" t="str">
            <v>1 PÓLIZA</v>
          </cell>
          <cell r="AA6" t="str">
            <v>12 SEGUROS DEL ESTADO</v>
          </cell>
          <cell r="AB6" t="str">
            <v>2 CUMPLIMIENTO</v>
          </cell>
          <cell r="AC6">
            <v>43846</v>
          </cell>
          <cell r="AD6" t="str">
            <v>45-46-101006285</v>
          </cell>
          <cell r="AE6" t="str">
            <v>DTPA</v>
          </cell>
          <cell r="AF6" t="str">
            <v>2 SUPERVISOR</v>
          </cell>
          <cell r="AG6" t="str">
            <v>3 CÉDULA DE CIUDADANÍA</v>
          </cell>
          <cell r="AH6">
            <v>91297841</v>
          </cell>
          <cell r="AI6" t="str">
            <v>ROBINSON GALINDO TARAZONA</v>
          </cell>
          <cell r="AJ6">
            <v>345</v>
          </cell>
          <cell r="AK6" t="str">
            <v>3 NO PACTADOS</v>
          </cell>
          <cell r="AL6">
            <v>43846</v>
          </cell>
          <cell r="AM6"/>
          <cell r="AN6" t="str">
            <v>4 NO SE HA ADICIONADO NI EN VALOR y EN TIEMPO</v>
          </cell>
          <cell r="AO6">
            <v>0</v>
          </cell>
          <cell r="AP6">
            <v>0</v>
          </cell>
          <cell r="AQ6"/>
          <cell r="AR6">
            <v>0</v>
          </cell>
          <cell r="AS6"/>
          <cell r="AT6">
            <v>43846</v>
          </cell>
          <cell r="AU6">
            <v>44195</v>
          </cell>
          <cell r="AV6"/>
          <cell r="AW6" t="str">
            <v>2. NO</v>
          </cell>
          <cell r="AX6"/>
          <cell r="AY6"/>
          <cell r="AZ6" t="str">
            <v>2. NO</v>
          </cell>
          <cell r="BA6">
            <v>0</v>
          </cell>
          <cell r="BB6"/>
          <cell r="BC6"/>
          <cell r="BD6"/>
          <cell r="BE6" t="str">
            <v>2020753501000005E</v>
          </cell>
          <cell r="BF6">
            <v>68670456</v>
          </cell>
          <cell r="BG6" t="str">
            <v>JAZMIN PEREA MURILLO</v>
          </cell>
          <cell r="BH6" t="str">
            <v>https://community.secop.gov.co/Public/Tendering/ContractNoticePhases/View?PPI=CO1.PPI.5280045&amp;isFromPublicArea=True&amp;isModal=False</v>
          </cell>
          <cell r="BI6" t="str">
            <v>VIGENTE</v>
          </cell>
          <cell r="BJ6" t="str">
            <v>giraldo.ramirez.paula@gmail.com</v>
          </cell>
          <cell r="BK6"/>
          <cell r="BL6" t="str">
            <v>https://community.secop.gov.co/Public/Tendering/ContractDetailView/Index?UniqueIdentifier=CO1.PCCNTR.1278245&amp;isModal=true&amp;asPopupView=true#GenericContractInformation</v>
          </cell>
        </row>
        <row r="7">
          <cell r="A7" t="str">
            <v>DTPA-CPS-006-N-2020</v>
          </cell>
          <cell r="B7" t="str">
            <v>2 NACIONAL</v>
          </cell>
          <cell r="C7" t="str">
            <v>CD-DTPA-006-2020</v>
          </cell>
          <cell r="D7">
            <v>6</v>
          </cell>
          <cell r="E7" t="str">
            <v>WILFREDO CUESTAS CUESTAS</v>
          </cell>
          <cell r="F7">
            <v>43846</v>
          </cell>
          <cell r="G7" t="str">
            <v>PRESTAR SERVICIOS PROFESIONALES PARA COORDINAR A NIVEL REGIONAL LA IMPLEMENTACIÓN ADMINISTRATIVA, TÉCNICA Y FINANCIERA DEL PROGRAMA ÁREAS PROTEGIDAS Y DIVERSIDAD BIOLÓGICA FASE II, COFINANCIADO POR EL GOBIERNO ALEMÁN A TRAVÉS DEL KFW</v>
          </cell>
          <cell r="H7" t="str">
            <v>2 CONTRATACIÓN DIRECTA</v>
          </cell>
          <cell r="I7" t="str">
            <v>14 PRESTACIÓN DE SERVICIOS</v>
          </cell>
          <cell r="J7" t="str">
            <v>SERVICIOS</v>
          </cell>
          <cell r="K7">
            <v>4320</v>
          </cell>
          <cell r="L7">
            <v>4720</v>
          </cell>
          <cell r="M7"/>
          <cell r="N7">
            <v>43846</v>
          </cell>
          <cell r="O7" t="str">
            <v>5. FORTALECIMIENTO</v>
          </cell>
          <cell r="P7">
            <v>5397388.4900000002</v>
          </cell>
          <cell r="Q7">
            <v>56672574</v>
          </cell>
          <cell r="R7"/>
          <cell r="S7" t="str">
            <v>1 PERSONA NATURAL</v>
          </cell>
          <cell r="T7" t="str">
            <v>3 CÉDULA DE CIUDADANÍA</v>
          </cell>
          <cell r="U7">
            <v>1069258102</v>
          </cell>
          <cell r="V7" t="str">
            <v>N/A</v>
          </cell>
          <cell r="W7" t="str">
            <v>11 NO SE DILIGENCIA INFORMACIÓN PARA ESTE FORMULARIO EN ESTE PERÍODO DE REPORTE</v>
          </cell>
          <cell r="X7" t="str">
            <v>N/A</v>
          </cell>
          <cell r="Y7" t="str">
            <v>WILFREDO CUESTAS CUESTAS</v>
          </cell>
          <cell r="Z7" t="str">
            <v>1 PÓLIZA</v>
          </cell>
          <cell r="AA7" t="str">
            <v>12 SEGUROS DEL ESTADO</v>
          </cell>
          <cell r="AB7" t="str">
            <v>2 CUMPLIMIENTO</v>
          </cell>
          <cell r="AC7">
            <v>43846</v>
          </cell>
          <cell r="AD7" t="str">
            <v>45-46-101006282</v>
          </cell>
          <cell r="AE7" t="str">
            <v>DTPA</v>
          </cell>
          <cell r="AF7" t="str">
            <v>2 SUPERVISOR</v>
          </cell>
          <cell r="AG7" t="str">
            <v>3 CÉDULA DE CIUDADANÍA</v>
          </cell>
          <cell r="AH7">
            <v>91297841</v>
          </cell>
          <cell r="AI7" t="str">
            <v>ROBINSON GALINDO TARAZONA</v>
          </cell>
          <cell r="AJ7">
            <v>315</v>
          </cell>
          <cell r="AK7" t="str">
            <v>3 NO PACTADOS</v>
          </cell>
          <cell r="AL7">
            <v>43846</v>
          </cell>
          <cell r="AM7"/>
          <cell r="AN7" t="str">
            <v>4 NO SE HA ADICIONADO NI EN VALOR y EN TIEMPO</v>
          </cell>
          <cell r="AO7">
            <v>0</v>
          </cell>
          <cell r="AP7">
            <v>0</v>
          </cell>
          <cell r="AQ7"/>
          <cell r="AR7">
            <v>0</v>
          </cell>
          <cell r="AS7"/>
          <cell r="AT7">
            <v>43846</v>
          </cell>
          <cell r="AU7">
            <v>44165</v>
          </cell>
          <cell r="AV7"/>
          <cell r="AW7" t="str">
            <v>2. NO</v>
          </cell>
          <cell r="AX7"/>
          <cell r="AY7"/>
          <cell r="AZ7" t="str">
            <v>2. NO</v>
          </cell>
          <cell r="BA7">
            <v>0</v>
          </cell>
          <cell r="BB7"/>
          <cell r="BC7"/>
          <cell r="BD7"/>
          <cell r="BE7" t="str">
            <v>2020753501000006E</v>
          </cell>
          <cell r="BF7">
            <v>56672574</v>
          </cell>
          <cell r="BG7" t="str">
            <v>JAZMIN PEREA MURILLO</v>
          </cell>
          <cell r="BH7" t="str">
            <v>https://community.secop.gov.co/Public/Tendering/ContractNoticePhases/View?PPI=CO1.PPI.5281054&amp;isFromPublicArea=True&amp;isModal=False</v>
          </cell>
          <cell r="BI7" t="str">
            <v>VIGENTE</v>
          </cell>
          <cell r="BJ7" t="str">
            <v>willycuestas658@gmail.com</v>
          </cell>
          <cell r="BK7"/>
          <cell r="BL7" t="str">
            <v>https://community.secop.gov.co/Public/Tendering/ContractDetailView/Index?UniqueIdentifier=CO1.PCCNTR.1278504&amp;isModal=true&amp;asPopupView=true#GenericContractInformation</v>
          </cell>
        </row>
        <row r="8">
          <cell r="A8" t="str">
            <v>DTPA-CPS-007-N-2020</v>
          </cell>
          <cell r="B8" t="str">
            <v>2 NACIONAL</v>
          </cell>
          <cell r="C8" t="str">
            <v>CD-DTPA-007-2020</v>
          </cell>
          <cell r="D8">
            <v>7</v>
          </cell>
          <cell r="E8" t="str">
            <v>VANESSA VARON LOPEZ</v>
          </cell>
          <cell r="F8">
            <v>43846</v>
          </cell>
          <cell r="G8" t="str">
            <v>PRESTACIÓN DE SERVICIOS TÉCNICOS Y DE APOYO A LA GESTIÓN EN LA ACTUALIZACIÓN DE INVENTARIOS COMO SEGUIMIENTO A LAS HERRAMIENTAS DE PLANEACIÓN A LAS ÁREAS PROTEGIDAS DE LA DTPA</v>
          </cell>
          <cell r="H8" t="str">
            <v>2 CONTRATACIÓN DIRECTA</v>
          </cell>
          <cell r="I8" t="str">
            <v>14 PRESTACIÓN DE SERVICIOS</v>
          </cell>
          <cell r="J8" t="str">
            <v>SERVICIOS</v>
          </cell>
          <cell r="K8">
            <v>5120</v>
          </cell>
          <cell r="L8">
            <v>4820</v>
          </cell>
          <cell r="M8"/>
          <cell r="N8">
            <v>43846</v>
          </cell>
          <cell r="O8" t="str">
            <v>5. FORTALECIMIENTO</v>
          </cell>
          <cell r="P8">
            <v>2663849.86</v>
          </cell>
          <cell r="Q8">
            <v>30634275</v>
          </cell>
          <cell r="R8"/>
          <cell r="S8" t="str">
            <v>1 PERSONA NATURAL</v>
          </cell>
          <cell r="T8" t="str">
            <v>3 CÉDULA DE CIUDADANÍA</v>
          </cell>
          <cell r="U8">
            <v>1094917138</v>
          </cell>
          <cell r="V8" t="str">
            <v>N/A</v>
          </cell>
          <cell r="W8" t="str">
            <v>11 NO SE DILIGENCIA INFORMACIÓN PARA ESTE FORMULARIO EN ESTE PERÍODO DE REPORTE</v>
          </cell>
          <cell r="X8" t="str">
            <v>N/A</v>
          </cell>
          <cell r="Y8" t="str">
            <v>VANESSA VARON LOPEZ</v>
          </cell>
          <cell r="Z8" t="str">
            <v>1 PÓLIZA</v>
          </cell>
          <cell r="AA8" t="str">
            <v>12 SEGUROS DEL ESTADO</v>
          </cell>
          <cell r="AB8" t="str">
            <v>2 CUMPLIMIENTO</v>
          </cell>
          <cell r="AC8">
            <v>43846</v>
          </cell>
          <cell r="AD8" t="str">
            <v>45-46-101006290</v>
          </cell>
          <cell r="AE8" t="str">
            <v>DTPA</v>
          </cell>
          <cell r="AF8" t="str">
            <v>2 SUPERVISOR</v>
          </cell>
          <cell r="AG8" t="str">
            <v>3 CÉDULA DE CIUDADANÍA</v>
          </cell>
          <cell r="AH8">
            <v>91246223</v>
          </cell>
          <cell r="AI8" t="str">
            <v>JUAN CARLOS PIEDRAHITA CARVAJAL</v>
          </cell>
          <cell r="AJ8">
            <v>345</v>
          </cell>
          <cell r="AK8" t="str">
            <v>3 NO PACTADOS</v>
          </cell>
          <cell r="AL8">
            <v>43846</v>
          </cell>
          <cell r="AM8"/>
          <cell r="AN8" t="str">
            <v>4 NO SE HA ADICIONADO NI EN VALOR y EN TIEMPO</v>
          </cell>
          <cell r="AO8">
            <v>0</v>
          </cell>
          <cell r="AP8">
            <v>0</v>
          </cell>
          <cell r="AQ8"/>
          <cell r="AR8">
            <v>0</v>
          </cell>
          <cell r="AS8"/>
          <cell r="AT8">
            <v>43846</v>
          </cell>
          <cell r="AU8">
            <v>44195</v>
          </cell>
          <cell r="AV8"/>
          <cell r="AW8" t="str">
            <v>2. NO</v>
          </cell>
          <cell r="AX8"/>
          <cell r="AY8"/>
          <cell r="AZ8" t="str">
            <v>2. NO</v>
          </cell>
          <cell r="BA8">
            <v>0</v>
          </cell>
          <cell r="BB8"/>
          <cell r="BC8"/>
          <cell r="BD8"/>
          <cell r="BE8" t="str">
            <v>2020753501000007E</v>
          </cell>
          <cell r="BF8">
            <v>30634275</v>
          </cell>
          <cell r="BG8" t="str">
            <v>JAZMIN PEREA MURILLO</v>
          </cell>
          <cell r="BH8" t="str">
            <v>https://community.secop.gov.co/Public/Tendering/ContractNoticePhases/View?PPI=CO1.PPI.5281083&amp;isFromPublicArea=True&amp;isModal=False</v>
          </cell>
          <cell r="BI8" t="str">
            <v>VIGENTE</v>
          </cell>
          <cell r="BJ8" t="str">
            <v>vanessavl90@hotmail.com</v>
          </cell>
          <cell r="BK8"/>
          <cell r="BL8" t="str">
            <v>https://community.secop.gov.co/Public/Tendering/ContractDetailView/Index?UniqueIdentifier=CO1.PCCNTR.1278524&amp;isModal=true&amp;asPopupView=true#GenericContractInformation</v>
          </cell>
        </row>
        <row r="9">
          <cell r="A9" t="str">
            <v>DTPA-CPS-008-N-2020</v>
          </cell>
          <cell r="B9" t="str">
            <v>2 NACIONAL</v>
          </cell>
          <cell r="C9" t="str">
            <v>CD-DTPA-008-2020</v>
          </cell>
          <cell r="D9">
            <v>8</v>
          </cell>
          <cell r="E9" t="str">
            <v>VIVIANA ANDREA MEDINA PEÑA</v>
          </cell>
          <cell r="F9">
            <v>43846</v>
          </cell>
          <cell r="G9" t="str">
            <v>PRESTACIÓN DE SERVICIOS TÉCNICOS Y DE APOYO A LA GESTIÓN ADMINISTRATIVA DE LOS RECURSOS FÍSICOS DE LA DIRECCIÓN TERRITORIAL PACIFICO Y SUS ÁREAS PROTEGIDAS</v>
          </cell>
          <cell r="H9" t="str">
            <v>2 CONTRATACIÓN DIRECTA</v>
          </cell>
          <cell r="I9" t="str">
            <v>14 PRESTACIÓN DE SERVICIOS</v>
          </cell>
          <cell r="J9" t="str">
            <v>SERVICIOS</v>
          </cell>
          <cell r="K9">
            <v>5220</v>
          </cell>
          <cell r="L9">
            <v>4920</v>
          </cell>
          <cell r="M9"/>
          <cell r="N9">
            <v>43846</v>
          </cell>
          <cell r="O9" t="str">
            <v>5. FORTALECIMIENTO</v>
          </cell>
          <cell r="P9">
            <v>2206871.8199999998</v>
          </cell>
          <cell r="Q9">
            <v>25379028</v>
          </cell>
          <cell r="R9"/>
          <cell r="S9" t="str">
            <v>1 PERSONA NATURAL</v>
          </cell>
          <cell r="T9" t="str">
            <v>3 CÉDULA DE CIUDADANÍA</v>
          </cell>
          <cell r="U9">
            <v>31434389</v>
          </cell>
          <cell r="V9" t="str">
            <v>N/A</v>
          </cell>
          <cell r="W9" t="str">
            <v>11 NO SE DILIGENCIA INFORMACIÓN PARA ESTE FORMULARIO EN ESTE PERÍODO DE REPORTE</v>
          </cell>
          <cell r="X9" t="str">
            <v>N/A</v>
          </cell>
          <cell r="Y9" t="str">
            <v>VIVIANA ANDREA MEDINA PEÑA</v>
          </cell>
          <cell r="Z9" t="str">
            <v>1 PÓLIZA</v>
          </cell>
          <cell r="AA9" t="str">
            <v>12 SEGUROS DEL ESTADO</v>
          </cell>
          <cell r="AB9" t="str">
            <v>2 CUMPLIMIENTO</v>
          </cell>
          <cell r="AC9">
            <v>43846</v>
          </cell>
          <cell r="AD9" t="str">
            <v>45-46-101006292</v>
          </cell>
          <cell r="AE9" t="str">
            <v>DTPA</v>
          </cell>
          <cell r="AF9" t="str">
            <v>2 SUPERVISOR</v>
          </cell>
          <cell r="AG9" t="str">
            <v>3 CÉDULA DE CIUDADANÍA</v>
          </cell>
          <cell r="AH9">
            <v>91246223</v>
          </cell>
          <cell r="AI9" t="str">
            <v>JUAN CARLOS PIEDRAHITA CARVAJAL</v>
          </cell>
          <cell r="AJ9">
            <v>345</v>
          </cell>
          <cell r="AK9" t="str">
            <v>3 NO PACTADOS</v>
          </cell>
          <cell r="AL9">
            <v>43846</v>
          </cell>
          <cell r="AM9"/>
          <cell r="AN9" t="str">
            <v>4 NO SE HA ADICIONADO NI EN VALOR y EN TIEMPO</v>
          </cell>
          <cell r="AO9">
            <v>0</v>
          </cell>
          <cell r="AP9">
            <v>0</v>
          </cell>
          <cell r="AQ9"/>
          <cell r="AR9">
            <v>0</v>
          </cell>
          <cell r="AS9"/>
          <cell r="AT9">
            <v>43846</v>
          </cell>
          <cell r="AU9">
            <v>44195</v>
          </cell>
          <cell r="AV9"/>
          <cell r="AW9" t="str">
            <v>2. NO</v>
          </cell>
          <cell r="AX9"/>
          <cell r="AY9"/>
          <cell r="AZ9" t="str">
            <v>2. NO</v>
          </cell>
          <cell r="BA9">
            <v>0</v>
          </cell>
          <cell r="BB9"/>
          <cell r="BC9"/>
          <cell r="BD9"/>
          <cell r="BE9" t="str">
            <v>2020753501000008E</v>
          </cell>
          <cell r="BF9">
            <v>25379028</v>
          </cell>
          <cell r="BG9" t="str">
            <v>YELYN ZARELA SEPULVEDA RODRIGUEZ</v>
          </cell>
          <cell r="BH9" t="str">
            <v>https://community.secop.gov.co/Public/Tendering/ContractNoticePhases/View?PPI=CO1.PPI.5283838&amp;isFromPublicArea=True&amp;isModal=False</v>
          </cell>
          <cell r="BI9" t="str">
            <v>VIGENTE</v>
          </cell>
          <cell r="BJ9" t="str">
            <v>soleirosa@gmail.com</v>
          </cell>
          <cell r="BK9"/>
          <cell r="BL9" t="str">
            <v>https://community.secop.gov.co/Public/Tendering/ContractDetailView/Index?UniqueIdentifier=CO1.PCCNTR.1279255&amp;isModal=true&amp;asPopupView=true#GenericContractInformation</v>
          </cell>
        </row>
        <row r="10">
          <cell r="A10" t="str">
            <v>DTPA-CPS-009-N-2020</v>
          </cell>
          <cell r="B10" t="str">
            <v>2 NACIONAL</v>
          </cell>
          <cell r="C10" t="str">
            <v>CD-DTPA-009-2020</v>
          </cell>
          <cell r="D10">
            <v>9</v>
          </cell>
          <cell r="E10" t="str">
            <v>DIEGO FERNANDO GRAJALES MEDINA</v>
          </cell>
          <cell r="F10">
            <v>43846</v>
          </cell>
          <cell r="G10" t="str">
            <v>PRESTACIÓN DE SERVICIOS TÉCNICOS Y DE APOYO A LA GESTIÓN DE LOS REPORTES DE LA APLICACIÓN SICOSMART Y ACTIVIDADES DE CONDUCCIÓN PARA LA DIRECCIÓN TERRITORIAL PACÍFICO</v>
          </cell>
          <cell r="H10" t="str">
            <v>2 CONTRATACIÓN DIRECTA</v>
          </cell>
          <cell r="I10" t="str">
            <v>14 PRESTACIÓN DE SERVICIOS</v>
          </cell>
          <cell r="J10" t="str">
            <v>SERVICIOS</v>
          </cell>
          <cell r="K10">
            <v>5320</v>
          </cell>
          <cell r="L10">
            <v>5020</v>
          </cell>
          <cell r="M10"/>
          <cell r="N10">
            <v>43846</v>
          </cell>
          <cell r="O10" t="str">
            <v>6. AUTORIDAD AMBIENTAL</v>
          </cell>
          <cell r="P10">
            <v>2663849.86</v>
          </cell>
          <cell r="Q10">
            <v>30634275</v>
          </cell>
          <cell r="R10"/>
          <cell r="S10" t="str">
            <v>1 PERSONA NATURAL</v>
          </cell>
          <cell r="T10" t="str">
            <v>3 CÉDULA DE CIUDADANÍA</v>
          </cell>
          <cell r="U10">
            <v>16749675</v>
          </cell>
          <cell r="V10" t="str">
            <v>N/A</v>
          </cell>
          <cell r="W10" t="str">
            <v>11 NO SE DILIGENCIA INFORMACIÓN PARA ESTE FORMULARIO EN ESTE PERÍODO DE REPORTE</v>
          </cell>
          <cell r="X10" t="str">
            <v>N/A</v>
          </cell>
          <cell r="Y10" t="str">
            <v>DIEGO FERNANDO GRAJALES MEDINA</v>
          </cell>
          <cell r="Z10" t="str">
            <v>1 PÓLIZA</v>
          </cell>
          <cell r="AA10" t="str">
            <v>12 SEGUROS DEL ESTADO</v>
          </cell>
          <cell r="AB10" t="str">
            <v>2 CUMPLIMIENTO</v>
          </cell>
          <cell r="AC10">
            <v>43846</v>
          </cell>
          <cell r="AD10" t="str">
            <v>45-46-101006293</v>
          </cell>
          <cell r="AE10" t="str">
            <v>DTPA</v>
          </cell>
          <cell r="AF10" t="str">
            <v>2 SUPERVISOR</v>
          </cell>
          <cell r="AG10" t="str">
            <v>3 CÉDULA DE CIUDADANÍA</v>
          </cell>
          <cell r="AH10">
            <v>91297841</v>
          </cell>
          <cell r="AI10" t="str">
            <v>ROBINSON GALINDO TARAZONA</v>
          </cell>
          <cell r="AJ10">
            <v>345</v>
          </cell>
          <cell r="AK10" t="str">
            <v>3 NO PACTADOS</v>
          </cell>
          <cell r="AL10">
            <v>43846</v>
          </cell>
          <cell r="AM10"/>
          <cell r="AN10" t="str">
            <v>4 NO SE HA ADICIONADO NI EN VALOR y EN TIEMPO</v>
          </cell>
          <cell r="AO10">
            <v>0</v>
          </cell>
          <cell r="AP10">
            <v>0</v>
          </cell>
          <cell r="AQ10"/>
          <cell r="AR10">
            <v>0</v>
          </cell>
          <cell r="AS10"/>
          <cell r="AT10">
            <v>43846</v>
          </cell>
          <cell r="AU10">
            <v>44195</v>
          </cell>
          <cell r="AV10"/>
          <cell r="AW10" t="str">
            <v>2. NO</v>
          </cell>
          <cell r="AX10"/>
          <cell r="AY10"/>
          <cell r="AZ10" t="str">
            <v>2. NO</v>
          </cell>
          <cell r="BA10">
            <v>1</v>
          </cell>
          <cell r="BB10" t="str">
            <v>TERMINACION ANTICIPADA DEL CONTRATO POR MUTUO ACUERDO 29/02/2020</v>
          </cell>
          <cell r="BC10">
            <v>43951</v>
          </cell>
          <cell r="BD10">
            <v>-21310800</v>
          </cell>
          <cell r="BE10" t="str">
            <v>2020753501000009E</v>
          </cell>
          <cell r="BF10">
            <v>30634275</v>
          </cell>
          <cell r="BG10" t="str">
            <v>JAZMIN PEREA MURILLO</v>
          </cell>
          <cell r="BH10" t="str">
            <v>https://community.secop.gov.co/Public/Tendering/ContractNoticePhases/View?PPI=CO1.PPI.5298267&amp;isFromPublicArea=True&amp;isModal=False</v>
          </cell>
          <cell r="BI10" t="str">
            <v>TERMINADO ANTICIPADAMENTE</v>
          </cell>
          <cell r="BJ10" t="str">
            <v>diegofegra8@gmail.com</v>
          </cell>
          <cell r="BK10"/>
          <cell r="BL10" t="str">
            <v>https://community.secop.gov.co/Public/Tendering/ContractDetailView/Index?UniqueIdentifier=CO1.PCCNTR.1279337&amp;isModal=true&amp;asPopupView=true#GenericContractInformation</v>
          </cell>
        </row>
        <row r="11">
          <cell r="A11" t="str">
            <v>DTPA-CPS-010-N-2020</v>
          </cell>
          <cell r="B11" t="str">
            <v>2 NACIONAL</v>
          </cell>
          <cell r="C11" t="str">
            <v>CD-DTPA-010-2020</v>
          </cell>
          <cell r="D11">
            <v>10</v>
          </cell>
          <cell r="E11" t="str">
            <v>JUNY MABEL BURBANOGONZALEZ</v>
          </cell>
          <cell r="F11">
            <v>43847</v>
          </cell>
          <cell r="G11" t="str">
            <v>PRESTACIÓN SERVICIOS TÉCNICOS Y APOYO A LA GESTIÓN PARA LA ELABORACIÓN, TRAMITE Y LEGALIZACIÓN DE COMISIONES Y SEGUIMIENTO A LA EJECUCIÓN DE VIÁTICOS DE LA DIRECCIÓN TERRITORIAL PACIFICO Y SUS ÁREAS ADSCRITAS.</v>
          </cell>
          <cell r="H11" t="str">
            <v>2 CONTRATACIÓN DIRECTA</v>
          </cell>
          <cell r="I11" t="str">
            <v>14 PRESTACIÓN DE SERVICIOS</v>
          </cell>
          <cell r="J11" t="str">
            <v>SERVICIOS</v>
          </cell>
          <cell r="K11">
            <v>5420</v>
          </cell>
          <cell r="L11">
            <v>5220</v>
          </cell>
          <cell r="M11"/>
          <cell r="N11">
            <v>43847</v>
          </cell>
          <cell r="O11" t="str">
            <v>5. FORTALECIMIENTO</v>
          </cell>
          <cell r="P11">
            <v>2663849.86</v>
          </cell>
          <cell r="Q11">
            <v>30545480</v>
          </cell>
          <cell r="R11"/>
          <cell r="S11" t="str">
            <v>1 PERSONA NATURAL</v>
          </cell>
          <cell r="T11" t="str">
            <v>3 CÉDULA DE CIUDADANÍA</v>
          </cell>
          <cell r="U11">
            <v>66995519</v>
          </cell>
          <cell r="V11" t="str">
            <v>N/A</v>
          </cell>
          <cell r="W11" t="str">
            <v>11 NO SE DILIGENCIA INFORMACIÓN PARA ESTE FORMULARIO EN ESTE PERÍODO DE REPORTE</v>
          </cell>
          <cell r="X11" t="str">
            <v>N/A</v>
          </cell>
          <cell r="Y11" t="str">
            <v>JUNY MABEL BURBANOGONZALEZ</v>
          </cell>
          <cell r="Z11" t="str">
            <v>1 PÓLIZA</v>
          </cell>
          <cell r="AA11" t="str">
            <v>12 SEGUROS DEL ESTADO</v>
          </cell>
          <cell r="AB11" t="str">
            <v>2 CUMPLIMIENTO</v>
          </cell>
          <cell r="AC11">
            <v>43847</v>
          </cell>
          <cell r="AD11" t="str">
            <v>45-46-101006303</v>
          </cell>
          <cell r="AE11" t="str">
            <v>DTPA</v>
          </cell>
          <cell r="AF11" t="str">
            <v>2 SUPERVISOR</v>
          </cell>
          <cell r="AG11" t="str">
            <v>3 CÉDULA DE CIUDADANÍA</v>
          </cell>
          <cell r="AH11">
            <v>1098611032</v>
          </cell>
          <cell r="AI11" t="str">
            <v>ANGELICA ANDREA CACUA BRICEÑO</v>
          </cell>
          <cell r="AJ11">
            <v>344</v>
          </cell>
          <cell r="AK11" t="str">
            <v>3 NO PACTADOS</v>
          </cell>
          <cell r="AL11">
            <v>43847</v>
          </cell>
          <cell r="AM11"/>
          <cell r="AN11" t="str">
            <v>4 NO SE HA ADICIONADO NI EN VALOR y EN TIEMPO</v>
          </cell>
          <cell r="AO11">
            <v>0</v>
          </cell>
          <cell r="AP11">
            <v>0</v>
          </cell>
          <cell r="AQ11"/>
          <cell r="AR11">
            <v>0</v>
          </cell>
          <cell r="AS11"/>
          <cell r="AT11">
            <v>43847</v>
          </cell>
          <cell r="AU11">
            <v>44195</v>
          </cell>
          <cell r="AV11"/>
          <cell r="AW11" t="str">
            <v>2. NO</v>
          </cell>
          <cell r="AX11"/>
          <cell r="AY11"/>
          <cell r="AZ11" t="str">
            <v>2. NO</v>
          </cell>
          <cell r="BA11">
            <v>0</v>
          </cell>
          <cell r="BB11"/>
          <cell r="BC11"/>
          <cell r="BD11"/>
          <cell r="BE11" t="str">
            <v>2020753501000010E</v>
          </cell>
          <cell r="BF11">
            <v>30545480</v>
          </cell>
          <cell r="BG11" t="str">
            <v>YELYN ZARELA SEPULVEDA RODRIGUEZ</v>
          </cell>
          <cell r="BH11" t="str">
            <v>https://community.secop.gov.co/Public/Tendering/ContractNoticePhases/View?PPI=CO1.PPI.5303070&amp;isFromPublicArea=True&amp;isModal=False</v>
          </cell>
          <cell r="BI11" t="str">
            <v>VIGENTE</v>
          </cell>
          <cell r="BJ11" t="str">
            <v>junymabel@hotmail.com</v>
          </cell>
          <cell r="BK11"/>
          <cell r="BL11" t="str">
            <v>https://community.secop.gov.co/Public/Tendering/ContractDetailView/Index?UniqueIdentifier=CO1.PCCNTR.1281695&amp;isModal=true&amp;asPopupView=true#GenericContractInformation</v>
          </cell>
        </row>
        <row r="12">
          <cell r="A12" t="str">
            <v>DTPA-CPS-011-N-2020</v>
          </cell>
          <cell r="B12" t="str">
            <v>2 NACIONAL</v>
          </cell>
          <cell r="C12" t="str">
            <v>CD-DTPA-011-2020</v>
          </cell>
          <cell r="D12">
            <v>11</v>
          </cell>
          <cell r="E12" t="str">
            <v>NATALIA PEREZ ESPINAL</v>
          </cell>
          <cell r="F12">
            <v>43847</v>
          </cell>
          <cell r="G12" t="str">
            <v>PRESTACIÓN DE SERVICIOS TÉCNICOS Y DE APOYO A LA GESTIÓN DE LOS PROCEDIMIENTOS CONTABLES, FINANCIEROS Y ADMINISTRATIVOS DE LA DTPA.</v>
          </cell>
          <cell r="H12" t="str">
            <v>2 CONTRATACIÓN DIRECTA</v>
          </cell>
          <cell r="I12" t="str">
            <v>14 PRESTACIÓN DE SERVICIOS</v>
          </cell>
          <cell r="J12" t="str">
            <v>SERVICIOS</v>
          </cell>
          <cell r="K12">
            <v>5520</v>
          </cell>
          <cell r="L12">
            <v>5320</v>
          </cell>
          <cell r="M12"/>
          <cell r="N12">
            <v>43847</v>
          </cell>
          <cell r="O12" t="str">
            <v>5. FORTALECIMIENTO</v>
          </cell>
          <cell r="P12">
            <v>2206871.8199999998</v>
          </cell>
          <cell r="Q12">
            <v>25305466</v>
          </cell>
          <cell r="R12"/>
          <cell r="S12" t="str">
            <v>1 PERSONA NATURAL</v>
          </cell>
          <cell r="T12" t="str">
            <v>3 CÉDULA DE CIUDADANÍA</v>
          </cell>
          <cell r="U12">
            <v>1130601586</v>
          </cell>
          <cell r="V12" t="str">
            <v>N/A</v>
          </cell>
          <cell r="W12" t="str">
            <v>11 NO SE DILIGENCIA INFORMACIÓN PARA ESTE FORMULARIO EN ESTE PERÍODO DE REPORTE</v>
          </cell>
          <cell r="X12" t="str">
            <v>N/A</v>
          </cell>
          <cell r="Y12" t="str">
            <v>NATALIA PEREZ ESPINAL</v>
          </cell>
          <cell r="Z12" t="str">
            <v>1 PÓLIZA</v>
          </cell>
          <cell r="AA12" t="str">
            <v>12 SEGUROS DEL ESTADO</v>
          </cell>
          <cell r="AB12" t="str">
            <v>2 CUMPLIMIENTO</v>
          </cell>
          <cell r="AC12">
            <v>43847</v>
          </cell>
          <cell r="AD12" t="str">
            <v>45-46-101006306</v>
          </cell>
          <cell r="AE12" t="str">
            <v>DTPA</v>
          </cell>
          <cell r="AF12" t="str">
            <v>2 SUPERVISOR</v>
          </cell>
          <cell r="AG12" t="str">
            <v>3 CÉDULA DE CIUDADANÍA</v>
          </cell>
          <cell r="AH12">
            <v>91246223</v>
          </cell>
          <cell r="AI12" t="str">
            <v>JUAN CARLOS PIEDRAHITA CARVAJAL</v>
          </cell>
          <cell r="AJ12">
            <v>344</v>
          </cell>
          <cell r="AK12" t="str">
            <v>3 NO PACTADOS</v>
          </cell>
          <cell r="AL12">
            <v>43847</v>
          </cell>
          <cell r="AM12"/>
          <cell r="AN12" t="str">
            <v>4 NO SE HA ADICIONADO NI EN VALOR y EN TIEMPO</v>
          </cell>
          <cell r="AO12">
            <v>0</v>
          </cell>
          <cell r="AP12">
            <v>0</v>
          </cell>
          <cell r="AQ12"/>
          <cell r="AR12">
            <v>0</v>
          </cell>
          <cell r="AS12"/>
          <cell r="AT12">
            <v>43847</v>
          </cell>
          <cell r="AU12">
            <v>44195</v>
          </cell>
          <cell r="AV12"/>
          <cell r="AW12" t="str">
            <v>2. NO</v>
          </cell>
          <cell r="AX12"/>
          <cell r="AY12"/>
          <cell r="AZ12" t="str">
            <v>2. NO</v>
          </cell>
          <cell r="BA12">
            <v>0</v>
          </cell>
          <cell r="BB12"/>
          <cell r="BC12"/>
          <cell r="BD12"/>
          <cell r="BE12" t="str">
            <v>2020753501000011E</v>
          </cell>
          <cell r="BF12">
            <v>25305466</v>
          </cell>
          <cell r="BG12" t="str">
            <v>YELYN ZARELA SEPULVEDA RODRIGUEZ</v>
          </cell>
          <cell r="BH12" t="str">
            <v>https://community.secop.gov.co/Public/Tendering/ContractNoticePhases/View?PPI=CO1.PPI.5306611&amp;isFromPublicArea=True&amp;isModal=False</v>
          </cell>
          <cell r="BI12" t="str">
            <v>VIGENTE</v>
          </cell>
          <cell r="BJ12" t="str">
            <v>nataliaperez.88@gmail.com</v>
          </cell>
          <cell r="BK12"/>
          <cell r="BL12" t="str">
            <v>https://community.secop.gov.co/Public/Tendering/ContractDetailView/Index?UniqueIdentifier=CO1.PCCNTR.1282217&amp;isModal=true&amp;asPopupView=true#GenericContractInformation</v>
          </cell>
        </row>
        <row r="13">
          <cell r="A13" t="str">
            <v>DTPA-CPS-012-N-2020</v>
          </cell>
          <cell r="B13" t="str">
            <v>2 NACIONAL</v>
          </cell>
          <cell r="C13" t="str">
            <v>CD-DTPA-012-2020</v>
          </cell>
          <cell r="D13">
            <v>12</v>
          </cell>
          <cell r="E13" t="str">
            <v>ALEJANDRA IBARGUEN LONGA</v>
          </cell>
          <cell r="F13">
            <v>43847</v>
          </cell>
          <cell r="G13" t="str">
            <v>PRESTACIÓN DE SERVICIOS DE APOYO A LA GESTIÓN EN ACTIVIDADES DE ATENCIÓN AL USUARIO, MANEJO ECOTIENDA Y DE CORRESPONDENCIA PARA LA DIRECCIÓN TERRITORIAL PACIFICO</v>
          </cell>
          <cell r="H13" t="str">
            <v>2 CONTRATACIÓN DIRECTA</v>
          </cell>
          <cell r="I13" t="str">
            <v>14 PRESTACIÓN DE SERVICIOS</v>
          </cell>
          <cell r="J13" t="str">
            <v>SERVICIOS</v>
          </cell>
          <cell r="K13">
            <v>5620</v>
          </cell>
          <cell r="L13">
            <v>5420</v>
          </cell>
          <cell r="M13"/>
          <cell r="N13">
            <v>43847</v>
          </cell>
          <cell r="O13" t="str">
            <v>5. FORTALECIMIENTO</v>
          </cell>
          <cell r="P13">
            <v>1337498.26</v>
          </cell>
          <cell r="Q13">
            <v>15336644</v>
          </cell>
          <cell r="R13"/>
          <cell r="S13" t="str">
            <v>1 PERSONA NATURAL</v>
          </cell>
          <cell r="T13" t="str">
            <v>3 CÉDULA DE CIUDADANÍA</v>
          </cell>
          <cell r="U13">
            <v>1144073595</v>
          </cell>
          <cell r="V13" t="str">
            <v>N/A</v>
          </cell>
          <cell r="W13" t="str">
            <v>11 NO SE DILIGENCIA INFORMACIÓN PARA ESTE FORMULARIO EN ESTE PERÍODO DE REPORTE</v>
          </cell>
          <cell r="X13" t="str">
            <v>N/A</v>
          </cell>
          <cell r="Y13" t="str">
            <v>ALEJANDRA IBARGUEN LONGA</v>
          </cell>
          <cell r="Z13" t="str">
            <v>1 PÓLIZA</v>
          </cell>
          <cell r="AA13" t="str">
            <v>12 SEGUROS DEL ESTADO</v>
          </cell>
          <cell r="AB13" t="str">
            <v>2 CUMPLIMIENTO</v>
          </cell>
          <cell r="AC13">
            <v>43847</v>
          </cell>
          <cell r="AD13" t="str">
            <v>45-46-101006307</v>
          </cell>
          <cell r="AE13" t="str">
            <v>DTPA</v>
          </cell>
          <cell r="AF13" t="str">
            <v>2 SUPERVISOR</v>
          </cell>
          <cell r="AG13" t="str">
            <v>3 CÉDULA DE CIUDADANÍA</v>
          </cell>
          <cell r="AH13">
            <v>31475833</v>
          </cell>
          <cell r="AI13" t="str">
            <v>ADRIANA BEJARANO VARELA</v>
          </cell>
          <cell r="AJ13">
            <v>344</v>
          </cell>
          <cell r="AK13" t="str">
            <v>3 NO PACTADOS</v>
          </cell>
          <cell r="AL13">
            <v>43847</v>
          </cell>
          <cell r="AM13"/>
          <cell r="AN13" t="str">
            <v>4 NO SE HA ADICIONADO NI EN VALOR y EN TIEMPO</v>
          </cell>
          <cell r="AO13">
            <v>0</v>
          </cell>
          <cell r="AP13">
            <v>0</v>
          </cell>
          <cell r="AQ13"/>
          <cell r="AR13">
            <v>0</v>
          </cell>
          <cell r="AS13"/>
          <cell r="AT13">
            <v>43847</v>
          </cell>
          <cell r="AU13">
            <v>44195</v>
          </cell>
          <cell r="AV13"/>
          <cell r="AW13" t="str">
            <v>2. NO</v>
          </cell>
          <cell r="AX13"/>
          <cell r="AY13"/>
          <cell r="AZ13" t="str">
            <v>2. NO</v>
          </cell>
          <cell r="BA13">
            <v>0</v>
          </cell>
          <cell r="BB13"/>
          <cell r="BC13"/>
          <cell r="BD13"/>
          <cell r="BE13" t="str">
            <v>2020753501000012E</v>
          </cell>
          <cell r="BF13">
            <v>15336644</v>
          </cell>
          <cell r="BG13" t="str">
            <v>JAZMIN PEREA MURILLO</v>
          </cell>
          <cell r="BH13" t="str">
            <v>https://community.secop.gov.co/Public/Tendering/ContractNoticePhases/View?PPI=CO1.PPI.5307321&amp;isFromPublicArea=True&amp;isModal=False</v>
          </cell>
          <cell r="BI13" t="str">
            <v>VIGENTE</v>
          </cell>
          <cell r="BJ13" t="str">
            <v>alejandra1594@live.com</v>
          </cell>
          <cell r="BK13"/>
          <cell r="BL13" t="str">
            <v>https://community.secop.gov.co/Public/Tendering/ContractDetailView/Index?UniqueIdentifier=CO1.PCCNTR.1282062&amp;isModal=true&amp;asPopupView=true#GenericContractInformation</v>
          </cell>
        </row>
        <row r="14">
          <cell r="A14" t="str">
            <v>DTPA-CPS-013-N-2020</v>
          </cell>
          <cell r="B14" t="str">
            <v>2 NACIONAL</v>
          </cell>
          <cell r="C14" t="str">
            <v>CD-DTPA-013-2020</v>
          </cell>
          <cell r="D14">
            <v>13</v>
          </cell>
          <cell r="E14" t="str">
            <v>ANDRES CUELLAR CHACON</v>
          </cell>
          <cell r="F14">
            <v>43847</v>
          </cell>
          <cell r="G14" t="str">
            <v>PRESTAR LOS SERVICIOS PROFESIONALES PARA EL DESARROLLO DE LAS ACTIVIDADES PARA LA IMPLEMENTACIÓN DE LA ESTRATEGIA DE INVESTIGACIÓN Y MONITOREO Y LA PLANEACIÓN DEL MANEJO DE LAS ÁREAS PROTEGIDAS DE LA DTPA</v>
          </cell>
          <cell r="H14" t="str">
            <v>2 CONTRATACIÓN DIRECTA</v>
          </cell>
          <cell r="I14" t="str">
            <v>14 PRESTACIÓN DE SERVICIOS</v>
          </cell>
          <cell r="J14" t="str">
            <v>SERVICIOS</v>
          </cell>
          <cell r="K14">
            <v>6420</v>
          </cell>
          <cell r="L14">
            <v>5620</v>
          </cell>
          <cell r="M14"/>
          <cell r="N14">
            <v>43847</v>
          </cell>
          <cell r="O14" t="str">
            <v>10. CONOCIMIENTO VOC</v>
          </cell>
          <cell r="P14">
            <v>4426078.92</v>
          </cell>
          <cell r="Q14">
            <v>44260790</v>
          </cell>
          <cell r="R14"/>
          <cell r="S14" t="str">
            <v>1 PERSONA NATURAL</v>
          </cell>
          <cell r="T14" t="str">
            <v>3 CÉDULA DE CIUDADANÍA</v>
          </cell>
          <cell r="U14">
            <v>1151935778</v>
          </cell>
          <cell r="V14" t="str">
            <v>N/A</v>
          </cell>
          <cell r="W14" t="str">
            <v>11 NO SE DILIGENCIA INFORMACIÓN PARA ESTE FORMULARIO EN ESTE PERÍODO DE REPORTE</v>
          </cell>
          <cell r="X14" t="str">
            <v>N/A</v>
          </cell>
          <cell r="Y14" t="str">
            <v>ANDRES CUELLAR CHACON</v>
          </cell>
          <cell r="Z14" t="str">
            <v>1 PÓLIZA</v>
          </cell>
          <cell r="AA14" t="str">
            <v>12 SEGUROS DEL ESTADO</v>
          </cell>
          <cell r="AB14" t="str">
            <v>2 CUMPLIMIENTO</v>
          </cell>
          <cell r="AC14">
            <v>43847</v>
          </cell>
          <cell r="AD14" t="str">
            <v>45-46-101006311</v>
          </cell>
          <cell r="AE14" t="str">
            <v>DTPA</v>
          </cell>
          <cell r="AF14" t="str">
            <v>2 SUPERVISOR</v>
          </cell>
          <cell r="AG14" t="str">
            <v>3 CÉDULA DE CIUDADANÍA</v>
          </cell>
          <cell r="AH14">
            <v>91297841</v>
          </cell>
          <cell r="AI14" t="str">
            <v>ROBINSON GALINDO TARAZONA</v>
          </cell>
          <cell r="AJ14">
            <v>300</v>
          </cell>
          <cell r="AK14" t="str">
            <v>3 NO PACTADOS</v>
          </cell>
          <cell r="AL14">
            <v>43847</v>
          </cell>
          <cell r="AM14"/>
          <cell r="AN14" t="str">
            <v>4 NO SE HA ADICIONADO NI EN VALOR y EN TIEMPO</v>
          </cell>
          <cell r="AO14">
            <v>0</v>
          </cell>
          <cell r="AP14">
            <v>0</v>
          </cell>
          <cell r="AQ14"/>
          <cell r="AR14">
            <v>0</v>
          </cell>
          <cell r="AS14"/>
          <cell r="AT14">
            <v>43847</v>
          </cell>
          <cell r="AU14">
            <v>44151</v>
          </cell>
          <cell r="AV14"/>
          <cell r="AW14" t="str">
            <v>2. NO</v>
          </cell>
          <cell r="AX14"/>
          <cell r="AY14"/>
          <cell r="AZ14" t="str">
            <v>2. NO</v>
          </cell>
          <cell r="BA14">
            <v>0</v>
          </cell>
          <cell r="BB14"/>
          <cell r="BC14"/>
          <cell r="BD14"/>
          <cell r="BE14" t="str">
            <v>2020753501000013E</v>
          </cell>
          <cell r="BF14">
            <v>44260790</v>
          </cell>
          <cell r="BG14" t="str">
            <v>JAZMIN PEREA MURILLO</v>
          </cell>
          <cell r="BH14" t="str">
            <v>https://community.secop.gov.co/Public/Tendering/ContractNoticePhases/View?PPI=CO1.PPI.5320594&amp;isFromPublicArea=True&amp;isModal=False</v>
          </cell>
          <cell r="BI14" t="str">
            <v>VIGENTE</v>
          </cell>
          <cell r="BJ14" t="str">
            <v>andres.cuellar.chacon@correounivalle.edu.co</v>
          </cell>
          <cell r="BK14"/>
          <cell r="BL14" t="str">
            <v>https://community.secop.gov.co/Public/Tendering/ContractDetailView/Index?UniqueIdentifier=CO1.PCCNTR.1284408&amp;isModal=true&amp;asPopupView=true#GenericContractInformation</v>
          </cell>
        </row>
        <row r="15">
          <cell r="A15" t="str">
            <v>DTPA-CPS-014-N-2020</v>
          </cell>
          <cell r="B15" t="str">
            <v>2 NACIONAL</v>
          </cell>
          <cell r="C15" t="str">
            <v>CD-DTPA-014-2020</v>
          </cell>
          <cell r="D15">
            <v>14</v>
          </cell>
          <cell r="E15" t="str">
            <v>DIEGO FERNANDO MUÑOZ ARANA</v>
          </cell>
          <cell r="F15">
            <v>43847</v>
          </cell>
          <cell r="G15" t="str">
            <v>PRESTACIÓN DE SERVICIOS TÉCNICOS Y DE APOYO A LA GESTIÓN PARA EL FORTALECIMIENTO ADMINISTRATIVO DEL PARQUE NACIONAL NATURAL SANQUIANGA</v>
          </cell>
          <cell r="H15" t="str">
            <v>2 CONTRATACIÓN DIRECTA</v>
          </cell>
          <cell r="I15" t="str">
            <v>14 PRESTACIÓN DE SERVICIOS</v>
          </cell>
          <cell r="J15" t="str">
            <v>SERVICIOS</v>
          </cell>
          <cell r="K15">
            <v>6620</v>
          </cell>
          <cell r="L15">
            <v>5820</v>
          </cell>
          <cell r="M15"/>
          <cell r="N15">
            <v>43847</v>
          </cell>
          <cell r="O15" t="str">
            <v>5. FORTALECIMIENTO</v>
          </cell>
          <cell r="P15">
            <v>2206871.8199999998</v>
          </cell>
          <cell r="Q15">
            <v>25084778</v>
          </cell>
          <cell r="R15"/>
          <cell r="S15" t="str">
            <v>1 PERSONA NATURAL</v>
          </cell>
          <cell r="T15" t="str">
            <v>3 CÉDULA DE CIUDADANÍA</v>
          </cell>
          <cell r="U15">
            <v>72226591</v>
          </cell>
          <cell r="V15" t="str">
            <v>N/A</v>
          </cell>
          <cell r="W15" t="str">
            <v>11 NO SE DILIGENCIA INFORMACIÓN PARA ESTE FORMULARIO EN ESTE PERÍODO DE REPORTE</v>
          </cell>
          <cell r="X15" t="str">
            <v>N/A</v>
          </cell>
          <cell r="Y15" t="str">
            <v>DIEGO FERNANDO MUÑOZ ARANA</v>
          </cell>
          <cell r="Z15" t="str">
            <v>1 PÓLIZA</v>
          </cell>
          <cell r="AA15" t="str">
            <v>12 SEGUROS DEL ESTADO</v>
          </cell>
          <cell r="AB15" t="str">
            <v>2 CUMPLIMIENTO</v>
          </cell>
          <cell r="AC15">
            <v>43850</v>
          </cell>
          <cell r="AD15" t="str">
            <v>45-46-101006334</v>
          </cell>
          <cell r="AE15" t="str">
            <v>PNN Sanquianga</v>
          </cell>
          <cell r="AF15" t="str">
            <v>2 SUPERVISOR</v>
          </cell>
          <cell r="AG15" t="str">
            <v>3 CÉDULA DE CIUDADANÍA</v>
          </cell>
          <cell r="AH15">
            <v>31589694</v>
          </cell>
          <cell r="AI15" t="str">
            <v>LEIDY DIANA CIFUENTES</v>
          </cell>
          <cell r="AJ15">
            <v>341</v>
          </cell>
          <cell r="AK15" t="str">
            <v>3 NO PACTADOS</v>
          </cell>
          <cell r="AL15">
            <v>43850</v>
          </cell>
          <cell r="AM15"/>
          <cell r="AN15" t="str">
            <v>4 NO SE HA ADICIONADO NI EN VALOR y EN TIEMPO</v>
          </cell>
          <cell r="AO15">
            <v>0</v>
          </cell>
          <cell r="AP15">
            <v>0</v>
          </cell>
          <cell r="AQ15"/>
          <cell r="AR15">
            <v>0</v>
          </cell>
          <cell r="AS15"/>
          <cell r="AT15">
            <v>43850</v>
          </cell>
          <cell r="AU15">
            <v>44195</v>
          </cell>
          <cell r="AV15"/>
          <cell r="AW15" t="str">
            <v>2. NO</v>
          </cell>
          <cell r="AX15"/>
          <cell r="AY15"/>
          <cell r="AZ15" t="str">
            <v>2. NO</v>
          </cell>
          <cell r="BA15">
            <v>0</v>
          </cell>
          <cell r="BB15"/>
          <cell r="BC15"/>
          <cell r="BD15"/>
          <cell r="BE15" t="str">
            <v>2020753501000014E</v>
          </cell>
          <cell r="BF15">
            <v>25084778</v>
          </cell>
          <cell r="BG15" t="str">
            <v>YELYN ZARELA SEPULVEDA RODRIGUEZ</v>
          </cell>
          <cell r="BH15" t="str">
            <v>https://community.secop.gov.co/Public/Tendering/ContractNoticePhases/View?PPI=CO1.PPI.5325381&amp;isFromPublicArea=True&amp;isModal=False</v>
          </cell>
          <cell r="BI15" t="str">
            <v>VIGENTE</v>
          </cell>
          <cell r="BJ15" t="str">
            <v>dfmunoz@fundaciontropico.org</v>
          </cell>
          <cell r="BK15"/>
          <cell r="BL15" t="str">
            <v>https://community.secop.gov.co/Public/Tendering/ContractDetailView/Index?UniqueIdentifier=CO1.PCCNTR.1285755&amp;isModal=true&amp;asPopupView=true#GenericContractInformation</v>
          </cell>
        </row>
        <row r="16">
          <cell r="A16" t="str">
            <v>DTPA-CPS-015-N-2020</v>
          </cell>
          <cell r="B16" t="str">
            <v>2 NACIONAL</v>
          </cell>
          <cell r="C16" t="str">
            <v>CD-DTPA-015-2020</v>
          </cell>
          <cell r="D16">
            <v>15</v>
          </cell>
          <cell r="E16" t="str">
            <v>XIMENA MORENO GUTIERREZ</v>
          </cell>
          <cell r="F16">
            <v>43850</v>
          </cell>
          <cell r="G16" t="str">
            <v>PRESTAR SERVICIOS PROFESIONALES PARA LA IMPLEMENTACIÓN DE LOS AJUSTES AL MONITOREO DE RECURSOS HIDROBIOLÓGICOS Y EL DESARROLLO DE PROCESOS DE ORDENAMIENTO EN LAS ÁREAS PROTEGIDAS ADSCRITAS A LA DTPA</v>
          </cell>
          <cell r="H16" t="str">
            <v>2 CONTRATACIÓN DIRECTA</v>
          </cell>
          <cell r="I16" t="str">
            <v>14 PRESTACIÓN DE SERVICIOS</v>
          </cell>
          <cell r="J16" t="str">
            <v>SERVICIOS</v>
          </cell>
          <cell r="K16">
            <v>6520</v>
          </cell>
          <cell r="L16">
            <v>5920</v>
          </cell>
          <cell r="M16"/>
          <cell r="N16">
            <v>43850</v>
          </cell>
          <cell r="O16" t="str">
            <v>10. CONOCIMIENTO VOC</v>
          </cell>
          <cell r="P16">
            <v>4823432.32</v>
          </cell>
          <cell r="Q16">
            <v>50806817</v>
          </cell>
          <cell r="R16"/>
          <cell r="S16" t="str">
            <v>1 PERSONA NATURAL</v>
          </cell>
          <cell r="T16" t="str">
            <v>3 CÉDULA DE CIUDADANÍA</v>
          </cell>
          <cell r="U16">
            <v>1130666090</v>
          </cell>
          <cell r="V16" t="str">
            <v>N/A</v>
          </cell>
          <cell r="W16" t="str">
            <v>11 NO SE DILIGENCIA INFORMACIÓN PARA ESTE FORMULARIO EN ESTE PERÍODO DE REPORTE</v>
          </cell>
          <cell r="X16" t="str">
            <v>N/A</v>
          </cell>
          <cell r="Y16" t="str">
            <v>XIMENA MORENO GUTIERREZ</v>
          </cell>
          <cell r="Z16" t="str">
            <v>1 PÓLIZA</v>
          </cell>
          <cell r="AA16" t="str">
            <v>12 SEGUROS DEL ESTADO</v>
          </cell>
          <cell r="AB16" t="str">
            <v>2 CUMPLIMIENTO</v>
          </cell>
          <cell r="AC16">
            <v>43850</v>
          </cell>
          <cell r="AD16" t="str">
            <v>45-46-101006335</v>
          </cell>
          <cell r="AE16" t="str">
            <v>DTPA</v>
          </cell>
          <cell r="AF16" t="str">
            <v>2 SUPERVISOR</v>
          </cell>
          <cell r="AG16" t="str">
            <v>3 CÉDULA DE CIUDADANÍA</v>
          </cell>
          <cell r="AH16">
            <v>91297841</v>
          </cell>
          <cell r="AI16" t="str">
            <v>ROBINSON GALINDO TARAZONA</v>
          </cell>
          <cell r="AJ16">
            <v>316</v>
          </cell>
          <cell r="AK16" t="str">
            <v>3 NO PACTADOS</v>
          </cell>
          <cell r="AL16">
            <v>43850</v>
          </cell>
          <cell r="AM16"/>
          <cell r="AN16" t="str">
            <v>4 NO SE HA ADICIONADO NI EN VALOR y EN TIEMPO</v>
          </cell>
          <cell r="AO16">
            <v>0</v>
          </cell>
          <cell r="AP16">
            <v>0</v>
          </cell>
          <cell r="AQ16"/>
          <cell r="AR16">
            <v>0</v>
          </cell>
          <cell r="AS16"/>
          <cell r="AT16">
            <v>43850</v>
          </cell>
          <cell r="AU16">
            <v>44170</v>
          </cell>
          <cell r="AV16"/>
          <cell r="AW16" t="str">
            <v>2. NO</v>
          </cell>
          <cell r="AX16"/>
          <cell r="AY16"/>
          <cell r="AZ16" t="str">
            <v>2. NO</v>
          </cell>
          <cell r="BA16">
            <v>0</v>
          </cell>
          <cell r="BB16"/>
          <cell r="BC16"/>
          <cell r="BD16"/>
          <cell r="BE16" t="str">
            <v>2020753501000015E</v>
          </cell>
          <cell r="BF16">
            <v>50806817</v>
          </cell>
          <cell r="BG16" t="str">
            <v>JAZMIN PEREA MURILLO</v>
          </cell>
          <cell r="BH16" t="str">
            <v>https://community.secop.gov.co/Public/Tendering/ContractNoticePhases/View?PPI=CO1.PPI.5327732&amp;isFromPublicArea=True&amp;isModal=False</v>
          </cell>
          <cell r="BI16" t="str">
            <v>VIGENTE</v>
          </cell>
          <cell r="BJ16" t="str">
            <v>ximemo86@gmail.com</v>
          </cell>
          <cell r="BK16"/>
          <cell r="BL16" t="str">
            <v>https://community.secop.gov.co/Public/Tendering/ContractDetailView/Index?UniqueIdentifier=CO1.PCCNTR.1290113&amp;isModal=true&amp;asPopupView=true#GenericContractInformation</v>
          </cell>
        </row>
        <row r="17">
          <cell r="A17" t="str">
            <v>DTPA-CPS-016-N-2020</v>
          </cell>
          <cell r="B17" t="str">
            <v>2 NACIONAL</v>
          </cell>
          <cell r="C17" t="str">
            <v>CD-DTPA-016-2020</v>
          </cell>
          <cell r="D17">
            <v>16</v>
          </cell>
          <cell r="E17" t="str">
            <v>PABLO JOSE GALVIS MUÑOZ</v>
          </cell>
          <cell r="F17">
            <v>43850</v>
          </cell>
          <cell r="G17" t="str">
            <v>PRESTACIÓN DE SERVICIOS PROFESIONALES PARA LIDERAR LA IMPLEMENTACIÓN DEL PLAN DE TRABAJO PARA LA GESTIÓN DE PROCESOS SANCIONATORIOS AMBIENTALES Y TEMAS JURÍDICOS MISIONALES DE LA DIRECCIÓN TERRITORIAL PACÍFICO.</v>
          </cell>
          <cell r="H17" t="str">
            <v>2 CONTRATACIÓN DIRECTA</v>
          </cell>
          <cell r="I17" t="str">
            <v>14 PRESTACIÓN DE SERVICIOS</v>
          </cell>
          <cell r="J17" t="str">
            <v>SERVICIOS</v>
          </cell>
          <cell r="K17">
            <v>6720</v>
          </cell>
          <cell r="L17">
            <v>6020</v>
          </cell>
          <cell r="M17"/>
          <cell r="N17">
            <v>43850</v>
          </cell>
          <cell r="O17" t="str">
            <v>6. AUTORIDAD AMBIENTAL</v>
          </cell>
          <cell r="P17">
            <v>5397388.4900000002</v>
          </cell>
          <cell r="Q17">
            <v>59731094</v>
          </cell>
          <cell r="R17"/>
          <cell r="S17" t="str">
            <v>1 PERSONA NATURAL</v>
          </cell>
          <cell r="T17" t="str">
            <v>3 CÉDULA DE CIUDADANÍA</v>
          </cell>
          <cell r="U17">
            <v>76332161</v>
          </cell>
          <cell r="V17" t="str">
            <v>N/A</v>
          </cell>
          <cell r="W17" t="str">
            <v>11 NO SE DILIGENCIA INFORMACIÓN PARA ESTE FORMULARIO EN ESTE PERÍODO DE REPORTE</v>
          </cell>
          <cell r="X17" t="str">
            <v>N/A</v>
          </cell>
          <cell r="Y17" t="str">
            <v>PABLO JOSE GALVIS MUÑOZ</v>
          </cell>
          <cell r="Z17" t="str">
            <v>1 PÓLIZA</v>
          </cell>
          <cell r="AA17" t="str">
            <v>12 SEGUROS DEL ESTADO</v>
          </cell>
          <cell r="AB17" t="str">
            <v>2 CUMPLIMIENTO</v>
          </cell>
          <cell r="AC17">
            <v>43850</v>
          </cell>
          <cell r="AD17" t="str">
            <v>45-46-101006341</v>
          </cell>
          <cell r="AE17" t="str">
            <v>DTPA</v>
          </cell>
          <cell r="AF17" t="str">
            <v>2 SUPERVISOR</v>
          </cell>
          <cell r="AG17" t="str">
            <v>3 CÉDULA DE CIUDADANÍA</v>
          </cell>
          <cell r="AH17">
            <v>91297841</v>
          </cell>
          <cell r="AI17" t="str">
            <v>ROBINSON GALINDO TARAZONA</v>
          </cell>
          <cell r="AJ17">
            <v>332</v>
          </cell>
          <cell r="AK17" t="str">
            <v>3 NO PACTADOS</v>
          </cell>
          <cell r="AL17">
            <v>43850</v>
          </cell>
          <cell r="AM17"/>
          <cell r="AN17" t="str">
            <v>4 NO SE HA ADICIONADO NI EN VALOR y EN TIEMPO</v>
          </cell>
          <cell r="AO17">
            <v>0</v>
          </cell>
          <cell r="AP17">
            <v>0</v>
          </cell>
          <cell r="AQ17"/>
          <cell r="AR17">
            <v>0</v>
          </cell>
          <cell r="AS17"/>
          <cell r="AT17">
            <v>43850</v>
          </cell>
          <cell r="AU17">
            <v>44186</v>
          </cell>
          <cell r="AV17"/>
          <cell r="AW17" t="str">
            <v>2. NO</v>
          </cell>
          <cell r="AX17"/>
          <cell r="AY17"/>
          <cell r="AZ17" t="str">
            <v>2. NO</v>
          </cell>
          <cell r="BA17">
            <v>0</v>
          </cell>
          <cell r="BB17"/>
          <cell r="BC17"/>
          <cell r="BD17"/>
          <cell r="BE17" t="str">
            <v>2020753501000016E</v>
          </cell>
          <cell r="BF17">
            <v>59731094</v>
          </cell>
          <cell r="BG17" t="str">
            <v>YELYN ZARELA SEPULVEDA RODRIGUEZ</v>
          </cell>
          <cell r="BH17" t="str">
            <v>https://community.secop.gov.co/Public/Tendering/ContractNoticePhases/View?PPI=CO1.PPI.5356270&amp;isFromPublicArea=True&amp;isModal=False</v>
          </cell>
          <cell r="BI17" t="str">
            <v>VIGENTE</v>
          </cell>
          <cell r="BJ17" t="str">
            <v>pablogalvis.abogado@gmail.com</v>
          </cell>
          <cell r="BK17"/>
          <cell r="BL17" t="str">
            <v>https://community.secop.gov.co/Public/Tendering/ContractDetailView/Index?UniqueIdentifier=CO1.PCCNTR.1289849&amp;isModal=true&amp;asPopupView=true#GenericContractInformation</v>
          </cell>
        </row>
        <row r="18">
          <cell r="A18" t="str">
            <v>DTPA-CPS-017-N-2020</v>
          </cell>
          <cell r="B18" t="str">
            <v>2 NACIONAL</v>
          </cell>
          <cell r="C18" t="str">
            <v>CD-DTPA-017-2020</v>
          </cell>
          <cell r="D18">
            <v>17</v>
          </cell>
          <cell r="E18" t="str">
            <v>DIEGO FERNANDO GIL RIVAS</v>
          </cell>
          <cell r="F18">
            <v>43850</v>
          </cell>
          <cell r="G18" t="str">
            <v>PRESTACIÓN DE SERVICIOS TÉCNICOS EN APOYO A LA PLANEACIÓN INTERNA, TRÁMITES Y PROCESOS ADMINISTRATIVOS PARA LA GESTIÓN Y CONSERVACIÓN DEL PNN FARALLONES DE CALI ADSCRITO A LA DTPA</v>
          </cell>
          <cell r="H18" t="str">
            <v>2 CONTRATACIÓN DIRECTA</v>
          </cell>
          <cell r="I18" t="str">
            <v>14 PRESTACIÓN DE SERVICIOS</v>
          </cell>
          <cell r="J18" t="str">
            <v>SERVICIOS</v>
          </cell>
          <cell r="K18">
            <v>6920</v>
          </cell>
          <cell r="L18">
            <v>6120</v>
          </cell>
          <cell r="M18"/>
          <cell r="N18">
            <v>43850</v>
          </cell>
          <cell r="O18" t="str">
            <v>5. FORTALECIMIENTO</v>
          </cell>
          <cell r="P18">
            <v>2206871.8199999998</v>
          </cell>
          <cell r="Q18">
            <v>25084778</v>
          </cell>
          <cell r="R18"/>
          <cell r="S18" t="str">
            <v>1 PERSONA NATURAL</v>
          </cell>
          <cell r="T18" t="str">
            <v>3 CÉDULA DE CIUDADANÍA</v>
          </cell>
          <cell r="U18">
            <v>1113642262</v>
          </cell>
          <cell r="V18" t="str">
            <v>N/A</v>
          </cell>
          <cell r="W18" t="str">
            <v>11 NO SE DILIGENCIA INFORMACIÓN PARA ESTE FORMULARIO EN ESTE PERÍODO DE REPORTE</v>
          </cell>
          <cell r="X18" t="str">
            <v>N/A</v>
          </cell>
          <cell r="Y18" t="str">
            <v>DIEGO FERNANDO GIL RIVAS</v>
          </cell>
          <cell r="Z18" t="str">
            <v>1 PÓLIZA</v>
          </cell>
          <cell r="AA18" t="str">
            <v>12 SEGUROS DEL ESTADO</v>
          </cell>
          <cell r="AB18" t="str">
            <v>2 CUMPLIMIENTO</v>
          </cell>
          <cell r="AC18">
            <v>43850</v>
          </cell>
          <cell r="AD18" t="str">
            <v>45-46-101006349</v>
          </cell>
          <cell r="AE18" t="str">
            <v>PNN Farallones de Cali</v>
          </cell>
          <cell r="AF18" t="str">
            <v>2 SUPERVISOR</v>
          </cell>
          <cell r="AG18" t="str">
            <v>3 CÉDULA DE CIUDADANÍA</v>
          </cell>
          <cell r="AH18">
            <v>29667366</v>
          </cell>
          <cell r="AI18" t="str">
            <v>CLAUDIA ISABEL ACEVEDO</v>
          </cell>
          <cell r="AJ18">
            <v>341</v>
          </cell>
          <cell r="AK18" t="str">
            <v>3 NO PACTADOS</v>
          </cell>
          <cell r="AL18">
            <v>43850</v>
          </cell>
          <cell r="AM18"/>
          <cell r="AN18" t="str">
            <v>4 NO SE HA ADICIONADO NI EN VALOR y EN TIEMPO</v>
          </cell>
          <cell r="AO18">
            <v>0</v>
          </cell>
          <cell r="AP18">
            <v>0</v>
          </cell>
          <cell r="AQ18"/>
          <cell r="AR18">
            <v>0</v>
          </cell>
          <cell r="AS18"/>
          <cell r="AT18">
            <v>43850</v>
          </cell>
          <cell r="AU18">
            <v>44195</v>
          </cell>
          <cell r="AV18"/>
          <cell r="AW18" t="str">
            <v>2. NO</v>
          </cell>
          <cell r="AX18"/>
          <cell r="AY18"/>
          <cell r="AZ18" t="str">
            <v>2. NO</v>
          </cell>
          <cell r="BA18">
            <v>0</v>
          </cell>
          <cell r="BB18"/>
          <cell r="BC18"/>
          <cell r="BD18"/>
          <cell r="BE18" t="str">
            <v>2020753501000017E</v>
          </cell>
          <cell r="BF18">
            <v>25084778</v>
          </cell>
          <cell r="BG18" t="str">
            <v>JAZMIN PEREA MURILLO</v>
          </cell>
          <cell r="BH18" t="str">
            <v xml:space="preserve">https://community.secop.gov.co/Public/Tendering/ContractNoticePhases/View?PPI=CO1.PPI.5362354&amp;isFromPublicArea=True&amp;isModal=False
</v>
          </cell>
          <cell r="BI18" t="str">
            <v>VIGENTE</v>
          </cell>
          <cell r="BJ18" t="str">
            <v>dfgilr@gmail.com</v>
          </cell>
          <cell r="BK18"/>
          <cell r="BL18" t="str">
            <v>https://community.secop.gov.co/Public/Tendering/ContractDetailView/Index?UniqueIdentifier=CO1.PCCNTR.1291933&amp;isModal=true&amp;asPopupView=true#GenericContractInformation</v>
          </cell>
        </row>
        <row r="19">
          <cell r="A19" t="str">
            <v>DTPA-CPS-018-N-2020</v>
          </cell>
          <cell r="B19" t="str">
            <v>2 NACIONAL</v>
          </cell>
          <cell r="C19" t="str">
            <v>CD-DTPA-018-2020</v>
          </cell>
          <cell r="D19">
            <v>18</v>
          </cell>
          <cell r="E19" t="str">
            <v>JUDITH CRISTINA BURBANO DAVILA</v>
          </cell>
          <cell r="F19">
            <v>43851</v>
          </cell>
          <cell r="G19" t="str">
            <v>PRESTACIÓN DE SERVICIOS PROFESIONALES PARA ORIENTACIÓN TÉCNICA E IMPLEMENTACIÓN DE LOS INDICADORES 4 Y 5 EN EL MARCO DEL PROGRAMA DE DESARROLLO LOCAL SOSTENIBLE DEL ACUERDO PRESUPUESTARIO DE LA UNIÓN EUROPEA EN LA DTPA AÑO 2020</v>
          </cell>
          <cell r="H19" t="str">
            <v>2 CONTRATACIÓN DIRECTA</v>
          </cell>
          <cell r="I19" t="str">
            <v>14 PRESTACIÓN DE SERVICIOS</v>
          </cell>
          <cell r="J19" t="str">
            <v>SERVICIOS</v>
          </cell>
          <cell r="K19">
            <v>7020</v>
          </cell>
          <cell r="L19">
            <v>6220</v>
          </cell>
          <cell r="M19"/>
          <cell r="N19">
            <v>43852</v>
          </cell>
          <cell r="O19" t="str">
            <v>2. ESTRATEGIAS ESPECIALES DE MANEJO</v>
          </cell>
          <cell r="P19">
            <v>5397388.4900000002</v>
          </cell>
          <cell r="Q19">
            <v>53973880</v>
          </cell>
          <cell r="R19"/>
          <cell r="S19" t="str">
            <v>1 PERSONA NATURAL</v>
          </cell>
          <cell r="T19" t="str">
            <v>3 CÉDULA DE CIUDADANÍA</v>
          </cell>
          <cell r="U19">
            <v>1085260862</v>
          </cell>
          <cell r="V19" t="str">
            <v>N/A</v>
          </cell>
          <cell r="W19" t="str">
            <v>11 NO SE DILIGENCIA INFORMACIÓN PARA ESTE FORMULARIO EN ESTE PERÍODO DE REPORTE</v>
          </cell>
          <cell r="X19" t="str">
            <v>N/A</v>
          </cell>
          <cell r="Y19" t="str">
            <v>JUDITH CRISTINA BURBANO DAVILA</v>
          </cell>
          <cell r="Z19" t="str">
            <v>1 PÓLIZA</v>
          </cell>
          <cell r="AA19" t="str">
            <v>12 SEGUROS DEL ESTADO</v>
          </cell>
          <cell r="AB19" t="str">
            <v>2 CUMPLIMIENTO</v>
          </cell>
          <cell r="AC19">
            <v>43852</v>
          </cell>
          <cell r="AD19" t="str">
            <v>45-46-101006396</v>
          </cell>
          <cell r="AE19" t="str">
            <v>DTPA</v>
          </cell>
          <cell r="AF19" t="str">
            <v>2 SUPERVISOR</v>
          </cell>
          <cell r="AG19" t="str">
            <v>3 CÉDULA DE CIUDADANÍA</v>
          </cell>
          <cell r="AH19">
            <v>91297841</v>
          </cell>
          <cell r="AI19" t="str">
            <v>ROBINSON GALINDO TARAZONA</v>
          </cell>
          <cell r="AJ19">
            <v>300</v>
          </cell>
          <cell r="AK19" t="str">
            <v>3 NO PACTADOS</v>
          </cell>
          <cell r="AL19">
            <v>43852</v>
          </cell>
          <cell r="AM19"/>
          <cell r="AN19" t="str">
            <v>4 NO SE HA ADICIONADO NI EN VALOR y EN TIEMPO</v>
          </cell>
          <cell r="AO19">
            <v>0</v>
          </cell>
          <cell r="AP19">
            <v>0</v>
          </cell>
          <cell r="AQ19"/>
          <cell r="AR19">
            <v>0</v>
          </cell>
          <cell r="AS19"/>
          <cell r="AT19">
            <v>43852</v>
          </cell>
          <cell r="AU19">
            <v>44156</v>
          </cell>
          <cell r="AV19"/>
          <cell r="AW19" t="str">
            <v>2. NO</v>
          </cell>
          <cell r="AX19"/>
          <cell r="AY19"/>
          <cell r="AZ19" t="str">
            <v>2. NO</v>
          </cell>
          <cell r="BA19">
            <v>0</v>
          </cell>
          <cell r="BB19"/>
          <cell r="BC19"/>
          <cell r="BD19"/>
          <cell r="BE19" t="str">
            <v>2020753501000018E</v>
          </cell>
          <cell r="BF19">
            <v>53973880</v>
          </cell>
          <cell r="BG19" t="str">
            <v>YELYN ZARELA SEPULVEDA RODRIGUEZ</v>
          </cell>
          <cell r="BH19" t="str">
            <v>https://community.secop.gov.co/Public/Tendering/ContractNoticePhases/View?PPI=CO1.PPI.5381970&amp;isFromPublicArea=True&amp;isModal=False</v>
          </cell>
          <cell r="BI19" t="str">
            <v>VIGENTE</v>
          </cell>
          <cell r="BJ19" t="str">
            <v>cristinaburbano27@hotmail.com</v>
          </cell>
          <cell r="BK19"/>
          <cell r="BL19" t="str">
            <v>https://community.secop.gov.co/Public/Tendering/ContractDetailView/Index?UniqueIdentifier=CO1.PCCNTR.1295925&amp;isModal=true&amp;asPopupView=true#GenericContractInformation</v>
          </cell>
        </row>
        <row r="20">
          <cell r="A20" t="str">
            <v>DTPA-CPS-019-N-2020</v>
          </cell>
          <cell r="B20" t="str">
            <v>2 NACIONAL</v>
          </cell>
          <cell r="C20" t="str">
            <v>CD-DTPA-019-2020</v>
          </cell>
          <cell r="D20">
            <v>19</v>
          </cell>
          <cell r="E20" t="str">
            <v>SEBASTIAN ARIAS GUTIERREZ</v>
          </cell>
          <cell r="F20">
            <v>43851</v>
          </cell>
          <cell r="G20" t="str">
            <v>PRESTAR SERVICIOS PROFESIONALES PARA EL SEGUIMIENTO ADMINISTRATIVO DEL PROGRAMA DESARROLLO LOCAL SOSTENIBLE FASE II EN LAS ÁREAS FOCALES DE LA DIRECCIÓN TERRITORIAL PACÍFICO, EN EL MARCO DEL APOYO PRESUPUESTARIO DE LA UNIÓN EUROPEA.</v>
          </cell>
          <cell r="H20" t="str">
            <v>2 CONTRATACIÓN DIRECTA</v>
          </cell>
          <cell r="I20" t="str">
            <v>14 PRESTACIÓN DE SERVICIOS</v>
          </cell>
          <cell r="J20" t="str">
            <v>SERVICIOS</v>
          </cell>
          <cell r="K20">
            <v>7120</v>
          </cell>
          <cell r="L20">
            <v>6320</v>
          </cell>
          <cell r="M20"/>
          <cell r="N20">
            <v>43852</v>
          </cell>
          <cell r="O20" t="str">
            <v>2. ESTRATEGIAS ESPECIALES DE MANEJO</v>
          </cell>
          <cell r="P20">
            <v>3852123.78</v>
          </cell>
          <cell r="Q20">
            <v>42373364</v>
          </cell>
          <cell r="R20"/>
          <cell r="S20" t="str">
            <v>1 PERSONA NATURAL</v>
          </cell>
          <cell r="T20" t="str">
            <v>3 CÉDULA DE CIUDADANÍA</v>
          </cell>
          <cell r="U20">
            <v>1107095499</v>
          </cell>
          <cell r="V20" t="str">
            <v>N/A</v>
          </cell>
          <cell r="W20" t="str">
            <v>11 NO SE DILIGENCIA INFORMACIÓN PARA ESTE FORMULARIO EN ESTE PERÍODO DE REPORTE</v>
          </cell>
          <cell r="X20" t="str">
            <v>N/A</v>
          </cell>
          <cell r="Y20" t="str">
            <v>SEBASTIAN ARIAS GUTIERREZ</v>
          </cell>
          <cell r="Z20" t="str">
            <v>1 PÓLIZA</v>
          </cell>
          <cell r="AA20" t="str">
            <v>12 SEGUROS DEL ESTADO</v>
          </cell>
          <cell r="AB20" t="str">
            <v>2 CUMPLIMIENTO</v>
          </cell>
          <cell r="AC20">
            <v>43852</v>
          </cell>
          <cell r="AD20" t="str">
            <v>45-46-101006395</v>
          </cell>
          <cell r="AE20" t="str">
            <v>DTPA</v>
          </cell>
          <cell r="AF20" t="str">
            <v>2 SUPERVISOR</v>
          </cell>
          <cell r="AG20" t="str">
            <v>3 CÉDULA DE CIUDADANÍA</v>
          </cell>
          <cell r="AH20">
            <v>1098611032</v>
          </cell>
          <cell r="AI20" t="str">
            <v>ANGELICA ANDREA CACUA BRICEÑO</v>
          </cell>
          <cell r="AJ20">
            <v>330</v>
          </cell>
          <cell r="AK20" t="str">
            <v>3 NO PACTADOS</v>
          </cell>
          <cell r="AL20">
            <v>43852</v>
          </cell>
          <cell r="AM20"/>
          <cell r="AN20" t="str">
            <v>4 NO SE HA ADICIONADO NI EN VALOR y EN TIEMPO</v>
          </cell>
          <cell r="AO20">
            <v>0</v>
          </cell>
          <cell r="AP20">
            <v>0</v>
          </cell>
          <cell r="AQ20"/>
          <cell r="AR20">
            <v>0</v>
          </cell>
          <cell r="AS20"/>
          <cell r="AT20">
            <v>43852</v>
          </cell>
          <cell r="AU20">
            <v>44186</v>
          </cell>
          <cell r="AV20"/>
          <cell r="AW20" t="str">
            <v>2. NO</v>
          </cell>
          <cell r="AX20"/>
          <cell r="AY20"/>
          <cell r="AZ20" t="str">
            <v>2. NO</v>
          </cell>
          <cell r="BA20">
            <v>0</v>
          </cell>
          <cell r="BB20"/>
          <cell r="BC20"/>
          <cell r="BD20"/>
          <cell r="BE20" t="str">
            <v>2020753501000019E</v>
          </cell>
          <cell r="BF20">
            <v>42373364</v>
          </cell>
          <cell r="BG20" t="str">
            <v>YELYN ZARELA SEPULVEDA RODRIGUEZ</v>
          </cell>
          <cell r="BH20" t="str">
            <v>https://community.secop.gov.co/Public/Tendering/ContractNoticePhases/View?PPI=CO1.PPI.5382697&amp;isFromPublicArea=True&amp;isModal=False</v>
          </cell>
          <cell r="BI20" t="str">
            <v>VIGENTE</v>
          </cell>
          <cell r="BJ20" t="str">
            <v>ariaz_01@hotmail.com</v>
          </cell>
          <cell r="BK20"/>
          <cell r="BL20" t="str">
            <v>https://community.secop.gov.co/Public/Tendering/ContractDetailView/Index?UniqueIdentifier=CO1.PCCNTR.1296510&amp;isModal=true&amp;asPopupView=true#GenericContractInformation</v>
          </cell>
        </row>
        <row r="21">
          <cell r="A21" t="str">
            <v>DTPA-CPS-020-N-2020</v>
          </cell>
          <cell r="B21" t="str">
            <v>2 NACIONAL</v>
          </cell>
          <cell r="C21" t="str">
            <v>CD-DTPA-020-2020</v>
          </cell>
          <cell r="D21">
            <v>20</v>
          </cell>
          <cell r="E21" t="str">
            <v>RICARDO AUGUSTO SANCHEZ PAEZ</v>
          </cell>
          <cell r="F21">
            <v>43852</v>
          </cell>
          <cell r="G21" t="str">
            <v>PRESTACIÓN DE SERVICIOS PROFESIONALES PARA DESARROLLAR LINEAMIENTOS RELACIONADOS CON EL ORDENAMIENTO, REGULACIÓN Y CONTROL PARA DISMINUIR PRESIONES GENERADAS POR ACTIVIDADES ECOTURÍSTICAS EN LAS ÁREAS PROTEGIDAS ADSCRITAS A LA DTPA.</v>
          </cell>
          <cell r="H21" t="str">
            <v>2 CONTRATACIÓN DIRECTA</v>
          </cell>
          <cell r="I21" t="str">
            <v>14 PRESTACIÓN DE SERVICIOS</v>
          </cell>
          <cell r="J21" t="str">
            <v>SERVICIOS</v>
          </cell>
          <cell r="K21">
            <v>7320</v>
          </cell>
          <cell r="L21">
            <v>6420</v>
          </cell>
          <cell r="M21"/>
          <cell r="N21">
            <v>43852</v>
          </cell>
          <cell r="O21" t="str">
            <v>6. AUTORIDAD AMBIENTAL</v>
          </cell>
          <cell r="P21">
            <v>3852123.78</v>
          </cell>
          <cell r="Q21">
            <v>42373364</v>
          </cell>
          <cell r="R21"/>
          <cell r="S21" t="str">
            <v>1 PERSONA NATURAL</v>
          </cell>
          <cell r="T21" t="str">
            <v>3 CÉDULA DE CIUDADANÍA</v>
          </cell>
          <cell r="U21">
            <v>79699571</v>
          </cell>
          <cell r="V21" t="str">
            <v>N/A</v>
          </cell>
          <cell r="W21" t="str">
            <v>11 NO SE DILIGENCIA INFORMACIÓN PARA ESTE FORMULARIO EN ESTE PERÍODO DE REPORTE</v>
          </cell>
          <cell r="X21" t="str">
            <v>N/A</v>
          </cell>
          <cell r="Y21" t="str">
            <v>RICARDO AUGUSTO SANCHEZ PAEZ</v>
          </cell>
          <cell r="Z21" t="str">
            <v>1 PÓLIZA</v>
          </cell>
          <cell r="AA21" t="str">
            <v>12 SEGUROS DEL ESTADO</v>
          </cell>
          <cell r="AB21" t="str">
            <v>2 CUMPLIMIENTO</v>
          </cell>
          <cell r="AC21">
            <v>43852</v>
          </cell>
          <cell r="AD21" t="str">
            <v>45-46-101006408</v>
          </cell>
          <cell r="AE21" t="str">
            <v>DTPA</v>
          </cell>
          <cell r="AF21" t="str">
            <v>2 SUPERVISOR</v>
          </cell>
          <cell r="AG21" t="str">
            <v>3 CÉDULA DE CIUDADANÍA</v>
          </cell>
          <cell r="AH21">
            <v>91297841</v>
          </cell>
          <cell r="AI21" t="str">
            <v>ROBINSON GALINDO TARAZONA</v>
          </cell>
          <cell r="AJ21">
            <v>330</v>
          </cell>
          <cell r="AK21" t="str">
            <v>3 NO PACTADOS</v>
          </cell>
          <cell r="AL21">
            <v>43852</v>
          </cell>
          <cell r="AM21"/>
          <cell r="AN21" t="str">
            <v>4 NO SE HA ADICIONADO NI EN VALOR y EN TIEMPO</v>
          </cell>
          <cell r="AO21">
            <v>0</v>
          </cell>
          <cell r="AP21">
            <v>0</v>
          </cell>
          <cell r="AQ21"/>
          <cell r="AR21">
            <v>0</v>
          </cell>
          <cell r="AS21"/>
          <cell r="AT21">
            <v>43852</v>
          </cell>
          <cell r="AU21">
            <v>44186</v>
          </cell>
          <cell r="AV21"/>
          <cell r="AW21" t="str">
            <v>2. NO</v>
          </cell>
          <cell r="AX21"/>
          <cell r="AY21"/>
          <cell r="AZ21" t="str">
            <v>2. NO</v>
          </cell>
          <cell r="BA21">
            <v>0</v>
          </cell>
          <cell r="BB21"/>
          <cell r="BC21"/>
          <cell r="BD21"/>
          <cell r="BE21" t="str">
            <v>2020753501000020E</v>
          </cell>
          <cell r="BF21">
            <v>42373364</v>
          </cell>
          <cell r="BG21" t="str">
            <v>YELYN ZARELA SEPULVEDA RODRIGUEZ</v>
          </cell>
          <cell r="BH21" t="str">
            <v>https://community.secop.gov.co/Public/Tendering/ContractNoticePhases/View?PPI=CO1.PPI.5405510&amp;isFromPublicArea=True&amp;isModal=False</v>
          </cell>
          <cell r="BI21" t="str">
            <v>VIGENTE</v>
          </cell>
          <cell r="BJ21" t="str">
            <v>risanchez1978@gmail.com</v>
          </cell>
          <cell r="BK21"/>
          <cell r="BL21" t="str">
            <v>https://community.secop.gov.co/Public/Tendering/ContractDetailView/Index?UniqueIdentifier=CO1.PCCNTR.1299669&amp;isModal=true&amp;asPopupView=true#GenericContractInformation</v>
          </cell>
        </row>
        <row r="22">
          <cell r="A22" t="str">
            <v>DTPA-CPS-021-N-2020</v>
          </cell>
          <cell r="B22" t="str">
            <v>2 NACIONAL</v>
          </cell>
          <cell r="C22" t="str">
            <v>CD-DTPA-021-2020</v>
          </cell>
          <cell r="D22">
            <v>21</v>
          </cell>
          <cell r="E22" t="str">
            <v>ANDRES FELIPE MUÑOZ LOPERA</v>
          </cell>
          <cell r="F22">
            <v>43853</v>
          </cell>
          <cell r="G22" t="str">
            <v>PRESTACIÓN DE SERVICIOS DE APOYO A LA GESTIÓN EN ACTIVIDADES OPERATIVAS DE PREVENCIÓN, VIGILANCIA Y CONTROL, EN LA JURISDICCIÓN DE LOS MUNICIPIOS DE CALI, DAGUA, JAMUNDÍ Y BUENAVENTURA DEL PNN FARALLONES DE CALI</v>
          </cell>
          <cell r="H22" t="str">
            <v>2 CONTRATACIÓN DIRECTA</v>
          </cell>
          <cell r="I22" t="str">
            <v>14 PRESTACIÓN DE SERVICIOS</v>
          </cell>
          <cell r="J22" t="str">
            <v>SERVICIOS</v>
          </cell>
          <cell r="K22">
            <v>7220</v>
          </cell>
          <cell r="L22">
            <v>6820</v>
          </cell>
          <cell r="M22"/>
          <cell r="N22">
            <v>43853</v>
          </cell>
          <cell r="O22" t="str">
            <v>6. AUTORIDAD AMBIENTAL</v>
          </cell>
          <cell r="P22">
            <v>1337498.26</v>
          </cell>
          <cell r="Q22">
            <v>14712478</v>
          </cell>
          <cell r="R22"/>
          <cell r="S22" t="str">
            <v>1 PERSONA NATURAL</v>
          </cell>
          <cell r="T22" t="str">
            <v>3 CÉDULA DE CIUDADANÍA</v>
          </cell>
          <cell r="U22">
            <v>94527538</v>
          </cell>
          <cell r="V22" t="str">
            <v>N/A</v>
          </cell>
          <cell r="W22" t="str">
            <v>11 NO SE DILIGENCIA INFORMACIÓN PARA ESTE FORMULARIO EN ESTE PERÍODO DE REPORTE</v>
          </cell>
          <cell r="X22" t="str">
            <v>N/A</v>
          </cell>
          <cell r="Y22" t="str">
            <v>ANDRES FELIPE MUÑOZ LOPERA</v>
          </cell>
          <cell r="Z22" t="str">
            <v>1 PÓLIZA</v>
          </cell>
          <cell r="AA22" t="str">
            <v>12 SEGUROS DEL ESTADO</v>
          </cell>
          <cell r="AB22" t="str">
            <v>2 CUMPLIMIENTO</v>
          </cell>
          <cell r="AC22">
            <v>43853</v>
          </cell>
          <cell r="AD22" t="str">
            <v>45-46-101006433</v>
          </cell>
          <cell r="AE22" t="str">
            <v>PNN Farallones de Cali</v>
          </cell>
          <cell r="AF22" t="str">
            <v>2 SUPERVISOR</v>
          </cell>
          <cell r="AG22" t="str">
            <v>3 CÉDULA DE CIUDADANÍA</v>
          </cell>
          <cell r="AH22">
            <v>29667366</v>
          </cell>
          <cell r="AI22" t="str">
            <v>CLAUDIA ISABEL ACEVEDO</v>
          </cell>
          <cell r="AJ22">
            <v>330</v>
          </cell>
          <cell r="AK22" t="str">
            <v>3 NO PACTADOS</v>
          </cell>
          <cell r="AL22">
            <v>43853</v>
          </cell>
          <cell r="AM22"/>
          <cell r="AN22" t="str">
            <v>4 NO SE HA ADICIONADO NI EN VALOR y EN TIEMPO</v>
          </cell>
          <cell r="AO22">
            <v>0</v>
          </cell>
          <cell r="AP22">
            <v>0</v>
          </cell>
          <cell r="AQ22"/>
          <cell r="AR22">
            <v>0</v>
          </cell>
          <cell r="AS22"/>
          <cell r="AT22">
            <v>43853</v>
          </cell>
          <cell r="AU22">
            <v>44187</v>
          </cell>
          <cell r="AV22"/>
          <cell r="AW22" t="str">
            <v>2. NO</v>
          </cell>
          <cell r="AX22"/>
          <cell r="AY22"/>
          <cell r="AZ22" t="str">
            <v>2. NO</v>
          </cell>
          <cell r="BA22">
            <v>0</v>
          </cell>
          <cell r="BB22"/>
          <cell r="BC22"/>
          <cell r="BD22"/>
          <cell r="BE22" t="str">
            <v>2020753501000021E</v>
          </cell>
          <cell r="BF22">
            <v>14712478</v>
          </cell>
          <cell r="BG22" t="str">
            <v>JAZMIN PEREA MURILLO</v>
          </cell>
          <cell r="BH22" t="str">
            <v>https://community.secop.gov.co/Public/Tendering/ContractNoticePhases/View?PPI=CO1.PPI.5410241&amp;isFromPublicArea=True&amp;isModal=False</v>
          </cell>
          <cell r="BI22" t="str">
            <v>VIGENTE</v>
          </cell>
          <cell r="BJ22" t="str">
            <v>orangeweed7812@gmail.com</v>
          </cell>
          <cell r="BK22"/>
          <cell r="BL22" t="str">
            <v>https://community.secop.gov.co/Public/Tendering/ContractDetailView/Index?UniqueIdentifier=CO1.PCCNTR.1301627&amp;isModal=true&amp;asPopupView=true#GenericContractInformation</v>
          </cell>
        </row>
        <row r="23">
          <cell r="A23" t="str">
            <v>DTPA-CPS-022-N-2020</v>
          </cell>
          <cell r="B23" t="str">
            <v>2 NACIONAL</v>
          </cell>
          <cell r="C23" t="str">
            <v>CD-DTPA-022-2020</v>
          </cell>
          <cell r="D23">
            <v>22</v>
          </cell>
          <cell r="E23" t="str">
            <v>WILLIAM QUILINDO SANCHEZ</v>
          </cell>
          <cell r="F23">
            <v>43853</v>
          </cell>
          <cell r="G23" t="str">
            <v>PRESTACIÓN DE SERVICIOS DE APOYO A LA GESTIÓN EN ACTIVIDADES OPERATIVAS DE PREVENCIÓN, VIGILANCIA, CONTROL Y DE LABORES DE CONDUCCIÓN DE VEHÍCULOS, EN LA JURISDICCIÓN DE LOS MUNICIPIOS DE CALI, DAGUA, JAMUNDÍ Y BUENAVENTURA DEL PNN FARALLONES DE CALI</v>
          </cell>
          <cell r="H23" t="str">
            <v>2 CONTRATACIÓN DIRECTA</v>
          </cell>
          <cell r="I23" t="str">
            <v>14 PRESTACIÓN DE SERVICIOS</v>
          </cell>
          <cell r="J23" t="str">
            <v>SERVICIOS</v>
          </cell>
          <cell r="K23">
            <v>7420</v>
          </cell>
          <cell r="L23">
            <v>6920</v>
          </cell>
          <cell r="M23"/>
          <cell r="N23">
            <v>43853</v>
          </cell>
          <cell r="O23" t="str">
            <v>6. AUTORIDAD AMBIENTAL</v>
          </cell>
          <cell r="P23">
            <v>1337498.26</v>
          </cell>
          <cell r="Q23">
            <v>14712478</v>
          </cell>
          <cell r="R23"/>
          <cell r="S23" t="str">
            <v>1 PERSONA NATURAL</v>
          </cell>
          <cell r="T23" t="str">
            <v>3 CÉDULA DE CIUDADANÍA</v>
          </cell>
          <cell r="U23">
            <v>94430649</v>
          </cell>
          <cell r="V23" t="str">
            <v>N/A</v>
          </cell>
          <cell r="W23" t="str">
            <v>11 NO SE DILIGENCIA INFORMACIÓN PARA ESTE FORMULARIO EN ESTE PERÍODO DE REPORTE</v>
          </cell>
          <cell r="X23" t="str">
            <v>N/A</v>
          </cell>
          <cell r="Y23" t="str">
            <v>WILLIAM QUILINDO SANCHEZ</v>
          </cell>
          <cell r="Z23" t="str">
            <v>1 PÓLIZA</v>
          </cell>
          <cell r="AA23" t="str">
            <v>12 SEGUROS DEL ESTADO</v>
          </cell>
          <cell r="AB23" t="str">
            <v>2 CUMPLIMIENTO</v>
          </cell>
          <cell r="AC23">
            <v>43853</v>
          </cell>
          <cell r="AD23" t="str">
            <v>45-46-101006432</v>
          </cell>
          <cell r="AE23" t="str">
            <v>PNN Farallones de Cali</v>
          </cell>
          <cell r="AF23" t="str">
            <v>2 SUPERVISOR</v>
          </cell>
          <cell r="AG23" t="str">
            <v>3 CÉDULA DE CIUDADANÍA</v>
          </cell>
          <cell r="AH23">
            <v>29667366</v>
          </cell>
          <cell r="AI23" t="str">
            <v>CLAUDIA ISABEL ACEVEDO</v>
          </cell>
          <cell r="AJ23">
            <v>330</v>
          </cell>
          <cell r="AK23" t="str">
            <v>3 NO PACTADOS</v>
          </cell>
          <cell r="AL23">
            <v>43853</v>
          </cell>
          <cell r="AM23"/>
          <cell r="AN23" t="str">
            <v>4 NO SE HA ADICIONADO NI EN VALOR y EN TIEMPO</v>
          </cell>
          <cell r="AO23">
            <v>0</v>
          </cell>
          <cell r="AP23">
            <v>0</v>
          </cell>
          <cell r="AQ23"/>
          <cell r="AR23">
            <v>0</v>
          </cell>
          <cell r="AS23"/>
          <cell r="AT23">
            <v>43853</v>
          </cell>
          <cell r="AU23">
            <v>44187</v>
          </cell>
          <cell r="AV23"/>
          <cell r="AW23" t="str">
            <v>2. NO</v>
          </cell>
          <cell r="AX23"/>
          <cell r="AY23"/>
          <cell r="AZ23" t="str">
            <v>1. SI</v>
          </cell>
          <cell r="BA23">
            <v>1</v>
          </cell>
          <cell r="BB23" t="str">
            <v>TERMINACION ANTICIPADA DEL CONTRATO POR MUTUO ACUERDO 29/02/2020</v>
          </cell>
          <cell r="BC23">
            <v>43889</v>
          </cell>
          <cell r="BD23">
            <v>-13018314</v>
          </cell>
          <cell r="BE23" t="str">
            <v>2020753501000022E</v>
          </cell>
          <cell r="BF23">
            <v>1694164</v>
          </cell>
          <cell r="BG23" t="str">
            <v>JAZMIN PEREA MURILLO</v>
          </cell>
          <cell r="BH23" t="str">
            <v>https://community.secop.gov.co/Public/Tendering/ContractNoticePhases/View?PPI=CO1.PPI.5410926&amp;isFromPublicArea=True&amp;isModal=False</v>
          </cell>
          <cell r="BI23" t="str">
            <v>TERMINADO ANTICIPADAMENTE</v>
          </cell>
          <cell r="BJ23" t="str">
            <v>wilquisan0508@gmail.com</v>
          </cell>
          <cell r="BK23" t="str">
            <v>REDUCCION COMPROMISO PRESUPUESTAL (COLUMNA BD)</v>
          </cell>
          <cell r="BL23" t="str">
            <v>https://community.secop.gov.co/Public/Tendering/ContractDetailView/Index?UniqueIdentifier=CO1.PCCNTR.1303196&amp;isModal=true&amp;asPopupView=true#GenericContractInformation</v>
          </cell>
        </row>
        <row r="24">
          <cell r="A24" t="str">
            <v>DTPA-CPS-023-N-2020</v>
          </cell>
          <cell r="B24" t="str">
            <v>2 NACIONAL</v>
          </cell>
          <cell r="C24" t="str">
            <v>CD-DTPA-023-2020</v>
          </cell>
          <cell r="D24">
            <v>23</v>
          </cell>
          <cell r="E24" t="str">
            <v>ERIC FABIO QUIÑONES CARVAJAL</v>
          </cell>
          <cell r="F24">
            <v>43853</v>
          </cell>
          <cell r="G24" t="str">
            <v>PRESTACIÓN DE SERVICIOS DE APOYO A LA GESTIÓN EN ACTIVIDADES OPERATIVAS DE PREVENCIÓN, VIGILANCIA Y CONTROL, EN LA JURISDICCIÓN DE LOS MUNICIPIOS DE CALI, DAGUA, JAMUNDÍ Y BUENAVENTURA DEL PNN FARALLONES DE CALI.</v>
          </cell>
          <cell r="H24" t="str">
            <v>2 CONTRATACIÓN DIRECTA</v>
          </cell>
          <cell r="I24" t="str">
            <v>14 PRESTACIÓN DE SERVICIOS</v>
          </cell>
          <cell r="J24" t="str">
            <v>SERVICIOS</v>
          </cell>
          <cell r="K24">
            <v>7820</v>
          </cell>
          <cell r="L24">
            <v>7020</v>
          </cell>
          <cell r="M24"/>
          <cell r="N24">
            <v>43853</v>
          </cell>
          <cell r="O24" t="str">
            <v>6. AUTORIDAD AMBIENTAL</v>
          </cell>
          <cell r="P24">
            <v>1337498.26</v>
          </cell>
          <cell r="Q24">
            <v>14712478</v>
          </cell>
          <cell r="R24"/>
          <cell r="S24" t="str">
            <v>1 PERSONA NATURAL</v>
          </cell>
          <cell r="T24" t="str">
            <v>3 CÉDULA DE CIUDADANÍA</v>
          </cell>
          <cell r="U24">
            <v>94433587</v>
          </cell>
          <cell r="V24" t="str">
            <v>N/A</v>
          </cell>
          <cell r="W24" t="str">
            <v>11 NO SE DILIGENCIA INFORMACIÓN PARA ESTE FORMULARIO EN ESTE PERÍODO DE REPORTE</v>
          </cell>
          <cell r="X24" t="str">
            <v>N/A</v>
          </cell>
          <cell r="Y24" t="str">
            <v>ERIC FABIO QUIÑONES CARVAJAL</v>
          </cell>
          <cell r="Z24" t="str">
            <v>1 PÓLIZA</v>
          </cell>
          <cell r="AA24" t="str">
            <v>12 SEGUROS DEL ESTADO</v>
          </cell>
          <cell r="AB24" t="str">
            <v>2 CUMPLIMIENTO</v>
          </cell>
          <cell r="AC24">
            <v>43853</v>
          </cell>
          <cell r="AD24" t="str">
            <v>45-46-101006435</v>
          </cell>
          <cell r="AE24" t="str">
            <v>PNN Farallones de Cali</v>
          </cell>
          <cell r="AF24" t="str">
            <v>2 SUPERVISOR</v>
          </cell>
          <cell r="AG24" t="str">
            <v>3 CÉDULA DE CIUDADANÍA</v>
          </cell>
          <cell r="AH24">
            <v>29667366</v>
          </cell>
          <cell r="AI24" t="str">
            <v>CLAUDIA ISABEL ACEVEDO</v>
          </cell>
          <cell r="AJ24">
            <v>330</v>
          </cell>
          <cell r="AK24" t="str">
            <v>3 NO PACTADOS</v>
          </cell>
          <cell r="AL24">
            <v>43853</v>
          </cell>
          <cell r="AM24"/>
          <cell r="AN24" t="str">
            <v>4 NO SE HA ADICIONADO NI EN VALOR y EN TIEMPO</v>
          </cell>
          <cell r="AO24">
            <v>0</v>
          </cell>
          <cell r="AP24">
            <v>0</v>
          </cell>
          <cell r="AQ24"/>
          <cell r="AR24">
            <v>0</v>
          </cell>
          <cell r="AS24"/>
          <cell r="AT24">
            <v>43853</v>
          </cell>
          <cell r="AU24">
            <v>44187</v>
          </cell>
          <cell r="AV24"/>
          <cell r="AW24" t="str">
            <v>2. NO</v>
          </cell>
          <cell r="AX24"/>
          <cell r="AY24"/>
          <cell r="AZ24" t="str">
            <v>2. NO</v>
          </cell>
          <cell r="BA24">
            <v>0</v>
          </cell>
          <cell r="BB24"/>
          <cell r="BC24"/>
          <cell r="BD24"/>
          <cell r="BE24" t="str">
            <v>2020753501000023E</v>
          </cell>
          <cell r="BF24">
            <v>14712478</v>
          </cell>
          <cell r="BG24" t="str">
            <v>YELYN ZARELA SEPULVEDA RODRIGUEZ</v>
          </cell>
          <cell r="BH24" t="str">
            <v>https://community.secop.gov.co/Public/Tendering/ContractNoticePhases/View?PPI=CO1.PPI.5432115&amp;isFromPublicArea=True&amp;isModal=False</v>
          </cell>
          <cell r="BI24" t="str">
            <v>VIGENTE</v>
          </cell>
          <cell r="BJ24" t="str">
            <v>ferequi17@gmail.com</v>
          </cell>
          <cell r="BK24"/>
          <cell r="BL24" t="str">
            <v>https://community.secop.gov.co/Public/Tendering/ContractDetailView/Index?UniqueIdentifier=CO1.PCCNTR.1304134&amp;isModal=true&amp;asPopupView=true#GenericContractInformation</v>
          </cell>
        </row>
        <row r="25">
          <cell r="A25" t="str">
            <v>DTPA-CPS-024-N-2020</v>
          </cell>
          <cell r="B25" t="str">
            <v>2 NACIONAL</v>
          </cell>
          <cell r="C25" t="str">
            <v>CD-DTPA-024-2020</v>
          </cell>
          <cell r="D25">
            <v>24</v>
          </cell>
          <cell r="E25" t="str">
            <v>ANA MARIA MAYA GIRON</v>
          </cell>
          <cell r="F25">
            <v>43855</v>
          </cell>
          <cell r="G25" t="str">
            <v>PRESTACIÓN DE SERVICIOS PROFESIONALES Y DE APOYO A LA GESTIÓN PARA LA IMPLEMENTACIÓN DEL  PROGRAMA DE MONITOREO E INVESTIGACIÓN DEL ÁREA, ARTICULADO A LOS  SUBPROGRAMAS DEL PARQUE NACIONAL NATURAL MUNCHIQUE</v>
          </cell>
          <cell r="H25" t="str">
            <v>2 CONTRATACIÓN DIRECTA</v>
          </cell>
          <cell r="I25" t="str">
            <v>14 PRESTACIÓN DE SERVICIOS</v>
          </cell>
          <cell r="J25" t="str">
            <v>SERVICIOS</v>
          </cell>
          <cell r="K25">
            <v>8020</v>
          </cell>
          <cell r="L25">
            <v>8020</v>
          </cell>
          <cell r="M25"/>
          <cell r="N25">
            <v>43857</v>
          </cell>
          <cell r="O25" t="str">
            <v>10. CONOCIMIENTO VOC</v>
          </cell>
          <cell r="P25">
            <v>3156754.3</v>
          </cell>
          <cell r="Q25">
            <v>34724927</v>
          </cell>
          <cell r="R25"/>
          <cell r="S25" t="str">
            <v>1 PERSONA NATURAL</v>
          </cell>
          <cell r="T25" t="str">
            <v>3 CÉDULA DE CIUDADANÍA</v>
          </cell>
          <cell r="U25">
            <v>1061723900</v>
          </cell>
          <cell r="V25" t="str">
            <v>N/A</v>
          </cell>
          <cell r="W25" t="str">
            <v>11 NO SE DILIGENCIA INFORMACIÓN PARA ESTE FORMULARIO EN ESTE PERÍODO DE REPORTE</v>
          </cell>
          <cell r="X25" t="str">
            <v>N/A</v>
          </cell>
          <cell r="Y25" t="str">
            <v>ANA MARIA MAYA GIRON</v>
          </cell>
          <cell r="Z25" t="str">
            <v>1 PÓLIZA</v>
          </cell>
          <cell r="AA25" t="str">
            <v>12 SEGUROS DEL ESTADO</v>
          </cell>
          <cell r="AB25" t="str">
            <v>2 CUMPLIMIENTO</v>
          </cell>
          <cell r="AC25">
            <v>43857</v>
          </cell>
          <cell r="AD25" t="str">
            <v>45-46-101006484</v>
          </cell>
          <cell r="AE25" t="str">
            <v>PNN Munchique</v>
          </cell>
          <cell r="AF25" t="str">
            <v>2 SUPERVISOR</v>
          </cell>
          <cell r="AG25" t="str">
            <v>3 CÉDULA DE CIUDADANÍA</v>
          </cell>
          <cell r="AH25">
            <v>16738049</v>
          </cell>
          <cell r="AI25" t="str">
            <v>JAIME ALBERTO CELIS PERDOMO</v>
          </cell>
          <cell r="AJ25">
            <v>330</v>
          </cell>
          <cell r="AK25" t="str">
            <v>3 NO PACTADOS</v>
          </cell>
          <cell r="AL25">
            <v>43857</v>
          </cell>
          <cell r="AM25"/>
          <cell r="AN25" t="str">
            <v>4 NO SE HA ADICIONADO NI EN VALOR y EN TIEMPO</v>
          </cell>
          <cell r="AO25">
            <v>0</v>
          </cell>
          <cell r="AP25">
            <v>0</v>
          </cell>
          <cell r="AQ25"/>
          <cell r="AR25">
            <v>0</v>
          </cell>
          <cell r="AS25"/>
          <cell r="AT25">
            <v>43857</v>
          </cell>
          <cell r="AU25">
            <v>44191</v>
          </cell>
          <cell r="AV25"/>
          <cell r="AW25" t="str">
            <v>2. NO</v>
          </cell>
          <cell r="AX25"/>
          <cell r="AY25"/>
          <cell r="AZ25" t="str">
            <v>2. NO</v>
          </cell>
          <cell r="BA25">
            <v>0</v>
          </cell>
          <cell r="BB25"/>
          <cell r="BC25"/>
          <cell r="BD25"/>
          <cell r="BE25" t="str">
            <v>2020753501000024E</v>
          </cell>
          <cell r="BF25">
            <v>34724927</v>
          </cell>
          <cell r="BG25" t="str">
            <v>YELYN ZARELA SEPULVEDA RODRIGUEZ</v>
          </cell>
          <cell r="BH25" t="str">
            <v>https://community.secop.gov.co/Public/Tendering/ContractNoticePhases/View?PPI=CO1.PPI.5460796&amp;isFromPublicArea=True&amp;isModal=False</v>
          </cell>
          <cell r="BI25" t="str">
            <v>VIGENTE</v>
          </cell>
          <cell r="BJ25" t="str">
            <v>mayoda0905@gmail.com</v>
          </cell>
          <cell r="BK25"/>
          <cell r="BL25" t="str">
            <v>https://community.secop.gov.co/Public/Tendering/ContractDetailView/Index?UniqueIdentifier=CO1.PCCNTR.1309736&amp;isModal=true&amp;asPopupView=true#GenericContractInformation</v>
          </cell>
        </row>
        <row r="26">
          <cell r="A26" t="str">
            <v>DTPA-CPS-025-N-2020</v>
          </cell>
          <cell r="B26" t="str">
            <v>2 NACIONAL</v>
          </cell>
          <cell r="C26" t="str">
            <v>CD-DTPA-025-2020</v>
          </cell>
          <cell r="D26">
            <v>25</v>
          </cell>
          <cell r="E26" t="str">
            <v>EIDER DAVID MONTAÑO SANCHEZ</v>
          </cell>
          <cell r="F26">
            <v>43855</v>
          </cell>
          <cell r="G26" t="str">
            <v>PRESTACIÓN DE SERVICIOS DE APOYO A LA GESTIÓN EN ACTIVIDADES OPERATIVAS DE PREVENCIÓN, VIGILANCIA Y CONTROL, EN LA JURISDICCIÓN DE LOS MUNICIPIOS DE CALI, DAGUA, JAMUNDÍ Y BUENAVENTURA DEL PNN FARALLONES DE CALI.</v>
          </cell>
          <cell r="H26" t="str">
            <v>2 CONTRATACIÓN DIRECTA</v>
          </cell>
          <cell r="I26" t="str">
            <v>14 PRESTACIÓN DE SERVICIOS</v>
          </cell>
          <cell r="J26" t="str">
            <v>SERVICIOS</v>
          </cell>
          <cell r="K26">
            <v>8120</v>
          </cell>
          <cell r="L26">
            <v>8220</v>
          </cell>
          <cell r="M26"/>
          <cell r="N26">
            <v>43857</v>
          </cell>
          <cell r="O26" t="str">
            <v>6. AUTORIDAD AMBIENTAL</v>
          </cell>
          <cell r="P26">
            <v>1337498.26</v>
          </cell>
          <cell r="Q26">
            <v>14712478</v>
          </cell>
          <cell r="R26"/>
          <cell r="S26" t="str">
            <v>1 PERSONA NATURAL</v>
          </cell>
          <cell r="T26" t="str">
            <v>3 CÉDULA DE CIUDADANÍA</v>
          </cell>
          <cell r="U26">
            <v>1088311705</v>
          </cell>
          <cell r="V26" t="str">
            <v>N/A</v>
          </cell>
          <cell r="W26" t="str">
            <v>11 NO SE DILIGENCIA INFORMACIÓN PARA ESTE FORMULARIO EN ESTE PERÍODO DE REPORTE</v>
          </cell>
          <cell r="X26" t="str">
            <v>N/A</v>
          </cell>
          <cell r="Y26" t="str">
            <v>EIDER DAVID MONTAÑO SANCHEZ</v>
          </cell>
          <cell r="Z26" t="str">
            <v>1 PÓLIZA</v>
          </cell>
          <cell r="AA26" t="str">
            <v>12 SEGUROS DEL ESTADO</v>
          </cell>
          <cell r="AB26" t="str">
            <v>2 CUMPLIMIENTO</v>
          </cell>
          <cell r="AC26">
            <v>43857</v>
          </cell>
          <cell r="AD26" t="str">
            <v>45-46-101006489</v>
          </cell>
          <cell r="AE26" t="str">
            <v>PNN Farallones de Cali</v>
          </cell>
          <cell r="AF26" t="str">
            <v>2 SUPERVISOR</v>
          </cell>
          <cell r="AG26" t="str">
            <v>3 CÉDULA DE CIUDADANÍA</v>
          </cell>
          <cell r="AH26">
            <v>29667366</v>
          </cell>
          <cell r="AI26" t="str">
            <v>CLAUDIA ISABEL ACEVEDO</v>
          </cell>
          <cell r="AJ26">
            <v>330</v>
          </cell>
          <cell r="AK26" t="str">
            <v>3 NO PACTADOS</v>
          </cell>
          <cell r="AL26">
            <v>43857</v>
          </cell>
          <cell r="AM26"/>
          <cell r="AN26" t="str">
            <v>4 NO SE HA ADICIONADO NI EN VALOR y EN TIEMPO</v>
          </cell>
          <cell r="AO26">
            <v>0</v>
          </cell>
          <cell r="AP26">
            <v>0</v>
          </cell>
          <cell r="AQ26"/>
          <cell r="AR26">
            <v>0</v>
          </cell>
          <cell r="AS26"/>
          <cell r="AT26">
            <v>43857</v>
          </cell>
          <cell r="AU26">
            <v>44191</v>
          </cell>
          <cell r="AV26"/>
          <cell r="AW26" t="str">
            <v>2. NO</v>
          </cell>
          <cell r="AX26"/>
          <cell r="AY26"/>
          <cell r="AZ26" t="str">
            <v>2. NO</v>
          </cell>
          <cell r="BA26">
            <v>0</v>
          </cell>
          <cell r="BB26"/>
          <cell r="BC26"/>
          <cell r="BD26"/>
          <cell r="BE26" t="str">
            <v>2020753501000025E</v>
          </cell>
          <cell r="BF26">
            <v>14712478</v>
          </cell>
          <cell r="BG26" t="str">
            <v>YELYN ZARELA SEPULVEDA RODRIGUEZ</v>
          </cell>
          <cell r="BH26" t="str">
            <v>https://community.secop.gov.co/Public/Tendering/ContractNoticePhases/View?PPI=CO1.PPI.5461166&amp;isFromPublicArea=True&amp;isModal=False</v>
          </cell>
          <cell r="BI26" t="str">
            <v>VIGENTE</v>
          </cell>
          <cell r="BJ26" t="str">
            <v>eyder1992@hotmail.com</v>
          </cell>
          <cell r="BK26"/>
          <cell r="BL26" t="str">
            <v>https://community.secop.gov.co/Public/Tendering/ContractDetailView/Index?UniqueIdentifier=CO1.PCCNTR.1310310&amp;isModal=true&amp;asPopupView=true#GenericContractInformation</v>
          </cell>
        </row>
        <row r="27">
          <cell r="A27" t="str">
            <v>DTPA-CPS-026-N-2020</v>
          </cell>
          <cell r="B27" t="str">
            <v>2 NACIONAL</v>
          </cell>
          <cell r="C27" t="str">
            <v>CD-DTPA-026-2020</v>
          </cell>
          <cell r="D27">
            <v>26</v>
          </cell>
          <cell r="E27" t="str">
            <v>GERARDO ANTONIO MAYOR</v>
          </cell>
          <cell r="F27">
            <v>43857</v>
          </cell>
          <cell r="G27" t="str">
            <v>PRESTAR SERVICIOS PROFESIONALES PARA IMPLEMENTAR Y FORTALECER LOS EMPRENDIMIENTOS LOCALES PRIORIZADAS POR EL PNN LOS FARALLONES DE CALI DEL PROGRAMA DESARROLLO LOCAL SOSTENIBLE EN EL MARCO DEL APOYO PRESUPUESTARIO DE LA UE AÑO 2020</v>
          </cell>
          <cell r="H27" t="str">
            <v>2 CONTRATACIÓN DIRECTA</v>
          </cell>
          <cell r="I27" t="str">
            <v>14 PRESTACIÓN DE SERVICIOS</v>
          </cell>
          <cell r="J27" t="str">
            <v>SERVICIOS</v>
          </cell>
          <cell r="K27">
            <v>9220</v>
          </cell>
          <cell r="L27">
            <v>8320</v>
          </cell>
          <cell r="M27"/>
          <cell r="N27">
            <v>43858</v>
          </cell>
          <cell r="O27" t="str">
            <v>2. ESTRATEGIAS ESPECIALES DE MANEJO</v>
          </cell>
          <cell r="P27">
            <v>3156754.3</v>
          </cell>
          <cell r="Q27">
            <v>39573121</v>
          </cell>
          <cell r="R27"/>
          <cell r="S27" t="str">
            <v>1 PERSONA NATURAL</v>
          </cell>
          <cell r="T27" t="str">
            <v>3 CÉDULA DE CIUDADANÍA</v>
          </cell>
          <cell r="U27">
            <v>1113643081</v>
          </cell>
          <cell r="V27" t="str">
            <v>N/A</v>
          </cell>
          <cell r="W27" t="str">
            <v>11 NO SE DILIGENCIA INFORMACIÓN PARA ESTE FORMULARIO EN ESTE PERÍODO DE REPORTE</v>
          </cell>
          <cell r="X27" t="str">
            <v>N/A</v>
          </cell>
          <cell r="Y27" t="str">
            <v>GERARDO ANTONIO MAYOR</v>
          </cell>
          <cell r="Z27" t="str">
            <v>1 PÓLIZA</v>
          </cell>
          <cell r="AA27" t="str">
            <v>12 SEGUROS DEL ESTADO</v>
          </cell>
          <cell r="AB27" t="str">
            <v>2 CUMPLIMIENTO</v>
          </cell>
          <cell r="AC27">
            <v>43858</v>
          </cell>
          <cell r="AD27" t="str">
            <v>45-46-101006539</v>
          </cell>
          <cell r="AE27" t="str">
            <v>PNN Farallones de Cali</v>
          </cell>
          <cell r="AF27" t="str">
            <v>2 SUPERVISOR</v>
          </cell>
          <cell r="AG27" t="str">
            <v>3 CÉDULA DE CIUDADANÍA</v>
          </cell>
          <cell r="AH27">
            <v>29667366</v>
          </cell>
          <cell r="AI27" t="str">
            <v>CLAUDIA ISABEL ACEVEDO</v>
          </cell>
          <cell r="AJ27">
            <v>333</v>
          </cell>
          <cell r="AK27" t="str">
            <v>3 NO PACTADOS</v>
          </cell>
          <cell r="AL27">
            <v>43858</v>
          </cell>
          <cell r="AM27"/>
          <cell r="AN27" t="str">
            <v>4 NO SE HA ADICIONADO NI EN VALOR y EN TIEMPO</v>
          </cell>
          <cell r="AO27">
            <v>0</v>
          </cell>
          <cell r="AP27">
            <v>0</v>
          </cell>
          <cell r="AQ27"/>
          <cell r="AR27">
            <v>0</v>
          </cell>
          <cell r="AS27"/>
          <cell r="AT27">
            <v>43858</v>
          </cell>
          <cell r="AU27">
            <v>44195</v>
          </cell>
          <cell r="AV27"/>
          <cell r="AW27" t="str">
            <v>2. NO</v>
          </cell>
          <cell r="AX27"/>
          <cell r="AY27"/>
          <cell r="AZ27" t="str">
            <v>2. NO</v>
          </cell>
          <cell r="BA27">
            <v>0</v>
          </cell>
          <cell r="BB27"/>
          <cell r="BC27"/>
          <cell r="BD27"/>
          <cell r="BE27" t="str">
            <v>2020753501000026E</v>
          </cell>
          <cell r="BF27">
            <v>39573121</v>
          </cell>
          <cell r="BG27" t="str">
            <v>YELYN ZARELA SEPULVEDA RODRIGUEZ</v>
          </cell>
          <cell r="BH27" t="str">
            <v>https://community.secop.gov.co/Public/Tendering/ContractNoticePhases/View?PPI=CO1.PPI.5495196&amp;isFromPublicArea=True&amp;isModal=False</v>
          </cell>
          <cell r="BI27" t="str">
            <v>VIGENTE</v>
          </cell>
          <cell r="BJ27" t="str">
            <v>gerardo.mayor@correunivalle.edu.co</v>
          </cell>
          <cell r="BK27"/>
          <cell r="BL27" t="str">
            <v>https://community.secop.gov.co/Public/Tendering/ContractDetailView/Index?UniqueIdentifier=CO1.PCCNTR.1315465&amp;isModal=true&amp;asPopupView=true#GenericContractInformation</v>
          </cell>
        </row>
        <row r="28">
          <cell r="A28" t="str">
            <v>DTPA-CPS-027-N-2020</v>
          </cell>
          <cell r="B28" t="str">
            <v>2 NACIONAL</v>
          </cell>
          <cell r="C28" t="str">
            <v>CD-DTPA-027-2020</v>
          </cell>
          <cell r="D28">
            <v>27</v>
          </cell>
          <cell r="E28" t="str">
            <v>GUILLERMO ANTONIO GUERRERO</v>
          </cell>
          <cell r="F28">
            <v>43858</v>
          </cell>
          <cell r="G28" t="str">
            <v>PRESTACIÓN DE SERVICIOS DE APOYO A LA GESTIÓN EN ACTIVIDADES OPERATIVAS DE PREVENCIÓN, VIGILANCIA Y CONTROL, EN LA JURISDICCIÓN DE LOS MUNICIPIOS DE CALI, DAGUA, JAMUNDÍ Y BUENAVENTURA DEL PNN FARALLONES DE CALI.</v>
          </cell>
          <cell r="H28" t="str">
            <v>2 CONTRATACIÓN DIRECTA</v>
          </cell>
          <cell r="I28" t="str">
            <v>14 PRESTACIÓN DE SERVICIOS</v>
          </cell>
          <cell r="J28" t="str">
            <v>SERVICIOS</v>
          </cell>
          <cell r="K28">
            <v>9320</v>
          </cell>
          <cell r="L28">
            <v>8420</v>
          </cell>
          <cell r="M28"/>
          <cell r="N28">
            <v>43858</v>
          </cell>
          <cell r="O28" t="str">
            <v>6. AUTORIDAD AMBIENTAL</v>
          </cell>
          <cell r="P28">
            <v>1337498.26</v>
          </cell>
          <cell r="Q28">
            <v>14712478</v>
          </cell>
          <cell r="R28"/>
          <cell r="S28" t="str">
            <v>1 PERSONA NATURAL</v>
          </cell>
          <cell r="T28" t="str">
            <v>3 CÉDULA DE CIUDADANÍA</v>
          </cell>
          <cell r="U28">
            <v>16830349</v>
          </cell>
          <cell r="V28" t="str">
            <v>N/A</v>
          </cell>
          <cell r="W28" t="str">
            <v>11 NO SE DILIGENCIA INFORMACIÓN PARA ESTE FORMULARIO EN ESTE PERÍODO DE REPORTE</v>
          </cell>
          <cell r="X28" t="str">
            <v>N/A</v>
          </cell>
          <cell r="Y28" t="str">
            <v>GUILLERMO ANTONIO GUERRERO</v>
          </cell>
          <cell r="Z28" t="str">
            <v>1 PÓLIZA</v>
          </cell>
          <cell r="AA28" t="str">
            <v>12 SEGUROS DEL ESTADO</v>
          </cell>
          <cell r="AB28" t="str">
            <v>2 CUMPLIMIENTO</v>
          </cell>
          <cell r="AC28">
            <v>43858</v>
          </cell>
          <cell r="AD28" t="str">
            <v>45-46-101006541</v>
          </cell>
          <cell r="AE28" t="str">
            <v>PNN Farallones de Cali</v>
          </cell>
          <cell r="AF28" t="str">
            <v>2 SUPERVISOR</v>
          </cell>
          <cell r="AG28" t="str">
            <v>3 CÉDULA DE CIUDADANÍA</v>
          </cell>
          <cell r="AH28">
            <v>29667366</v>
          </cell>
          <cell r="AI28" t="str">
            <v>CLAUDIA ISABEL ACEVEDO</v>
          </cell>
          <cell r="AJ28">
            <v>330</v>
          </cell>
          <cell r="AK28" t="str">
            <v>3 NO PACTADOS</v>
          </cell>
          <cell r="AL28">
            <v>43858</v>
          </cell>
          <cell r="AM28"/>
          <cell r="AN28" t="str">
            <v>4 NO SE HA ADICIONADO NI EN VALOR y EN TIEMPO</v>
          </cell>
          <cell r="AO28">
            <v>0</v>
          </cell>
          <cell r="AP28">
            <v>0</v>
          </cell>
          <cell r="AQ28"/>
          <cell r="AR28">
            <v>0</v>
          </cell>
          <cell r="AS28"/>
          <cell r="AT28">
            <v>43858</v>
          </cell>
          <cell r="AU28">
            <v>44192</v>
          </cell>
          <cell r="AV28"/>
          <cell r="AW28" t="str">
            <v>2. NO</v>
          </cell>
          <cell r="AX28"/>
          <cell r="AY28"/>
          <cell r="AZ28" t="str">
            <v>2. NO</v>
          </cell>
          <cell r="BA28">
            <v>0</v>
          </cell>
          <cell r="BB28"/>
          <cell r="BC28"/>
          <cell r="BD28"/>
          <cell r="BE28" t="str">
            <v>2020753501000027E</v>
          </cell>
          <cell r="BF28">
            <v>14712478</v>
          </cell>
          <cell r="BG28" t="str">
            <v>JAZMIN PEREA MURILLO</v>
          </cell>
          <cell r="BH28" t="str">
            <v>https://community.secop.gov.co/Public/Tendering/ContractNoticePhases/View?PPI=CO1.PPI.5497876&amp;isFromPublicArea=True&amp;isModal=False</v>
          </cell>
          <cell r="BI28" t="str">
            <v>VIGENTE</v>
          </cell>
          <cell r="BJ28" t="str">
            <v>guiguere@gmail.com</v>
          </cell>
          <cell r="BK28"/>
          <cell r="BL28" t="str">
            <v>https://community.secop.gov.co/Public/Tendering/ContractDetailView/Index?UniqueIdentifier=CO1.PCCNTR.1315819&amp;isModal=true&amp;asPopupView=true#GenericContractInformation</v>
          </cell>
        </row>
        <row r="29">
          <cell r="A29" t="str">
            <v>DTPA-CPS-028-N-2020</v>
          </cell>
          <cell r="B29" t="str">
            <v>2 NACIONAL</v>
          </cell>
          <cell r="C29" t="str">
            <v>CD-DTPA-028-2020</v>
          </cell>
          <cell r="D29">
            <v>28</v>
          </cell>
          <cell r="E29" t="str">
            <v>MILDRED CAMPO ZAMBRANO</v>
          </cell>
          <cell r="F29">
            <v>43858</v>
          </cell>
          <cell r="G29" t="str">
            <v>PRESTACIÓN DE SERVICIOS OPERATIVOS Y DE APOYO A LA GESTIÓN PARA LA ARTICULACIÓN DE ACCIONES CON COMUNIDADES CAMPESINAS E INSTITUCIONES EN EL MARCO DE LA ESTRATEGIA DE USO OCUPACIÓN Y TENENCIA DEL PNN MUNCHIQUE Y ZONA DE INFLUENCIA</v>
          </cell>
          <cell r="H29" t="str">
            <v>2 CONTRATACIÓN DIRECTA</v>
          </cell>
          <cell r="I29" t="str">
            <v>14 PRESTACIÓN DE SERVICIOS</v>
          </cell>
          <cell r="J29" t="str">
            <v>SERVICIOS</v>
          </cell>
          <cell r="K29">
            <v>9120</v>
          </cell>
          <cell r="L29">
            <v>8520</v>
          </cell>
          <cell r="M29"/>
          <cell r="N29">
            <v>43858</v>
          </cell>
          <cell r="O29" t="str">
            <v>1. SANEAMIENTO</v>
          </cell>
          <cell r="P29">
            <v>1337498.26</v>
          </cell>
          <cell r="Q29">
            <v>14712478</v>
          </cell>
          <cell r="R29"/>
          <cell r="S29" t="str">
            <v>1 PERSONA NATURAL</v>
          </cell>
          <cell r="T29" t="str">
            <v>3 CÉDULA DE CIUDADANÍA</v>
          </cell>
          <cell r="U29">
            <v>25277913</v>
          </cell>
          <cell r="V29" t="str">
            <v>N/A</v>
          </cell>
          <cell r="W29" t="str">
            <v>11 NO SE DILIGENCIA INFORMACIÓN PARA ESTE FORMULARIO EN ESTE PERÍODO DE REPORTE</v>
          </cell>
          <cell r="X29" t="str">
            <v>N/A</v>
          </cell>
          <cell r="Y29" t="str">
            <v>MILDRED CAMPO ZAMBRANO</v>
          </cell>
          <cell r="Z29" t="str">
            <v>1 PÓLIZA</v>
          </cell>
          <cell r="AA29" t="str">
            <v>12 SEGUROS DEL ESTADO</v>
          </cell>
          <cell r="AB29" t="str">
            <v>2 CUMPLIMIENTO</v>
          </cell>
          <cell r="AC29">
            <v>43858</v>
          </cell>
          <cell r="AD29" t="str">
            <v>45-46-101006540</v>
          </cell>
          <cell r="AE29" t="str">
            <v>PNN Munchique</v>
          </cell>
          <cell r="AF29" t="str">
            <v>2 SUPERVISOR</v>
          </cell>
          <cell r="AG29" t="str">
            <v>3 CÉDULA DE CIUDADANÍA</v>
          </cell>
          <cell r="AH29">
            <v>16738049</v>
          </cell>
          <cell r="AI29" t="str">
            <v>JAIME ALBERTO CELIS PERDOMO</v>
          </cell>
          <cell r="AJ29">
            <v>330</v>
          </cell>
          <cell r="AK29" t="str">
            <v>3 NO PACTADOS</v>
          </cell>
          <cell r="AL29">
            <v>43858</v>
          </cell>
          <cell r="AM29"/>
          <cell r="AN29" t="str">
            <v>4 NO SE HA ADICIONADO NI EN VALOR y EN TIEMPO</v>
          </cell>
          <cell r="AO29">
            <v>0</v>
          </cell>
          <cell r="AP29">
            <v>0</v>
          </cell>
          <cell r="AQ29"/>
          <cell r="AR29">
            <v>0</v>
          </cell>
          <cell r="AS29"/>
          <cell r="AT29">
            <v>43858</v>
          </cell>
          <cell r="AU29">
            <v>44192</v>
          </cell>
          <cell r="AV29"/>
          <cell r="AW29" t="str">
            <v>2. NO</v>
          </cell>
          <cell r="AX29"/>
          <cell r="AY29"/>
          <cell r="AZ29" t="str">
            <v>2. NO</v>
          </cell>
          <cell r="BA29">
            <v>0</v>
          </cell>
          <cell r="BB29"/>
          <cell r="BC29"/>
          <cell r="BD29"/>
          <cell r="BE29" t="str">
            <v>2020753501000028E</v>
          </cell>
          <cell r="BF29">
            <v>14712478</v>
          </cell>
          <cell r="BG29" t="str">
            <v>JAZMIN PEREA MURILLO</v>
          </cell>
          <cell r="BH29" t="str">
            <v>https://community.secop.gov.co/Public/Tendering/OpportunityDetail/Index?noticeUID=CO1.NTC.1068465&amp;isFromPublicArea=True&amp;isModal=False</v>
          </cell>
          <cell r="BI29" t="str">
            <v>VIGENTE</v>
          </cell>
          <cell r="BJ29" t="str">
            <v>mildredcampo078@gmail.com</v>
          </cell>
          <cell r="BK29"/>
          <cell r="BL29" t="str">
            <v>https://community.secop.gov.co/Public/Tendering/ContractDetailView/Index?UniqueIdentifier=CO1.PCCNTR.1315831&amp;isModal=true&amp;asPopupView=true#GenericContractInformation</v>
          </cell>
        </row>
        <row r="30">
          <cell r="A30" t="str">
            <v>DTPA-CPS-029-N-2020</v>
          </cell>
          <cell r="B30" t="str">
            <v>2 NACIONAL</v>
          </cell>
          <cell r="C30" t="str">
            <v>CD-DTPA-029-2020</v>
          </cell>
          <cell r="D30">
            <v>29</v>
          </cell>
          <cell r="E30" t="str">
            <v>YEYMMY LEANY VICITORIA GIRALDO</v>
          </cell>
          <cell r="F30">
            <v>43859</v>
          </cell>
          <cell r="G30" t="str">
            <v>PRESTACIÓN DE SERVICIOS DE APOYO A LA GESTIÓN EN ACTIVIDADES OPERATIVAS DE PREVENCIÓN, VIGILANCIA Y CONTROL, EN LA JURISDICCIÓN DE LOS MUNICIPIOS DE CALI, DAGUA, JAMUNDÍ Y BUENAVENTURA DEL PNN FARALLONES DE CALI.</v>
          </cell>
          <cell r="H30" t="str">
            <v>2 CONTRATACIÓN DIRECTA</v>
          </cell>
          <cell r="I30" t="str">
            <v>14 PRESTACIÓN DE SERVICIOS</v>
          </cell>
          <cell r="J30" t="str">
            <v>SERVICIOS</v>
          </cell>
          <cell r="K30">
            <v>9420</v>
          </cell>
          <cell r="L30">
            <v>8820</v>
          </cell>
          <cell r="M30"/>
          <cell r="N30">
            <v>43859</v>
          </cell>
          <cell r="O30" t="str">
            <v>6. AUTORIDAD AMBIENTAL</v>
          </cell>
          <cell r="P30">
            <v>1337498.26</v>
          </cell>
          <cell r="Q30">
            <v>14712478</v>
          </cell>
          <cell r="R30"/>
          <cell r="S30" t="str">
            <v>1 PERSONA NATURAL</v>
          </cell>
          <cell r="T30" t="str">
            <v>3 CÉDULA DE CIUDADANÍA</v>
          </cell>
          <cell r="U30">
            <v>38665319</v>
          </cell>
          <cell r="V30" t="str">
            <v>N/A</v>
          </cell>
          <cell r="W30" t="str">
            <v>11 NO SE DILIGENCIA INFORMACIÓN PARA ESTE FORMULARIO EN ESTE PERÍODO DE REPORTE</v>
          </cell>
          <cell r="X30" t="str">
            <v>N/A</v>
          </cell>
          <cell r="Y30" t="str">
            <v>YEYMMY LEANY VICITORIA GIRALDO</v>
          </cell>
          <cell r="Z30" t="str">
            <v>1 PÓLIZA</v>
          </cell>
          <cell r="AA30" t="str">
            <v>12 SEGUROS DEL ESTADO</v>
          </cell>
          <cell r="AB30" t="str">
            <v>2 CUMPLIMIENTO</v>
          </cell>
          <cell r="AC30">
            <v>43859</v>
          </cell>
          <cell r="AD30" t="str">
            <v>45-46-101006560</v>
          </cell>
          <cell r="AE30" t="str">
            <v>PNN Farallones de Cali</v>
          </cell>
          <cell r="AF30" t="str">
            <v>2 SUPERVISOR</v>
          </cell>
          <cell r="AG30" t="str">
            <v>3 CÉDULA DE CIUDADANÍA</v>
          </cell>
          <cell r="AH30">
            <v>29667366</v>
          </cell>
          <cell r="AI30" t="str">
            <v>CLAUDIA ISABEL ACEVEDO</v>
          </cell>
          <cell r="AJ30">
            <v>330</v>
          </cell>
          <cell r="AK30" t="str">
            <v>3 NO PACTADOS</v>
          </cell>
          <cell r="AL30">
            <v>43859</v>
          </cell>
          <cell r="AM30"/>
          <cell r="AN30" t="str">
            <v>4 NO SE HA ADICIONADO NI EN VALOR y EN TIEMPO</v>
          </cell>
          <cell r="AO30">
            <v>0</v>
          </cell>
          <cell r="AP30">
            <v>0</v>
          </cell>
          <cell r="AQ30"/>
          <cell r="AR30">
            <v>0</v>
          </cell>
          <cell r="AS30"/>
          <cell r="AT30">
            <v>43859</v>
          </cell>
          <cell r="AU30">
            <v>44193</v>
          </cell>
          <cell r="AV30"/>
          <cell r="AW30" t="str">
            <v>2. NO</v>
          </cell>
          <cell r="AX30"/>
          <cell r="AY30"/>
          <cell r="AZ30" t="str">
            <v>2. NO</v>
          </cell>
          <cell r="BA30">
            <v>0</v>
          </cell>
          <cell r="BB30"/>
          <cell r="BC30"/>
          <cell r="BD30"/>
          <cell r="BE30" t="str">
            <v>2020753501000029E</v>
          </cell>
          <cell r="BF30">
            <v>14712478</v>
          </cell>
          <cell r="BG30" t="str">
            <v>JAZMIN PEREA MURILLO</v>
          </cell>
          <cell r="BH30" t="str">
            <v>https://community.secop.gov.co/Public/Tendering/ContractNoticePhases/View?PPI=CO1.PPI.5521149&amp;isFromPublicArea=True&amp;isModal=False</v>
          </cell>
          <cell r="BI30" t="str">
            <v>VIGENTE</v>
          </cell>
          <cell r="BJ30" t="str">
            <v>yeimmyleany@hotmail.com</v>
          </cell>
          <cell r="BK30"/>
          <cell r="BL30" t="str">
            <v>https://community.secop.gov.co/Public/Tendering/ContractDetailView/Index?UniqueIdentifier=CO1.PCCNTR.1318957&amp;isModal=true&amp;asPopupView=true#GenericContractInformation</v>
          </cell>
        </row>
        <row r="31">
          <cell r="A31" t="str">
            <v>DTPA-CPS-030-N-2020</v>
          </cell>
          <cell r="B31" t="str">
            <v>2 NACIONAL</v>
          </cell>
          <cell r="C31" t="str">
            <v>CD-DTPA-030-2020</v>
          </cell>
          <cell r="D31">
            <v>30</v>
          </cell>
          <cell r="E31" t="str">
            <v>DIANID JOHANA TENORIO QUILCE</v>
          </cell>
          <cell r="F31">
            <v>43859</v>
          </cell>
          <cell r="G31" t="str">
            <v>PRESTACIÓN DE SERVICIOS PROFESIONALES PARA IMPLEMENTAR LA EEM COMO PARTE INTEGRAL DEL PLAN DE MANEJO DEL PNN SANQUIANGA</v>
          </cell>
          <cell r="H31" t="str">
            <v>2 CONTRATACIÓN DIRECTA</v>
          </cell>
          <cell r="I31" t="str">
            <v>14 PRESTACIÓN DE SERVICIOS</v>
          </cell>
          <cell r="J31" t="str">
            <v>SERVICIOS</v>
          </cell>
          <cell r="K31">
            <v>9620</v>
          </cell>
          <cell r="L31">
            <v>8920</v>
          </cell>
          <cell r="M31"/>
          <cell r="N31">
            <v>43859</v>
          </cell>
          <cell r="O31" t="str">
            <v>5. FORTALECIMIENTO</v>
          </cell>
          <cell r="P31">
            <v>3565146.21</v>
          </cell>
          <cell r="Q31">
            <v>35651460</v>
          </cell>
          <cell r="R31"/>
          <cell r="S31" t="str">
            <v>1 PERSONA NATURAL</v>
          </cell>
          <cell r="T31" t="str">
            <v>3 CÉDULA DE CIUDADANÍA</v>
          </cell>
          <cell r="U31">
            <v>1061746102</v>
          </cell>
          <cell r="V31" t="str">
            <v>N/A</v>
          </cell>
          <cell r="W31" t="str">
            <v>11 NO SE DILIGENCIA INFORMACIÓN PARA ESTE FORMULARIO EN ESTE PERÍODO DE REPORTE</v>
          </cell>
          <cell r="X31" t="str">
            <v>N/A</v>
          </cell>
          <cell r="Y31" t="str">
            <v>DIANID JOHANA TENORIO QUILCE</v>
          </cell>
          <cell r="Z31" t="str">
            <v>1 PÓLIZA</v>
          </cell>
          <cell r="AA31" t="str">
            <v>12 SEGUROS DEL ESTADO</v>
          </cell>
          <cell r="AB31" t="str">
            <v>2 CUMPLIMIENTO</v>
          </cell>
          <cell r="AC31">
            <v>43859</v>
          </cell>
          <cell r="AD31" t="str">
            <v>45-46-101006573</v>
          </cell>
          <cell r="AE31" t="str">
            <v>PNN Sanquianga</v>
          </cell>
          <cell r="AF31" t="str">
            <v>2 SUPERVISOR</v>
          </cell>
          <cell r="AG31" t="str">
            <v>3 CÉDULA DE CIUDADANÍA</v>
          </cell>
          <cell r="AH31">
            <v>31589694</v>
          </cell>
          <cell r="AI31" t="str">
            <v>LEIDY DIANA CIFUENTES</v>
          </cell>
          <cell r="AJ31">
            <v>300</v>
          </cell>
          <cell r="AK31" t="str">
            <v>3 NO PACTADOS</v>
          </cell>
          <cell r="AL31">
            <v>43859</v>
          </cell>
          <cell r="AM31"/>
          <cell r="AN31" t="str">
            <v>4 NO SE HA ADICIONADO NI EN VALOR y EN TIEMPO</v>
          </cell>
          <cell r="AO31">
            <v>0</v>
          </cell>
          <cell r="AP31">
            <v>0</v>
          </cell>
          <cell r="AQ31"/>
          <cell r="AR31">
            <v>0</v>
          </cell>
          <cell r="AS31"/>
          <cell r="AT31">
            <v>43859</v>
          </cell>
          <cell r="AU31">
            <v>44163</v>
          </cell>
          <cell r="AV31"/>
          <cell r="AW31" t="str">
            <v>2. NO</v>
          </cell>
          <cell r="AX31"/>
          <cell r="AY31"/>
          <cell r="AZ31" t="str">
            <v>1. SI</v>
          </cell>
          <cell r="BA31">
            <v>0</v>
          </cell>
          <cell r="BB31" t="str">
            <v>TERMINACION ANTICIPADA DEL CONTRATO POR MUTUO ACUERDO 29/02/2020</v>
          </cell>
          <cell r="BC31">
            <v>43896</v>
          </cell>
          <cell r="BD31">
            <v>-31135609</v>
          </cell>
          <cell r="BE31" t="str">
            <v>2020753501000030E</v>
          </cell>
          <cell r="BF31">
            <v>4515851</v>
          </cell>
          <cell r="BG31" t="str">
            <v>YELYN ZARELA SEPULVEDA RODRIGUEZ</v>
          </cell>
          <cell r="BH31" t="str">
            <v>https://community.secop.gov.co/Public/Tendering/ContractNoticePhases/View?PPI=CO1.PPI.5525260&amp;isFromPublicArea=True&amp;isModal=False</v>
          </cell>
          <cell r="BI31" t="str">
            <v>TERMINADO ANTICIPADAMENTE</v>
          </cell>
          <cell r="BJ31" t="str">
            <v>antropologadjt@gmail.com</v>
          </cell>
          <cell r="BK31" t="str">
            <v>REDUCCION COMPROMISO PRESUPUESTAL (COLUMNA BD)</v>
          </cell>
          <cell r="BL31" t="str">
            <v>https://community.secop.gov.co/Public/Tendering/ContractDetailView/Index?UniqueIdentifier=CO1.PCCNTR.1319390&amp;isModal=true&amp;asPopupView=true#GenericContractInformation</v>
          </cell>
        </row>
        <row r="32">
          <cell r="A32" t="str">
            <v>DTPA-CPS-031-N-2020</v>
          </cell>
          <cell r="B32" t="str">
            <v>2 NACIONAL</v>
          </cell>
          <cell r="C32" t="str">
            <v>CD-DTPA-031-2020</v>
          </cell>
          <cell r="D32">
            <v>31</v>
          </cell>
          <cell r="E32" t="str">
            <v>JOHN MANUEL VARELA MORENO</v>
          </cell>
          <cell r="F32">
            <v>43860</v>
          </cell>
          <cell r="G32" t="str">
            <v>PRESTACIÓN DE SERVICIOS PROFESIONALES PARA LA ELABORACIÓN DE CONCEPTOS TÉCNICOS EN PROCESOS SANCIONATORIOS, DIAGNÓSTICOS AMBIENTALES Y APOYO A LA ESTRATEGIA DE ADMINISTRACIÓN DEL RECURSO HÍDRICO DEL PNN FARALLONES DE CALI</v>
          </cell>
          <cell r="H32" t="str">
            <v>2 CONTRATACIÓN DIRECTA</v>
          </cell>
          <cell r="I32" t="str">
            <v>14 PRESTACIÓN DE SERVICIOS</v>
          </cell>
          <cell r="J32" t="str">
            <v>SERVICIOS</v>
          </cell>
          <cell r="K32">
            <v>9720</v>
          </cell>
          <cell r="L32">
            <v>9420</v>
          </cell>
          <cell r="M32"/>
          <cell r="N32">
            <v>43860</v>
          </cell>
          <cell r="O32" t="str">
            <v>6. AUTORIDAD AMBIENTAL</v>
          </cell>
          <cell r="P32">
            <v>3156754.3</v>
          </cell>
          <cell r="Q32">
            <v>33040692</v>
          </cell>
          <cell r="R32"/>
          <cell r="S32" t="str">
            <v>1 PERSONA NATURAL</v>
          </cell>
          <cell r="T32" t="str">
            <v>3 CÉDULA DE CIUDADANÍA</v>
          </cell>
          <cell r="U32">
            <v>16847184</v>
          </cell>
          <cell r="V32" t="str">
            <v>N/A</v>
          </cell>
          <cell r="W32" t="str">
            <v>11 NO SE DILIGENCIA INFORMACIÓN PARA ESTE FORMULARIO EN ESTE PERÍODO DE REPORTE</v>
          </cell>
          <cell r="X32" t="str">
            <v>N/A</v>
          </cell>
          <cell r="Y32" t="str">
            <v>JOHN MANUEL VARELA MORENO</v>
          </cell>
          <cell r="Z32" t="str">
            <v>1 PÓLIZA</v>
          </cell>
          <cell r="AA32" t="str">
            <v>12 SEGUROS DEL ESTADO</v>
          </cell>
          <cell r="AB32" t="str">
            <v>2 CUMPLIMIENTO</v>
          </cell>
          <cell r="AC32">
            <v>43860</v>
          </cell>
          <cell r="AD32" t="str">
            <v>45-46-101006611</v>
          </cell>
          <cell r="AE32" t="str">
            <v>PNN Farallones de Cali</v>
          </cell>
          <cell r="AF32" t="str">
            <v>2 SUPERVISOR</v>
          </cell>
          <cell r="AG32" t="str">
            <v>3 CÉDULA DE CIUDADANÍA</v>
          </cell>
          <cell r="AH32">
            <v>29667366</v>
          </cell>
          <cell r="AI32" t="str">
            <v>CLAUDIA ISABEL ACEVEDO</v>
          </cell>
          <cell r="AJ32">
            <v>314</v>
          </cell>
          <cell r="AK32" t="str">
            <v>3 NO PACTADOS</v>
          </cell>
          <cell r="AL32">
            <v>43860</v>
          </cell>
          <cell r="AM32"/>
          <cell r="AN32" t="str">
            <v>4 NO SE HA ADICIONADO NI EN VALOR y EN TIEMPO</v>
          </cell>
          <cell r="AO32">
            <v>0</v>
          </cell>
          <cell r="AP32">
            <v>0</v>
          </cell>
          <cell r="AQ32"/>
          <cell r="AR32">
            <v>0</v>
          </cell>
          <cell r="AS32"/>
          <cell r="AT32">
            <v>43860</v>
          </cell>
          <cell r="AU32">
            <v>44178</v>
          </cell>
          <cell r="AV32"/>
          <cell r="AW32" t="str">
            <v>2. NO</v>
          </cell>
          <cell r="AX32"/>
          <cell r="AY32"/>
          <cell r="AZ32" t="str">
            <v>2. NO</v>
          </cell>
          <cell r="BA32">
            <v>0</v>
          </cell>
          <cell r="BB32"/>
          <cell r="BC32"/>
          <cell r="BD32"/>
          <cell r="BE32" t="str">
            <v>2020753501000031E</v>
          </cell>
          <cell r="BF32">
            <v>33040692</v>
          </cell>
          <cell r="BG32" t="str">
            <v>JAZMIN PEREA MURILLO</v>
          </cell>
          <cell r="BH32" t="str">
            <v>https://community.secop.gov.co/Public/Tendering/ContractNoticePhases/View?PPI=CO1.PPI.5550227&amp;isFromPublicArea=True&amp;isModal=False</v>
          </cell>
          <cell r="BI32" t="str">
            <v>VIGENTE</v>
          </cell>
          <cell r="BJ32" t="str">
            <v>manuelvarelamoreno@gmail.com</v>
          </cell>
          <cell r="BK32"/>
          <cell r="BL32" t="str">
            <v>https://community.secop.gov.co/Public/Tendering/ContractDetailView/Index?UniqueIdentifier=CO1.PCCNTR.1323148&amp;isModal=true&amp;asPopupView=true#GenericContractInformation</v>
          </cell>
        </row>
        <row r="33">
          <cell r="A33" t="str">
            <v>DTPA-CPS-032-N-2020</v>
          </cell>
          <cell r="B33" t="str">
            <v>2 NACIONAL</v>
          </cell>
          <cell r="C33" t="str">
            <v>CD-DTPA-032-2020</v>
          </cell>
          <cell r="D33">
            <v>32</v>
          </cell>
          <cell r="E33" t="str">
            <v>ALVARO LIBREROS PATIÑO</v>
          </cell>
          <cell r="F33">
            <v>43860</v>
          </cell>
          <cell r="G33" t="str">
            <v>PRESTACIÓN DE SERVICIOS TÉCNICOS Y DE APOYO A LA GESTIÓN EN LA ELABORACIÓN DE REQUERIMIENTOS CARTOGRÁFICOS PARA ESTRATEGIAS Y PROGRAMAS ADELANTADOS POR EL PNN FARALLONES, SIGUIENDO ESTÁNDARES DEFINIDOS POR LA DTPA Y NIVEL CENTRAL.</v>
          </cell>
          <cell r="H33" t="str">
            <v>2 CONTRATACIÓN DIRECTA</v>
          </cell>
          <cell r="I33" t="str">
            <v>14 PRESTACIÓN DE SERVICIOS</v>
          </cell>
          <cell r="J33" t="str">
            <v>SERVICIOS</v>
          </cell>
          <cell r="K33">
            <v>9820</v>
          </cell>
          <cell r="L33">
            <v>9320</v>
          </cell>
          <cell r="M33"/>
          <cell r="N33">
            <v>43860</v>
          </cell>
          <cell r="O33" t="str">
            <v>6. AUTORIDAD AMBIENTAL</v>
          </cell>
          <cell r="P33">
            <v>1855777.78</v>
          </cell>
          <cell r="Q33">
            <v>19485669</v>
          </cell>
          <cell r="R33"/>
          <cell r="S33" t="str">
            <v>1 PERSONA NATURAL</v>
          </cell>
          <cell r="T33" t="str">
            <v>3 CÉDULA DE CIUDADANÍA</v>
          </cell>
          <cell r="U33">
            <v>94228832</v>
          </cell>
          <cell r="V33" t="str">
            <v>N/A</v>
          </cell>
          <cell r="W33" t="str">
            <v>11 NO SE DILIGENCIA INFORMACIÓN PARA ESTE FORMULARIO EN ESTE PERÍODO DE REPORTE</v>
          </cell>
          <cell r="X33" t="str">
            <v>N/A</v>
          </cell>
          <cell r="Y33" t="str">
            <v>ALVARO LIBREROS PATIÑO</v>
          </cell>
          <cell r="Z33" t="str">
            <v>1 PÓLIZA</v>
          </cell>
          <cell r="AA33" t="str">
            <v>12 SEGUROS DEL ESTADO</v>
          </cell>
          <cell r="AB33" t="str">
            <v>2 CUMPLIMIENTO</v>
          </cell>
          <cell r="AC33">
            <v>43860</v>
          </cell>
          <cell r="AD33" t="str">
            <v>45-46-101006613</v>
          </cell>
          <cell r="AE33" t="str">
            <v>PNN Farallones de Cali</v>
          </cell>
          <cell r="AF33" t="str">
            <v>2 SUPERVISOR</v>
          </cell>
          <cell r="AG33" t="str">
            <v>3 CÉDULA DE CIUDADANÍA</v>
          </cell>
          <cell r="AH33">
            <v>29667366</v>
          </cell>
          <cell r="AI33" t="str">
            <v>CLAUDIA ISABEL ACEVEDO</v>
          </cell>
          <cell r="AJ33">
            <v>315</v>
          </cell>
          <cell r="AK33" t="str">
            <v>3 NO PACTADOS</v>
          </cell>
          <cell r="AL33">
            <v>43860</v>
          </cell>
          <cell r="AM33"/>
          <cell r="AN33" t="str">
            <v>4 NO SE HA ADICIONADO NI EN VALOR y EN TIEMPO</v>
          </cell>
          <cell r="AO33">
            <v>0</v>
          </cell>
          <cell r="AP33">
            <v>0</v>
          </cell>
          <cell r="AQ33"/>
          <cell r="AR33">
            <v>0</v>
          </cell>
          <cell r="AS33"/>
          <cell r="AT33">
            <v>43860</v>
          </cell>
          <cell r="AU33">
            <v>44179</v>
          </cell>
          <cell r="AV33"/>
          <cell r="AW33" t="str">
            <v>2. NO</v>
          </cell>
          <cell r="AX33"/>
          <cell r="AY33"/>
          <cell r="AZ33" t="str">
            <v>2. NO</v>
          </cell>
          <cell r="BA33">
            <v>0</v>
          </cell>
          <cell r="BB33"/>
          <cell r="BC33"/>
          <cell r="BD33"/>
          <cell r="BE33" t="str">
            <v>2020753501000032E</v>
          </cell>
          <cell r="BF33">
            <v>19485669</v>
          </cell>
          <cell r="BG33" t="str">
            <v>JAZMIN PEREA MURILLO</v>
          </cell>
          <cell r="BH33" t="str">
            <v>https://community.secop.gov.co/Public/Tendering/ContractNoticePhases/View?PPI=CO1.PPI.5553019&amp;isFromPublicArea=True&amp;isModal=False</v>
          </cell>
          <cell r="BI33" t="str">
            <v>VIGENTE</v>
          </cell>
          <cell r="BJ33" t="str">
            <v>alvarolibreros@gmail.com</v>
          </cell>
          <cell r="BK33"/>
          <cell r="BL33" t="str">
            <v>https://community.secop.gov.co/Public/Tendering/ContractDetailView/Index?UniqueIdentifier=CO1.PCCNTR.1323340&amp;isModal=true&amp;asPopupView=true#GenericContractInformation</v>
          </cell>
        </row>
        <row r="34">
          <cell r="A34" t="str">
            <v>DTPA-CPS-033-N-2020</v>
          </cell>
          <cell r="B34" t="str">
            <v>2 NACIONAL</v>
          </cell>
          <cell r="C34" t="str">
            <v>CD-DTPA-033-2020</v>
          </cell>
          <cell r="D34">
            <v>33</v>
          </cell>
          <cell r="E34" t="str">
            <v>WILMAR MAURICIO YELA DE JESUS</v>
          </cell>
          <cell r="F34">
            <v>43860</v>
          </cell>
          <cell r="G34" t="str">
            <v>PRESTACIÓN DE SERVICIOS DE APOYO A LA GESTIÓN EN ACTIVIDADES OPERATIVAS DE PREVENCIÓN, VIGILANCIA Y CONTROL, EN LA JURISDICCIÓN DE LOS MUNICIPIOS DE CALI, DAGUA, JAMUNDÍ Y BUENAVENTURA DEL PNN FARALLONES DE CALI.</v>
          </cell>
          <cell r="H34" t="str">
            <v>2 CONTRATACIÓN DIRECTA</v>
          </cell>
          <cell r="I34" t="str">
            <v>14 PRESTACIÓN DE SERVICIOS</v>
          </cell>
          <cell r="J34" t="str">
            <v>SERVICIOS</v>
          </cell>
          <cell r="K34">
            <v>9920</v>
          </cell>
          <cell r="L34">
            <v>9520</v>
          </cell>
          <cell r="M34"/>
          <cell r="N34">
            <v>43860</v>
          </cell>
          <cell r="O34" t="str">
            <v>6. AUTORIDAD AMBIENTAL</v>
          </cell>
          <cell r="P34">
            <v>1337498.26</v>
          </cell>
          <cell r="Q34">
            <v>14177479</v>
          </cell>
          <cell r="R34"/>
          <cell r="S34" t="str">
            <v>1 PERSONA NATURAL</v>
          </cell>
          <cell r="T34" t="str">
            <v>3 CÉDULA DE CIUDADANÍA</v>
          </cell>
          <cell r="U34">
            <v>6343551</v>
          </cell>
          <cell r="V34" t="str">
            <v>N/A</v>
          </cell>
          <cell r="W34" t="str">
            <v>11 NO SE DILIGENCIA INFORMACIÓN PARA ESTE FORMULARIO EN ESTE PERÍODO DE REPORTE</v>
          </cell>
          <cell r="X34" t="str">
            <v>N/A</v>
          </cell>
          <cell r="Y34" t="str">
            <v>WILMAR MAURICIO YELA DE JESUS</v>
          </cell>
          <cell r="Z34" t="str">
            <v>1 PÓLIZA</v>
          </cell>
          <cell r="AA34" t="str">
            <v>12 SEGUROS DEL ESTADO</v>
          </cell>
          <cell r="AB34" t="str">
            <v>2 CUMPLIMIENTO</v>
          </cell>
          <cell r="AC34">
            <v>43860</v>
          </cell>
          <cell r="AD34" t="str">
            <v>45-46-101006612</v>
          </cell>
          <cell r="AE34" t="str">
            <v>PNN Farallones de Cali</v>
          </cell>
          <cell r="AF34" t="str">
            <v>2 SUPERVISOR</v>
          </cell>
          <cell r="AG34" t="str">
            <v>3 CÉDULA DE CIUDADANÍA</v>
          </cell>
          <cell r="AH34">
            <v>29667366</v>
          </cell>
          <cell r="AI34" t="str">
            <v>CLAUDIA ISABEL ACEVEDO</v>
          </cell>
          <cell r="AJ34">
            <v>330</v>
          </cell>
          <cell r="AK34" t="str">
            <v>3 NO PACTADOS</v>
          </cell>
          <cell r="AL34">
            <v>43860</v>
          </cell>
          <cell r="AM34"/>
          <cell r="AN34" t="str">
            <v>4 NO SE HA ADICIONADO NI EN VALOR y EN TIEMPO</v>
          </cell>
          <cell r="AO34">
            <v>0</v>
          </cell>
          <cell r="AP34">
            <v>0</v>
          </cell>
          <cell r="AQ34"/>
          <cell r="AR34">
            <v>0</v>
          </cell>
          <cell r="AS34"/>
          <cell r="AT34">
            <v>43860</v>
          </cell>
          <cell r="AU34">
            <v>44194</v>
          </cell>
          <cell r="AV34"/>
          <cell r="AW34" t="str">
            <v>2. NO</v>
          </cell>
          <cell r="AX34"/>
          <cell r="AY34"/>
          <cell r="AZ34" t="str">
            <v>2. NO</v>
          </cell>
          <cell r="BA34">
            <v>0</v>
          </cell>
          <cell r="BB34"/>
          <cell r="BC34"/>
          <cell r="BD34"/>
          <cell r="BE34" t="str">
            <v>2020753501000033E</v>
          </cell>
          <cell r="BF34">
            <v>14177479</v>
          </cell>
          <cell r="BG34" t="str">
            <v>YELYN ZARELA SEPULVEDA RODRIGUEZ</v>
          </cell>
          <cell r="BH34" t="str">
            <v>https://community.secop.gov.co/Public/Tendering/ContractNoticePhases/View?PPI=CO1.PPI.5550229&amp;isFromPublicArea=True&amp;isModal=False</v>
          </cell>
          <cell r="BI34" t="str">
            <v>VIGENTE</v>
          </cell>
          <cell r="BJ34" t="str">
            <v>wilmarmao82@gmail.com</v>
          </cell>
          <cell r="BK34"/>
          <cell r="BL34" t="str">
            <v>https://community.secop.gov.co/Public/Tendering/ContractDetailView/Index?UniqueIdentifier=CO1.PCCNTR.1323229&amp;isModal=true&amp;asPopupView=true#GenericContractInformation</v>
          </cell>
        </row>
        <row r="35">
          <cell r="A35" t="str">
            <v>DTPA-CPS-034-N-2020</v>
          </cell>
          <cell r="B35" t="str">
            <v>2 NACIONAL</v>
          </cell>
          <cell r="C35" t="str">
            <v>CD-DTPA-034-2020</v>
          </cell>
          <cell r="D35">
            <v>34</v>
          </cell>
          <cell r="E35" t="str">
            <v>KAREN DANIELA MONCADA BARRERA</v>
          </cell>
          <cell r="F35">
            <v>43860</v>
          </cell>
          <cell r="G35" t="str">
            <v>PRESTAR LOS SERVICIOS PROFESIONALES PARA APOYAR JURÍDICAMENTE LAS TEMÁTICAS DE AUTORIDAD AMBIENTAL, USO, OCUPACIÓN Y TENENCIA, SANEAMIENTO PREDIAL Y OTROS TEMAS MISIONALES A CARGO DE LA DTPA.</v>
          </cell>
          <cell r="H35" t="str">
            <v>2 CONTRATACIÓN DIRECTA</v>
          </cell>
          <cell r="I35" t="str">
            <v>14 PRESTACIÓN DE SERVICIOS</v>
          </cell>
          <cell r="J35" t="str">
            <v>SERVICIOS</v>
          </cell>
          <cell r="K35">
            <v>10020</v>
          </cell>
          <cell r="L35">
            <v>9620</v>
          </cell>
          <cell r="M35"/>
          <cell r="N35">
            <v>43860</v>
          </cell>
          <cell r="O35" t="str">
            <v>6. AUTORIDAD AMBIENTAL</v>
          </cell>
          <cell r="P35">
            <v>3852123.78</v>
          </cell>
          <cell r="Q35">
            <v>40447302</v>
          </cell>
          <cell r="R35"/>
          <cell r="S35" t="str">
            <v>1 PERSONA NATURAL</v>
          </cell>
          <cell r="T35" t="str">
            <v>3 CÉDULA DE CIUDADANÍA</v>
          </cell>
          <cell r="U35">
            <v>1115188455</v>
          </cell>
          <cell r="V35" t="str">
            <v>N/A</v>
          </cell>
          <cell r="W35" t="str">
            <v>11 NO SE DILIGENCIA INFORMACIÓN PARA ESTE FORMULARIO EN ESTE PERÍODO DE REPORTE</v>
          </cell>
          <cell r="X35" t="str">
            <v>N/A</v>
          </cell>
          <cell r="Y35" t="str">
            <v>KAREN DANIELA MONCADA BARRERA</v>
          </cell>
          <cell r="Z35" t="str">
            <v>1 PÓLIZA</v>
          </cell>
          <cell r="AA35" t="str">
            <v>12 SEGUROS DEL ESTADO</v>
          </cell>
          <cell r="AB35" t="str">
            <v>2 CUMPLIMIENTO</v>
          </cell>
          <cell r="AC35">
            <v>43860</v>
          </cell>
          <cell r="AD35" t="str">
            <v>45-46101006624</v>
          </cell>
          <cell r="AE35" t="str">
            <v>DTPA</v>
          </cell>
          <cell r="AF35" t="str">
            <v>2 SUPERVISOR</v>
          </cell>
          <cell r="AG35" t="str">
            <v>3 CÉDULA DE CIUDADANÍA</v>
          </cell>
          <cell r="AH35">
            <v>91297841</v>
          </cell>
          <cell r="AI35" t="str">
            <v>ROBINSON GALINDO TARAZONA</v>
          </cell>
          <cell r="AJ35">
            <v>315</v>
          </cell>
          <cell r="AK35" t="str">
            <v>3 NO PACTADOS</v>
          </cell>
          <cell r="AL35">
            <v>43860</v>
          </cell>
          <cell r="AM35"/>
          <cell r="AN35" t="str">
            <v>4 NO SE HA ADICIONADO NI EN VALOR y EN TIEMPO</v>
          </cell>
          <cell r="AO35">
            <v>0</v>
          </cell>
          <cell r="AP35">
            <v>0</v>
          </cell>
          <cell r="AQ35"/>
          <cell r="AR35">
            <v>0</v>
          </cell>
          <cell r="AS35"/>
          <cell r="AT35">
            <v>43860</v>
          </cell>
          <cell r="AU35">
            <v>44179</v>
          </cell>
          <cell r="AV35"/>
          <cell r="AW35" t="str">
            <v>2. NO</v>
          </cell>
          <cell r="AX35"/>
          <cell r="AY35"/>
          <cell r="AZ35" t="str">
            <v>2. NO</v>
          </cell>
          <cell r="BA35">
            <v>0</v>
          </cell>
          <cell r="BB35"/>
          <cell r="BC35"/>
          <cell r="BD35"/>
          <cell r="BE35" t="str">
            <v>2020753501000034E</v>
          </cell>
          <cell r="BF35">
            <v>19485669</v>
          </cell>
          <cell r="BG35" t="str">
            <v>YELYN ZARELA SEPULVEDA RODRIGUEZ</v>
          </cell>
          <cell r="BH35" t="str">
            <v>https://community.secop.gov.co/Public/Tendering/ContractNoticePhases/View?PPI=CO1.PPI.5576921&amp;isFromPublicArea=True&amp;isModal=False</v>
          </cell>
          <cell r="BI35" t="str">
            <v>VIGENTE</v>
          </cell>
          <cell r="BJ35" t="str">
            <v>karenmoncadab@gmail.com</v>
          </cell>
          <cell r="BK35"/>
          <cell r="BL35" t="str">
            <v>https://community.secop.gov.co/Public/Tendering/ContractDetailView/Index?UniqueIdentifier=CO1.PCCNTR.1325197&amp;isModal=true&amp;asPopupView=true#GenericContractInformation</v>
          </cell>
        </row>
        <row r="36">
          <cell r="A36" t="str">
            <v>DTPA-CPS-035-N-2020</v>
          </cell>
          <cell r="B36" t="str">
            <v>2 NACIONAL</v>
          </cell>
          <cell r="C36" t="str">
            <v>CD-DTPA-035-2020</v>
          </cell>
          <cell r="D36">
            <v>35</v>
          </cell>
          <cell r="E36" t="str">
            <v>ANGELICA BUSTOS SALAMANCA</v>
          </cell>
          <cell r="F36">
            <v>43864</v>
          </cell>
          <cell r="G36" t="str">
            <v>PRESTACIÓN DE SERVICIOS DE APOYO A LA GESTIÓN EN LA VERIFICACIÓN DOCUMENTAL Y DILIGENCIAMIENTO DE FORMATOS COMO PARTE DEL SEGUIMIENTO A LAS HERRAMIENTAS DE PLANEACIÓN DE LA DTPA</v>
          </cell>
          <cell r="H36" t="str">
            <v>2 CONTRATACIÓN DIRECTA</v>
          </cell>
          <cell r="I36" t="str">
            <v>14 PRESTACIÓN DE SERVICIOS</v>
          </cell>
          <cell r="J36" t="str">
            <v>SERVICIOS</v>
          </cell>
          <cell r="K36">
            <v>10420</v>
          </cell>
          <cell r="L36">
            <v>9920</v>
          </cell>
          <cell r="M36"/>
          <cell r="N36">
            <v>43864</v>
          </cell>
          <cell r="O36" t="str">
            <v>5. FORTALECIMIENTO</v>
          </cell>
          <cell r="P36">
            <v>1337498.26</v>
          </cell>
          <cell r="Q36">
            <v>14177479</v>
          </cell>
          <cell r="R36"/>
          <cell r="S36" t="str">
            <v>1 PERSONA NATURAL</v>
          </cell>
          <cell r="T36" t="str">
            <v>3 CÉDULA DE CIUDADANÍA</v>
          </cell>
          <cell r="U36">
            <v>1130623151</v>
          </cell>
          <cell r="V36" t="str">
            <v>N/A</v>
          </cell>
          <cell r="W36" t="str">
            <v>11 NO SE DILIGENCIA INFORMACIÓN PARA ESTE FORMULARIO EN ESTE PERÍODO DE REPORTE</v>
          </cell>
          <cell r="X36" t="str">
            <v>N/A</v>
          </cell>
          <cell r="Y36" t="str">
            <v>ANGELICA BUSTOS SALAMANCA</v>
          </cell>
          <cell r="Z36" t="str">
            <v>1 PÓLIZA</v>
          </cell>
          <cell r="AA36" t="str">
            <v>12 SEGUROS DEL ESTADO</v>
          </cell>
          <cell r="AB36" t="str">
            <v>2 CUMPLIMIENTO</v>
          </cell>
          <cell r="AC36">
            <v>43864</v>
          </cell>
          <cell r="AD36" t="str">
            <v>45-46-101006766</v>
          </cell>
          <cell r="AE36" t="str">
            <v>DTPA</v>
          </cell>
          <cell r="AF36" t="str">
            <v>2 SUPERVISOR</v>
          </cell>
          <cell r="AG36" t="str">
            <v>3 CÉDULA DE CIUDADANÍA</v>
          </cell>
          <cell r="AH36">
            <v>1144040586</v>
          </cell>
          <cell r="AI36" t="str">
            <v>ANDRES MAURICIO FERRER</v>
          </cell>
          <cell r="AJ36">
            <v>318</v>
          </cell>
          <cell r="AK36" t="str">
            <v>3 NO PACTADOS</v>
          </cell>
          <cell r="AL36">
            <v>43864</v>
          </cell>
          <cell r="AM36"/>
          <cell r="AN36" t="str">
            <v>4 NO SE HA ADICIONADO NI EN VALOR y EN TIEMPO</v>
          </cell>
          <cell r="AO36">
            <v>0</v>
          </cell>
          <cell r="AP36">
            <v>0</v>
          </cell>
          <cell r="AQ36"/>
          <cell r="AR36">
            <v>0</v>
          </cell>
          <cell r="AS36"/>
          <cell r="AT36">
            <v>43864</v>
          </cell>
          <cell r="AU36">
            <v>44185</v>
          </cell>
          <cell r="AV36"/>
          <cell r="AW36" t="str">
            <v>2. NO</v>
          </cell>
          <cell r="AX36"/>
          <cell r="AY36"/>
          <cell r="AZ36" t="str">
            <v>2. NO</v>
          </cell>
          <cell r="BA36">
            <v>0</v>
          </cell>
          <cell r="BB36"/>
          <cell r="BC36"/>
          <cell r="BD36"/>
          <cell r="BE36" t="str">
            <v>2020753501000035E</v>
          </cell>
          <cell r="BF36">
            <v>14177479</v>
          </cell>
          <cell r="BG36" t="str">
            <v>JAZMIN PEREA MURILLO</v>
          </cell>
          <cell r="BH36" t="str">
            <v>https://community.secop.gov.co/Public/Tendering/ContractNoticePhases/View?PPI=CO1.PPI.5649712&amp;isFromPublicArea=True&amp;isModal=False</v>
          </cell>
          <cell r="BI36" t="str">
            <v>VIGENTE</v>
          </cell>
          <cell r="BJ36" t="str">
            <v>angelik8910@gmail.com</v>
          </cell>
          <cell r="BK36"/>
          <cell r="BL36" t="str">
            <v>https://community.secop.gov.co/Public/Tendering/ContractDetailView/Index?UniqueIdentifier=CO1.PCCNTR.1336048&amp;isModal=true&amp;asPopupView=true#GenericContractInformation</v>
          </cell>
        </row>
        <row r="37">
          <cell r="A37" t="str">
            <v>DTPA-CPS-036-N-2020</v>
          </cell>
          <cell r="B37" t="str">
            <v>2 NACIONAL</v>
          </cell>
          <cell r="C37" t="str">
            <v>CD-DTPA-036-2020</v>
          </cell>
          <cell r="D37">
            <v>36</v>
          </cell>
          <cell r="E37" t="str">
            <v>ROYMAN ROMERO RAMIREZ</v>
          </cell>
          <cell r="F37">
            <v>43864</v>
          </cell>
          <cell r="G37" t="str">
            <v>PRESTACIÓN DE SERVICIOS TÉCNICOS Y APOYO A LA GESTIÓN PARA IMPLEMENTAR LA ESTRATEGIA DE COMUNICACIÓN Y EDUCACIÓN PARA LA CONSERVACIÓN DEL PNN FARALLONES DE CALI.</v>
          </cell>
          <cell r="H37" t="str">
            <v>2 CONTRATACIÓN DIRECTA</v>
          </cell>
          <cell r="I37" t="str">
            <v>14 PRESTACIÓN DE SERVICIOS</v>
          </cell>
          <cell r="J37" t="str">
            <v>SERVICIOS</v>
          </cell>
          <cell r="K37">
            <v>10320</v>
          </cell>
          <cell r="L37">
            <v>10020</v>
          </cell>
          <cell r="M37"/>
          <cell r="N37">
            <v>43864</v>
          </cell>
          <cell r="O37" t="str">
            <v>9. VALORACIÓN SOCIAL</v>
          </cell>
          <cell r="P37">
            <v>1855777.78</v>
          </cell>
          <cell r="Q37">
            <v>19485669</v>
          </cell>
          <cell r="R37"/>
          <cell r="S37" t="str">
            <v>1 PERSONA NATURAL</v>
          </cell>
          <cell r="T37" t="str">
            <v>3 CÉDULA DE CIUDADANÍA</v>
          </cell>
          <cell r="U37">
            <v>1130618743</v>
          </cell>
          <cell r="V37" t="str">
            <v>N/A</v>
          </cell>
          <cell r="W37" t="str">
            <v>11 NO SE DILIGENCIA INFORMACIÓN PARA ESTE FORMULARIO EN ESTE PERÍODO DE REPORTE</v>
          </cell>
          <cell r="X37" t="str">
            <v>N/A</v>
          </cell>
          <cell r="Y37" t="str">
            <v>ROYMAN ROMERO RAMIREZ</v>
          </cell>
          <cell r="Z37" t="str">
            <v>1 PÓLIZA</v>
          </cell>
          <cell r="AA37" t="str">
            <v>12 SEGUROS DEL ESTADO</v>
          </cell>
          <cell r="AB37" t="str">
            <v>2 CUMPLIMIENTO</v>
          </cell>
          <cell r="AC37">
            <v>43864</v>
          </cell>
          <cell r="AD37" t="str">
            <v>45-46-101006763</v>
          </cell>
          <cell r="AE37" t="str">
            <v>PNN Farallones de Cali</v>
          </cell>
          <cell r="AF37" t="str">
            <v>2 SUPERVISOR</v>
          </cell>
          <cell r="AG37" t="str">
            <v>3 CÉDULA DE CIUDADANÍA</v>
          </cell>
          <cell r="AH37">
            <v>29667366</v>
          </cell>
          <cell r="AI37" t="str">
            <v>CLAUDIA ISABEL ACEVEDO</v>
          </cell>
          <cell r="AJ37">
            <v>315</v>
          </cell>
          <cell r="AK37" t="str">
            <v>3 NO PACTADOS</v>
          </cell>
          <cell r="AL37">
            <v>43864</v>
          </cell>
          <cell r="AM37"/>
          <cell r="AN37" t="str">
            <v>4 NO SE HA ADICIONADO NI EN VALOR y EN TIEMPO</v>
          </cell>
          <cell r="AO37">
            <v>0</v>
          </cell>
          <cell r="AP37">
            <v>0</v>
          </cell>
          <cell r="AQ37"/>
          <cell r="AR37">
            <v>0</v>
          </cell>
          <cell r="AS37"/>
          <cell r="AT37">
            <v>43864</v>
          </cell>
          <cell r="AU37">
            <v>44182</v>
          </cell>
          <cell r="AV37"/>
          <cell r="AW37" t="str">
            <v>2. NO</v>
          </cell>
          <cell r="AX37"/>
          <cell r="AY37"/>
          <cell r="AZ37" t="str">
            <v>2. NO</v>
          </cell>
          <cell r="BA37">
            <v>0</v>
          </cell>
          <cell r="BB37"/>
          <cell r="BC37"/>
          <cell r="BD37"/>
          <cell r="BE37" t="str">
            <v>2020753501000036E</v>
          </cell>
          <cell r="BF37">
            <v>19485669</v>
          </cell>
          <cell r="BG37" t="str">
            <v>JAZMIN PEREA MURILLO</v>
          </cell>
          <cell r="BH37" t="str">
            <v>https://community.secop.gov.co/Public/Tendering/ContractNoticePhases/View?PPI=CO1.PPI.5649857&amp;isFromPublicArea=True&amp;isModal=False</v>
          </cell>
          <cell r="BI37" t="str">
            <v>VIGENTE</v>
          </cell>
          <cell r="BJ37" t="str">
            <v>goosmanr3@gmail.com</v>
          </cell>
          <cell r="BK37"/>
          <cell r="BL37" t="str">
            <v>https://community.secop.gov.co/Public/Tendering/ContractDetailView/Index?UniqueIdentifier=CO1.PCCNTR.1336398&amp;isModal=true&amp;asPopupView=true#GenericContractInformation</v>
          </cell>
        </row>
        <row r="38">
          <cell r="A38" t="str">
            <v>DTPA-CPS-037-N-2020</v>
          </cell>
          <cell r="B38" t="str">
            <v>2 NACIONAL</v>
          </cell>
          <cell r="C38" t="str">
            <v>CD-DTPA-037-2020</v>
          </cell>
          <cell r="D38">
            <v>37</v>
          </cell>
          <cell r="E38" t="str">
            <v>HECTOR CHIRIMIA GONZALEZ</v>
          </cell>
          <cell r="F38">
            <v>43864</v>
          </cell>
          <cell r="G38" t="str">
            <v>PRESTACIÓN DE SERVICIOS TÉCNICOS Y DE APOYO A LA GESTIÓN PARA LA IMPLEMENTACIÓN DE LOS MONITOREOS DEL PROGRAMA DEL PARQUE GORGONA, Y EN EL ACOMPAÑAMIENTO AL PLAN DE INVESTIGACIONES DE LA ESTACIÓN CIENTÍFICA HVPRAHL DEL ÁREA</v>
          </cell>
          <cell r="H38" t="str">
            <v>2 CONTRATACIÓN DIRECTA</v>
          </cell>
          <cell r="I38" t="str">
            <v>14 PRESTACIÓN DE SERVICIOS</v>
          </cell>
          <cell r="J38" t="str">
            <v>SERVICIOS</v>
          </cell>
          <cell r="K38">
            <v>10820</v>
          </cell>
          <cell r="L38">
            <v>10120</v>
          </cell>
          <cell r="M38"/>
          <cell r="N38">
            <v>43864</v>
          </cell>
          <cell r="O38" t="str">
            <v>10. CONOCIMIENTO VOC</v>
          </cell>
          <cell r="P38">
            <v>2206871.8199999998</v>
          </cell>
          <cell r="Q38">
            <v>21259534</v>
          </cell>
          <cell r="R38"/>
          <cell r="S38" t="str">
            <v>1 PERSONA NATURAL</v>
          </cell>
          <cell r="T38" t="str">
            <v>3 CÉDULA DE CIUDADANÍA</v>
          </cell>
          <cell r="U38">
            <v>76279963</v>
          </cell>
          <cell r="V38" t="str">
            <v>N/A</v>
          </cell>
          <cell r="W38" t="str">
            <v>11 NO SE DILIGENCIA INFORMACIÓN PARA ESTE FORMULARIO EN ESTE PERÍODO DE REPORTE</v>
          </cell>
          <cell r="X38" t="str">
            <v>N/A</v>
          </cell>
          <cell r="Y38" t="str">
            <v>HECTOR CHIRIMIA GONZALEZ</v>
          </cell>
          <cell r="Z38" t="str">
            <v>1 PÓLIZA</v>
          </cell>
          <cell r="AA38" t="str">
            <v>12 SEGUROS DEL ESTADO</v>
          </cell>
          <cell r="AB38" t="str">
            <v>2 CUMPLIMIENTO</v>
          </cell>
          <cell r="AC38">
            <v>43864</v>
          </cell>
          <cell r="AD38" t="str">
            <v>45-46-101006765</v>
          </cell>
          <cell r="AE38" t="str">
            <v>PNN Gorgona</v>
          </cell>
          <cell r="AF38" t="str">
            <v>2 SUPERVISOR</v>
          </cell>
          <cell r="AG38" t="str">
            <v>3 CÉDULA DE CIUDADANÍA</v>
          </cell>
          <cell r="AH38">
            <v>66908317</v>
          </cell>
          <cell r="AI38" t="str">
            <v>LORENA VALENCIA CERTUCHE</v>
          </cell>
          <cell r="AJ38">
            <v>291</v>
          </cell>
          <cell r="AK38" t="str">
            <v>3 NO PACTADOS</v>
          </cell>
          <cell r="AL38">
            <v>43864</v>
          </cell>
          <cell r="AM38"/>
          <cell r="AN38" t="str">
            <v>4 NO SE HA ADICIONADO NI EN VALOR y EN TIEMPO</v>
          </cell>
          <cell r="AO38">
            <v>0</v>
          </cell>
          <cell r="AP38">
            <v>0</v>
          </cell>
          <cell r="AQ38"/>
          <cell r="AR38">
            <v>0</v>
          </cell>
          <cell r="AS38"/>
          <cell r="AT38">
            <v>43864</v>
          </cell>
          <cell r="AU38">
            <v>44158</v>
          </cell>
          <cell r="AV38"/>
          <cell r="AW38" t="str">
            <v>2. NO</v>
          </cell>
          <cell r="AX38"/>
          <cell r="AY38"/>
          <cell r="AZ38" t="str">
            <v>2. NO</v>
          </cell>
          <cell r="BA38">
            <v>0</v>
          </cell>
          <cell r="BB38"/>
          <cell r="BC38"/>
          <cell r="BD38"/>
          <cell r="BE38" t="str">
            <v>2020753501000037E</v>
          </cell>
          <cell r="BF38">
            <v>21259534</v>
          </cell>
          <cell r="BG38" t="str">
            <v>JAZMIN PEREA MURILLO</v>
          </cell>
          <cell r="BH38" t="str">
            <v>https://community.secop.gov.co/Public/Tendering/ContractNoticePhases/View?PPI=CO1.PPI.5649785&amp;isFromPublicArea=True&amp;isModal=False</v>
          </cell>
          <cell r="BI38" t="str">
            <v>VIGENTE</v>
          </cell>
          <cell r="BJ38" t="str">
            <v>hectorchiry03@gmail.com</v>
          </cell>
          <cell r="BK38"/>
          <cell r="BL38" t="str">
            <v>https://community.secop.gov.co/Public/Tendering/ContractDetailView/Index?UniqueIdentifier=CO1.PCCNTR.1336933&amp;isModal=true&amp;asPopupView=true#GenericContractInformation</v>
          </cell>
        </row>
        <row r="39">
          <cell r="A39" t="str">
            <v>DTPA-CPS-038-N-2020</v>
          </cell>
          <cell r="B39" t="str">
            <v>2 NACIONAL</v>
          </cell>
          <cell r="C39" t="str">
            <v>CD-DTPA-038-2020</v>
          </cell>
          <cell r="D39">
            <v>38</v>
          </cell>
          <cell r="E39" t="str">
            <v>DANNYTHZA STEPHANY MONA</v>
          </cell>
          <cell r="F39">
            <v>43864</v>
          </cell>
          <cell r="G39" t="str">
            <v>PRESTACIÓN DE SERVICIOS EN ACTIVIDADES OPERATIVAS PARA LA IMPLEMENTACIÓN Y SEGUIMIENTO DE LOS ACUERDOS SUSCRITOS CON FAMILIAS CAMPESINAS EN EL PNN LOS FARALLONES DE CALI, EN EL MARCO DEL APOYO PRESUPUESTARIO DE LA UE 2020.</v>
          </cell>
          <cell r="H39" t="str">
            <v>2 CONTRATACIÓN DIRECTA</v>
          </cell>
          <cell r="I39" t="str">
            <v>14 PRESTACIÓN DE SERVICIOS</v>
          </cell>
          <cell r="J39" t="str">
            <v>SERVICIOS</v>
          </cell>
          <cell r="K39">
            <v>10620</v>
          </cell>
          <cell r="L39">
            <v>10220</v>
          </cell>
          <cell r="M39"/>
          <cell r="N39">
            <v>43864</v>
          </cell>
          <cell r="O39" t="str">
            <v>1. SANEAMIENTO</v>
          </cell>
          <cell r="P39">
            <v>1337498.26</v>
          </cell>
          <cell r="Q39">
            <v>10699984</v>
          </cell>
          <cell r="R39"/>
          <cell r="S39" t="str">
            <v>1 PERSONA NATURAL</v>
          </cell>
          <cell r="T39" t="str">
            <v>3 CÉDULA DE CIUDADANÍA</v>
          </cell>
          <cell r="U39">
            <v>1144202197</v>
          </cell>
          <cell r="V39" t="str">
            <v>N/A</v>
          </cell>
          <cell r="W39" t="str">
            <v>11 NO SE DILIGENCIA INFORMACIÓN PARA ESTE FORMULARIO EN ESTE PERÍODO DE REPORTE</v>
          </cell>
          <cell r="X39" t="str">
            <v>N/A</v>
          </cell>
          <cell r="Y39" t="str">
            <v>DANNYTHZA STEPHANY MONA</v>
          </cell>
          <cell r="Z39" t="str">
            <v>1 PÓLIZA</v>
          </cell>
          <cell r="AA39" t="str">
            <v>12 SEGUROS DEL ESTADO</v>
          </cell>
          <cell r="AB39" t="str">
            <v>2 CUMPLIMIENTO</v>
          </cell>
          <cell r="AC39">
            <v>43864</v>
          </cell>
          <cell r="AD39" t="str">
            <v>45-46-101006761</v>
          </cell>
          <cell r="AE39" t="str">
            <v>PNN Farallones de Cali</v>
          </cell>
          <cell r="AF39" t="str">
            <v>2 SUPERVISOR</v>
          </cell>
          <cell r="AG39" t="str">
            <v>3 CÉDULA DE CIUDADANÍA</v>
          </cell>
          <cell r="AH39">
            <v>29667366</v>
          </cell>
          <cell r="AI39" t="str">
            <v>CLAUDIA ISABEL ACEVEDO</v>
          </cell>
          <cell r="AJ39">
            <v>240</v>
          </cell>
          <cell r="AK39" t="str">
            <v>3 NO PACTADOS</v>
          </cell>
          <cell r="AL39">
            <v>43864</v>
          </cell>
          <cell r="AM39"/>
          <cell r="AN39" t="str">
            <v>4 NO SE HA ADICIONADO NI EN VALOR y EN TIEMPO</v>
          </cell>
          <cell r="AO39">
            <v>0</v>
          </cell>
          <cell r="AP39">
            <v>0</v>
          </cell>
          <cell r="AQ39"/>
          <cell r="AR39">
            <v>0</v>
          </cell>
          <cell r="AS39"/>
          <cell r="AT39">
            <v>43864</v>
          </cell>
          <cell r="AU39">
            <v>44106</v>
          </cell>
          <cell r="AV39"/>
          <cell r="AW39" t="str">
            <v>2. NO</v>
          </cell>
          <cell r="AX39"/>
          <cell r="AY39"/>
          <cell r="AZ39" t="str">
            <v>2. NO</v>
          </cell>
          <cell r="BA39">
            <v>0</v>
          </cell>
          <cell r="BB39"/>
          <cell r="BC39"/>
          <cell r="BD39"/>
          <cell r="BE39" t="str">
            <v>2020753501000038E</v>
          </cell>
          <cell r="BF39">
            <v>10699984</v>
          </cell>
          <cell r="BG39" t="str">
            <v>YELYN ZARELA SEPULVEDA RODRIGUEZ</v>
          </cell>
          <cell r="BH39" t="str">
            <v>https://community.secop.gov.co/Public/Tendering/ContractNoticePhases/View?PPI=CO1.PPI.5651638&amp;isFromPublicArea=True&amp;isModal=False</v>
          </cell>
          <cell r="BI39" t="str">
            <v>VIGENTE</v>
          </cell>
          <cell r="BJ39" t="str">
            <v>dannythzastephany@gmail.com</v>
          </cell>
          <cell r="BK39"/>
          <cell r="BL39" t="str">
            <v>https://community.secop.gov.co/Public/Tendering/ContractDetailView/Index?UniqueIdentifier=CO1.PCCNTR.1335932&amp;isModal=true&amp;asPopupView=true#GenericContractInformation</v>
          </cell>
        </row>
        <row r="40">
          <cell r="A40" t="str">
            <v>DTPA-CPS-039-N-2020</v>
          </cell>
          <cell r="B40" t="str">
            <v>2 NACIONAL</v>
          </cell>
          <cell r="C40" t="str">
            <v>CD-DTPA-039-2020</v>
          </cell>
          <cell r="D40">
            <v>39</v>
          </cell>
          <cell r="E40" t="str">
            <v>JUAN ANSELMO CUENU PERLAZA</v>
          </cell>
          <cell r="F40">
            <v>43864</v>
          </cell>
          <cell r="G40" t="str">
            <v>PRESTACIÓN DE SERVICIOS OPERATIVOS Y APOYO A LA GESTIÓN EN EL PROGRAMA DE PREVENCIÓN, VIGILANCIA Y CONTROL DEL PNN GORGONA, CONTRIBUYENDO A LA PROTECCIÓN DE LOS VOC, ASÍ COMO A ACTIVIDADES DE APOYO OPERATIVO DEL ÁREA</v>
          </cell>
          <cell r="H40" t="str">
            <v>2 CONTRATACIÓN DIRECTA</v>
          </cell>
          <cell r="I40" t="str">
            <v>14 PRESTACIÓN DE SERVICIOS</v>
          </cell>
          <cell r="J40" t="str">
            <v>SERVICIOS</v>
          </cell>
          <cell r="K40">
            <v>10120</v>
          </cell>
          <cell r="L40">
            <v>10320</v>
          </cell>
          <cell r="M40"/>
          <cell r="N40">
            <v>43864</v>
          </cell>
          <cell r="O40" t="str">
            <v>6. AUTORIDAD AMBIENTAL</v>
          </cell>
          <cell r="P40">
            <v>1337498.26</v>
          </cell>
          <cell r="Q40">
            <v>14623311</v>
          </cell>
          <cell r="R40"/>
          <cell r="S40" t="str">
            <v>1 PERSONA NATURAL</v>
          </cell>
          <cell r="T40" t="str">
            <v>3 CÉDULA DE CIUDADANÍA</v>
          </cell>
          <cell r="U40">
            <v>10388050</v>
          </cell>
          <cell r="V40" t="str">
            <v>N/A</v>
          </cell>
          <cell r="W40" t="str">
            <v>11 NO SE DILIGENCIA INFORMACIÓN PARA ESTE FORMULARIO EN ESTE PERÍODO DE REPORTE</v>
          </cell>
          <cell r="X40" t="str">
            <v>N/A</v>
          </cell>
          <cell r="Y40" t="str">
            <v>JUAN ANSELMO CUENU PERLAZA</v>
          </cell>
          <cell r="Z40" t="str">
            <v>1 PÓLIZA</v>
          </cell>
          <cell r="AA40" t="str">
            <v>12 SEGUROS DEL ESTADO</v>
          </cell>
          <cell r="AB40" t="str">
            <v>2 CUMPLIMIENTO</v>
          </cell>
          <cell r="AC40">
            <v>43864</v>
          </cell>
          <cell r="AD40" t="str">
            <v>45-46-101006764</v>
          </cell>
          <cell r="AE40" t="str">
            <v>PNN Gorgona</v>
          </cell>
          <cell r="AF40" t="str">
            <v>2 SUPERVISOR</v>
          </cell>
          <cell r="AG40" t="str">
            <v>3 CÉDULA DE CIUDADANÍA</v>
          </cell>
          <cell r="AH40">
            <v>66908317</v>
          </cell>
          <cell r="AI40" t="str">
            <v>LORENA VALENCIA CERTUCHE</v>
          </cell>
          <cell r="AJ40">
            <v>328</v>
          </cell>
          <cell r="AK40" t="str">
            <v>3 NO PACTADOS</v>
          </cell>
          <cell r="AL40">
            <v>43864</v>
          </cell>
          <cell r="AM40"/>
          <cell r="AN40" t="str">
            <v>4 NO SE HA ADICIONADO NI EN VALOR y EN TIEMPO</v>
          </cell>
          <cell r="AO40">
            <v>0</v>
          </cell>
          <cell r="AP40">
            <v>0</v>
          </cell>
          <cell r="AQ40"/>
          <cell r="AR40">
            <v>0</v>
          </cell>
          <cell r="AS40"/>
          <cell r="AT40">
            <v>43864</v>
          </cell>
          <cell r="AU40">
            <v>44195</v>
          </cell>
          <cell r="AV40"/>
          <cell r="AW40" t="str">
            <v>2. NO</v>
          </cell>
          <cell r="AX40"/>
          <cell r="AY40"/>
          <cell r="AZ40" t="str">
            <v>2. NO</v>
          </cell>
          <cell r="BA40">
            <v>0</v>
          </cell>
          <cell r="BB40"/>
          <cell r="BC40"/>
          <cell r="BD40"/>
          <cell r="BE40" t="str">
            <v>2020753501000039E</v>
          </cell>
          <cell r="BF40">
            <v>14623311</v>
          </cell>
          <cell r="BG40" t="str">
            <v>JAZMIN PEREA MURILLO</v>
          </cell>
          <cell r="BH40" t="str">
            <v>https://community.secop.gov.co/Public/Tendering/ContractNoticePhases/View?PPI=CO1.PPI.5651755&amp;isFromPublicArea=True&amp;isModal=False</v>
          </cell>
          <cell r="BI40" t="str">
            <v>VIGENTE</v>
          </cell>
          <cell r="BJ40" t="str">
            <v>anselmocuenu@gmail.com</v>
          </cell>
          <cell r="BK40"/>
          <cell r="BL40" t="str">
            <v>https://community.secop.gov.co/Public/Tendering/ContractDetailView/Index?UniqueIdentifier=CO1.PCCNTR.1336722&amp;isModal=true&amp;asPopupView=true#GenericContractInformation</v>
          </cell>
        </row>
        <row r="41">
          <cell r="A41" t="str">
            <v>DTPA-CPS-040-N-2020</v>
          </cell>
          <cell r="B41" t="str">
            <v>2 NACIONAL</v>
          </cell>
          <cell r="C41" t="str">
            <v>CD-DTPA-040-2020</v>
          </cell>
          <cell r="D41">
            <v>40</v>
          </cell>
          <cell r="E41" t="str">
            <v>FELIPE MURIEL HOYOS</v>
          </cell>
          <cell r="F41">
            <v>43864</v>
          </cell>
          <cell r="G41" t="str">
            <v>PRESTACIÓN DE SERVICIOS PROFESIONALES Y DE APOYO A LA GESTIÓN CON EL FIN DE IMPLEMENTAR EL PROGRAMA DE MONITOREO E INVESTIGACIÓN DEL SANTUARIO DE FAUNA Y FLORA MALPELO</v>
          </cell>
          <cell r="H41" t="str">
            <v>2 CONTRATACIÓN DIRECTA</v>
          </cell>
          <cell r="I41" t="str">
            <v>14 PRESTACIÓN DE SERVICIOS</v>
          </cell>
          <cell r="J41" t="str">
            <v>SERVICIOS</v>
          </cell>
          <cell r="K41">
            <v>10520</v>
          </cell>
          <cell r="L41">
            <v>10420</v>
          </cell>
          <cell r="M41"/>
          <cell r="N41">
            <v>43864</v>
          </cell>
          <cell r="O41" t="str">
            <v>10. CONOCIMIENTO VOC</v>
          </cell>
          <cell r="P41">
            <v>3156754.3</v>
          </cell>
          <cell r="Q41">
            <v>33251142</v>
          </cell>
          <cell r="R41"/>
          <cell r="S41" t="str">
            <v>1 PERSONA NATURAL</v>
          </cell>
          <cell r="T41" t="str">
            <v>3 CÉDULA DE CIUDADANÍA</v>
          </cell>
          <cell r="U41">
            <v>1130637846</v>
          </cell>
          <cell r="V41" t="str">
            <v>N/A</v>
          </cell>
          <cell r="W41" t="str">
            <v>11 NO SE DILIGENCIA INFORMACIÓN PARA ESTE FORMULARIO EN ESTE PERÍODO DE REPORTE</v>
          </cell>
          <cell r="X41" t="str">
            <v>N/A</v>
          </cell>
          <cell r="Y41" t="str">
            <v>FELIPE MURIEL HOYOS</v>
          </cell>
          <cell r="Z41" t="str">
            <v>1 PÓLIZA</v>
          </cell>
          <cell r="AA41" t="str">
            <v>12 SEGUROS DEL ESTADO</v>
          </cell>
          <cell r="AB41" t="str">
            <v>2 CUMPLIMIENTO</v>
          </cell>
          <cell r="AC41">
            <v>43864</v>
          </cell>
          <cell r="AD41" t="str">
            <v>45-46-101006788</v>
          </cell>
          <cell r="AE41" t="str">
            <v>SFF Isla de Malpelo</v>
          </cell>
          <cell r="AF41" t="str">
            <v>2 SUPERVISOR</v>
          </cell>
          <cell r="AG41" t="str">
            <v>3 CÉDULA DE CIUDADANÍA</v>
          </cell>
          <cell r="AH41">
            <v>94455612</v>
          </cell>
          <cell r="AI41" t="str">
            <v>NICOLAS BERNAL F.</v>
          </cell>
          <cell r="AJ41">
            <v>316</v>
          </cell>
          <cell r="AK41" t="str">
            <v>3 NO PACTADOS</v>
          </cell>
          <cell r="AL41">
            <v>43864</v>
          </cell>
          <cell r="AM41"/>
          <cell r="AN41" t="str">
            <v>4 NO SE HA ADICIONADO NI EN VALOR y EN TIEMPO</v>
          </cell>
          <cell r="AO41">
            <v>0</v>
          </cell>
          <cell r="AP41">
            <v>0</v>
          </cell>
          <cell r="AQ41"/>
          <cell r="AR41">
            <v>0</v>
          </cell>
          <cell r="AS41"/>
          <cell r="AT41">
            <v>43864</v>
          </cell>
          <cell r="AU41">
            <v>44183</v>
          </cell>
          <cell r="AV41"/>
          <cell r="AW41" t="str">
            <v>2. NO</v>
          </cell>
          <cell r="AX41"/>
          <cell r="AY41"/>
          <cell r="AZ41" t="str">
            <v>2. NO</v>
          </cell>
          <cell r="BA41">
            <v>0</v>
          </cell>
          <cell r="BB41"/>
          <cell r="BC41"/>
          <cell r="BD41"/>
          <cell r="BE41" t="str">
            <v>2020753501000040E</v>
          </cell>
          <cell r="BF41">
            <v>33251142</v>
          </cell>
          <cell r="BG41" t="str">
            <v>YELYN ZARELA SEPULVEDA RODRIGUEZ</v>
          </cell>
          <cell r="BH41" t="str">
            <v>https://community.secop.gov.co/Public/Tendering/ContractNoticePhases/View?PPI=CO1.PPI.5651742&amp;isFromPublicArea=True&amp;isModal=False</v>
          </cell>
          <cell r="BI41" t="str">
            <v>VIGENTE</v>
          </cell>
          <cell r="BJ41" t="str">
            <v>fmurielh@hotmail.com</v>
          </cell>
          <cell r="BK41"/>
          <cell r="BL41" t="str">
            <v>https://community.secop.gov.co/Public/Tendering/ContractDetailView/Index?UniqueIdentifier=CO1.PCCNTR.1336504&amp;isModal=true&amp;asPopupView=true#GenericContractInformation</v>
          </cell>
        </row>
        <row r="42">
          <cell r="A42" t="str">
            <v>DTPA-CPS-041-N-2020</v>
          </cell>
          <cell r="B42" t="str">
            <v>2 NACIONAL</v>
          </cell>
          <cell r="C42" t="str">
            <v>CD-DTPA-041-2020</v>
          </cell>
          <cell r="D42">
            <v>41</v>
          </cell>
          <cell r="E42" t="str">
            <v>CLAISON MENA PEREZ</v>
          </cell>
          <cell r="F42">
            <v>43864</v>
          </cell>
          <cell r="G42" t="str">
            <v>PRESTACIÓN DE SERVICIOS OPERATIVOS Y DE APOYO A LA GESTIÓN COMO MOTORISTA PARA LA COMPLEMENTACIÓN DEL EJERCICIO DE AUTORIDAD AMBIENTAL Y DEMÁS PROCESOS EN EL PNN LOS KATÍOS CON BASE EN EL PAA PARA EL AÑO 2020</v>
          </cell>
          <cell r="H42" t="str">
            <v>2 CONTRATACIÓN DIRECTA</v>
          </cell>
          <cell r="I42" t="str">
            <v>14 PRESTACIÓN DE SERVICIOS</v>
          </cell>
          <cell r="J42" t="str">
            <v>SERVICIOS</v>
          </cell>
          <cell r="K42">
            <v>10220</v>
          </cell>
          <cell r="L42">
            <v>10520</v>
          </cell>
          <cell r="M42"/>
          <cell r="N42">
            <v>43864</v>
          </cell>
          <cell r="O42" t="str">
            <v>6. AUTORIDAD AMBIENTAL</v>
          </cell>
          <cell r="P42">
            <v>1337498.26</v>
          </cell>
          <cell r="Q42">
            <v>14623311</v>
          </cell>
          <cell r="R42"/>
          <cell r="S42" t="str">
            <v>1 PERSONA NATURAL</v>
          </cell>
          <cell r="T42" t="str">
            <v>3 CÉDULA DE CIUDADANÍA</v>
          </cell>
          <cell r="U42">
            <v>1045491823</v>
          </cell>
          <cell r="V42" t="str">
            <v>N/A</v>
          </cell>
          <cell r="W42" t="str">
            <v>11 NO SE DILIGENCIA INFORMACIÓN PARA ESTE FORMULARIO EN ESTE PERÍODO DE REPORTE</v>
          </cell>
          <cell r="X42" t="str">
            <v>N/A</v>
          </cell>
          <cell r="Y42" t="str">
            <v>CLAISON MENA PEREZ</v>
          </cell>
          <cell r="Z42" t="str">
            <v>1 PÓLIZA</v>
          </cell>
          <cell r="AA42" t="str">
            <v>12 SEGUROS DEL ESTADO</v>
          </cell>
          <cell r="AB42" t="str">
            <v>2 CUMPLIMIENTO</v>
          </cell>
          <cell r="AC42">
            <v>43864</v>
          </cell>
          <cell r="AD42" t="str">
            <v>45-46-101006769</v>
          </cell>
          <cell r="AE42" t="str">
            <v>PNN Los Katios</v>
          </cell>
          <cell r="AF42" t="str">
            <v>2 SUPERVISOR</v>
          </cell>
          <cell r="AG42" t="str">
            <v>3 CÉDULA DE CIUDADANÍA</v>
          </cell>
          <cell r="AH42">
            <v>59663967</v>
          </cell>
          <cell r="AI42" t="str">
            <v>NIANZA DEL CARMEN ANGULO P.</v>
          </cell>
          <cell r="AJ42">
            <v>328</v>
          </cell>
          <cell r="AK42" t="str">
            <v>3 NO PACTADOS</v>
          </cell>
          <cell r="AL42">
            <v>43864</v>
          </cell>
          <cell r="AM42"/>
          <cell r="AN42" t="str">
            <v>4 NO SE HA ADICIONADO NI EN VALOR y EN TIEMPO</v>
          </cell>
          <cell r="AO42">
            <v>0</v>
          </cell>
          <cell r="AP42">
            <v>0</v>
          </cell>
          <cell r="AQ42"/>
          <cell r="AR42">
            <v>0</v>
          </cell>
          <cell r="AS42"/>
          <cell r="AT42">
            <v>43864</v>
          </cell>
          <cell r="AU42">
            <v>44195</v>
          </cell>
          <cell r="AV42"/>
          <cell r="AW42" t="str">
            <v>2. NO</v>
          </cell>
          <cell r="AX42"/>
          <cell r="AY42"/>
          <cell r="AZ42" t="str">
            <v>2. NO</v>
          </cell>
          <cell r="BA42">
            <v>0</v>
          </cell>
          <cell r="BB42"/>
          <cell r="BC42"/>
          <cell r="BD42"/>
          <cell r="BE42" t="str">
            <v>2020753501000041E</v>
          </cell>
          <cell r="BF42">
            <v>14623311</v>
          </cell>
          <cell r="BG42" t="str">
            <v>JAZMIN PEREA MURILLO</v>
          </cell>
          <cell r="BH42" t="str">
            <v>https://community.secop.gov.co/Public/Tendering/ContractNoticePhases/View?PPI=CO1.PPI.5654355&amp;isFromPublicArea=True&amp;isModal=False</v>
          </cell>
          <cell r="BI42" t="str">
            <v>VIGENTE</v>
          </cell>
          <cell r="BJ42" t="str">
            <v>claisonmperez@gmail.com</v>
          </cell>
          <cell r="BK42"/>
          <cell r="BL42" t="str">
            <v>https://community.secop.gov.co/Public/Tendering/ContractDetailView/Index?UniqueIdentifier=CO1.PCCNTR.1337365&amp;isModal=true&amp;asPopupView=true#GenericContractInformation</v>
          </cell>
        </row>
        <row r="43">
          <cell r="A43" t="str">
            <v>DTPA-CPS-042-N-2020</v>
          </cell>
          <cell r="B43" t="str">
            <v>2 NACIONAL</v>
          </cell>
          <cell r="C43" t="str">
            <v>CD-DTPA-042-2020</v>
          </cell>
          <cell r="D43">
            <v>42</v>
          </cell>
          <cell r="E43" t="str">
            <v>LUIS FERNANDO PAYAN PEREA</v>
          </cell>
          <cell r="F43">
            <v>43865</v>
          </cell>
          <cell r="G43" t="str">
            <v>PRESTACIÓN DE SERVICIOS PROFESIONALES EN IMPLEMENTACIÓN PROGRAMA DE MONITOREO, PORTAFOLIO DE INVESTIGACIONES DEL PNN GORGONA, APORTANDO AL MANEJO EFECTIVO DEL MISMO Y AL FORTALECIMIENTO DE LA ESTACIÓN CIENTÍFICA HENRY VON PRAHL</v>
          </cell>
          <cell r="H43" t="str">
            <v>2 CONTRATACIÓN DIRECTA</v>
          </cell>
          <cell r="I43" t="str">
            <v>14 PRESTACIÓN DE SERVICIOS</v>
          </cell>
          <cell r="J43" t="str">
            <v>SERVICIOS</v>
          </cell>
          <cell r="K43">
            <v>10720</v>
          </cell>
          <cell r="L43">
            <v>10620</v>
          </cell>
          <cell r="M43"/>
          <cell r="N43">
            <v>43865</v>
          </cell>
          <cell r="O43" t="str">
            <v>10. CONOCIMIENTO VOC</v>
          </cell>
          <cell r="P43">
            <v>4426078.92</v>
          </cell>
          <cell r="Q43">
            <v>46473829</v>
          </cell>
          <cell r="R43"/>
          <cell r="S43" t="str">
            <v>1 PERSONA NATURAL</v>
          </cell>
          <cell r="T43" t="str">
            <v>3 CÉDULA DE CIUDADANÍA</v>
          </cell>
          <cell r="U43">
            <v>94494114</v>
          </cell>
          <cell r="V43" t="str">
            <v>N/A</v>
          </cell>
          <cell r="W43" t="str">
            <v>11 NO SE DILIGENCIA INFORMACIÓN PARA ESTE FORMULARIO EN ESTE PERÍODO DE REPORTE</v>
          </cell>
          <cell r="X43" t="str">
            <v>N/A</v>
          </cell>
          <cell r="Y43" t="str">
            <v>LUIS FERNANDO PAYAN PEREA</v>
          </cell>
          <cell r="Z43" t="str">
            <v>1 PÓLIZA</v>
          </cell>
          <cell r="AA43" t="str">
            <v>12 SEGUROS DEL ESTADO</v>
          </cell>
          <cell r="AB43" t="str">
            <v>2 CUMPLIMIENTO</v>
          </cell>
          <cell r="AC43">
            <v>43865</v>
          </cell>
          <cell r="AD43" t="str">
            <v>45-46-101006821</v>
          </cell>
          <cell r="AE43" t="str">
            <v>PNN Gorgona</v>
          </cell>
          <cell r="AF43" t="str">
            <v>2 SUPERVISOR</v>
          </cell>
          <cell r="AG43" t="str">
            <v>3 CÉDULA DE CIUDADANÍA</v>
          </cell>
          <cell r="AH43">
            <v>66908317</v>
          </cell>
          <cell r="AI43" t="str">
            <v>LORENA VALENCIA CERTUCHE</v>
          </cell>
          <cell r="AJ43">
            <v>315</v>
          </cell>
          <cell r="AK43" t="str">
            <v>3 NO PACTADOS</v>
          </cell>
          <cell r="AL43">
            <v>43865</v>
          </cell>
          <cell r="AM43"/>
          <cell r="AN43" t="str">
            <v>4 NO SE HA ADICIONADO NI EN VALOR y EN TIEMPO</v>
          </cell>
          <cell r="AO43">
            <v>0</v>
          </cell>
          <cell r="AP43">
            <v>0</v>
          </cell>
          <cell r="AQ43"/>
          <cell r="AR43">
            <v>0</v>
          </cell>
          <cell r="AS43"/>
          <cell r="AT43">
            <v>43865</v>
          </cell>
          <cell r="AU43">
            <v>44183</v>
          </cell>
          <cell r="AV43"/>
          <cell r="AW43" t="str">
            <v>2. NO</v>
          </cell>
          <cell r="AX43"/>
          <cell r="AY43"/>
          <cell r="AZ43" t="str">
            <v>2. NO</v>
          </cell>
          <cell r="BA43">
            <v>0</v>
          </cell>
          <cell r="BB43"/>
          <cell r="BC43"/>
          <cell r="BD43"/>
          <cell r="BE43" t="str">
            <v>2020753501000042E</v>
          </cell>
          <cell r="BF43">
            <v>46473829</v>
          </cell>
          <cell r="BG43" t="str">
            <v>YELYN ZARELA SEPULVEDA RODRIGUEZ</v>
          </cell>
          <cell r="BH43" t="str">
            <v>https://community.secop.gov.co/Public/Tendering/ContractNoticePhases/View?PPI=CO1.PPI.5682361&amp;isFromPublicArea=True&amp;isModal=False</v>
          </cell>
          <cell r="BI43" t="str">
            <v>VIGENTE</v>
          </cell>
          <cell r="BJ43" t="str">
            <v>lucho_payan@hotmail.com</v>
          </cell>
          <cell r="BK43"/>
          <cell r="BL43" t="str">
            <v>https://community.secop.gov.co/Public/Tendering/ContractDetailView/Index?UniqueIdentifier=CO1.PCCNTR.1342215&amp;isModal=true&amp;asPopupView=true#GenericContractInformation</v>
          </cell>
        </row>
        <row r="44">
          <cell r="A44" t="str">
            <v>DTPA-CPS-043-N-2020</v>
          </cell>
          <cell r="B44" t="str">
            <v>2 NACIONAL</v>
          </cell>
          <cell r="C44" t="str">
            <v>CD-DTPA-044-2020</v>
          </cell>
          <cell r="D44">
            <v>43</v>
          </cell>
          <cell r="E44" t="str">
            <v>DAVID STEVEN CASTAÑO LOPEZ</v>
          </cell>
          <cell r="F44">
            <v>43892</v>
          </cell>
          <cell r="G44" t="str">
            <v>PRESTACIÓN DE SERVICIOS PROFESIONALES PARA LA IMPLEMENTACIÓN Y SEGUIMIENTO A LOS ACUERDOS CON CAMPESINOS DEL PROGRAMA DESARROLLO LOCAL SOSTENIBLE DE LA UNIÓN EUROPEA EN EL PARQUE NACIONAL NATURAL FARALLONES DE CALI AÑO 2020</v>
          </cell>
          <cell r="H44" t="str">
            <v>2 CONTRATACIÓN DIRECTA</v>
          </cell>
          <cell r="I44" t="str">
            <v>14 PRESTACIÓN DE SERVICIOS</v>
          </cell>
          <cell r="J44" t="str">
            <v>SERVICIOS</v>
          </cell>
          <cell r="K44">
            <v>12720</v>
          </cell>
          <cell r="L44">
            <v>17620</v>
          </cell>
          <cell r="M44"/>
          <cell r="N44">
            <v>43892</v>
          </cell>
          <cell r="O44" t="str">
            <v>5. FORTALECIMIENTO</v>
          </cell>
          <cell r="P44">
            <v>3156754.3</v>
          </cell>
          <cell r="Q44">
            <v>25254032</v>
          </cell>
          <cell r="R44"/>
          <cell r="S44" t="str">
            <v>1 PERSONA NATURAL</v>
          </cell>
          <cell r="T44" t="str">
            <v>3 CÉDULA DE CIUDADANÍA</v>
          </cell>
          <cell r="U44">
            <v>1144042619</v>
          </cell>
          <cell r="V44" t="str">
            <v>N/A</v>
          </cell>
          <cell r="W44" t="str">
            <v>11 NO SE DILIGENCIA INFORMACIÓN PARA ESTE FORMULARIO EN ESTE PERÍODO DE REPORTE</v>
          </cell>
          <cell r="X44" t="str">
            <v>N/A</v>
          </cell>
          <cell r="Y44" t="str">
            <v>DAVID STEVEN CASTAÑO LOPEZ</v>
          </cell>
          <cell r="Z44" t="str">
            <v>1 PÓLIZA</v>
          </cell>
          <cell r="AA44" t="str">
            <v>12 SEGUROS DEL ESTADO</v>
          </cell>
          <cell r="AB44" t="str">
            <v>2 CUMPLIMIENTO</v>
          </cell>
          <cell r="AC44">
            <v>43892</v>
          </cell>
          <cell r="AD44" t="str">
            <v>45-46-101007387</v>
          </cell>
          <cell r="AE44" t="str">
            <v>PNN Farallones de Cali</v>
          </cell>
          <cell r="AF44" t="str">
            <v>2 SUPERVISOR</v>
          </cell>
          <cell r="AG44" t="str">
            <v>3 CÉDULA DE CIUDADANÍA</v>
          </cell>
          <cell r="AH44">
            <v>29667366</v>
          </cell>
          <cell r="AI44" t="str">
            <v>CLAUDIA ISABEL ACEVEDO</v>
          </cell>
          <cell r="AJ44">
            <v>241</v>
          </cell>
          <cell r="AK44" t="str">
            <v>3 NO PACTADOS</v>
          </cell>
          <cell r="AL44">
            <v>43892</v>
          </cell>
          <cell r="AM44"/>
          <cell r="AN44" t="str">
            <v>4 NO SE HA ADICIONADO NI EN VALOR y EN TIEMPO</v>
          </cell>
          <cell r="AO44">
            <v>0</v>
          </cell>
          <cell r="AP44">
            <v>0</v>
          </cell>
          <cell r="AQ44"/>
          <cell r="AR44">
            <v>0</v>
          </cell>
          <cell r="AS44"/>
          <cell r="AT44">
            <v>43892</v>
          </cell>
          <cell r="AU44">
            <v>44137</v>
          </cell>
          <cell r="AV44"/>
          <cell r="AW44" t="str">
            <v>2. NO</v>
          </cell>
          <cell r="AX44"/>
          <cell r="AY44"/>
          <cell r="AZ44" t="str">
            <v>2. NO</v>
          </cell>
          <cell r="BA44">
            <v>0</v>
          </cell>
          <cell r="BB44"/>
          <cell r="BC44"/>
          <cell r="BD44"/>
          <cell r="BE44" t="str">
            <v>2020753501000043E</v>
          </cell>
          <cell r="BF44">
            <v>25254032</v>
          </cell>
          <cell r="BG44" t="str">
            <v>JAZMIN PEREA MURILLO</v>
          </cell>
          <cell r="BH44" t="str">
            <v>https://community.secop.gov.co/Public/Tendering/ContractNoticePhases/View?PPI=CO1.PPI.6200991&amp;isFromPublicArea=True&amp;isModal=False</v>
          </cell>
          <cell r="BI44" t="str">
            <v>VIGENTE</v>
          </cell>
          <cell r="BJ44" t="str">
            <v>das-cal@hotmail.com</v>
          </cell>
          <cell r="BK44"/>
          <cell r="BL44" t="str">
            <v>https://community.secop.gov.co/Public/Tendering/ContractDetailView/Index?UniqueIdentifier=CO1.PCCNTR.1415071&amp;isModal=true&amp;asPopupView=true#GenericContractInformation</v>
          </cell>
        </row>
        <row r="45">
          <cell r="A45" t="str">
            <v>DTPA-CPS-044-N-2021</v>
          </cell>
          <cell r="B45" t="str">
            <v>2 NACIONAL</v>
          </cell>
          <cell r="C45" t="str">
            <v>CD-DTPA-045-2020</v>
          </cell>
          <cell r="D45">
            <v>44</v>
          </cell>
          <cell r="E45" t="str">
            <v>LUIS EDUARD TROCHEZ TROCHEZ</v>
          </cell>
          <cell r="F45">
            <v>43889</v>
          </cell>
          <cell r="G45" t="str">
            <v>PRESTAR SERVICIOS OPERATIVOS EN LOS EMPRENDIMIENTOS LOCALES DEL RESGUARDO KWESX KIWE NASA BELLAVISTA DE JAMUNDÍ, PRIORIZADOS POR EL PNN LOS FARALLONES DE CALI PARA EL PROGRAMA DLS EN EL MARCO DEL ACUERDO PRESUPUESTARIO DE LA UE 2020.</v>
          </cell>
          <cell r="H45" t="str">
            <v>2 CONTRATACIÓN DIRECTA</v>
          </cell>
          <cell r="I45" t="str">
            <v>14 PRESTACIÓN DE SERVICIOS</v>
          </cell>
          <cell r="J45" t="str">
            <v>SERVICIOS</v>
          </cell>
          <cell r="K45">
            <v>13020</v>
          </cell>
          <cell r="L45">
            <v>17720</v>
          </cell>
          <cell r="M45"/>
          <cell r="N45">
            <v>43892</v>
          </cell>
          <cell r="O45" t="str">
            <v>5. FORTALECIMIENTO</v>
          </cell>
          <cell r="P45">
            <v>1337498.26</v>
          </cell>
          <cell r="Q45">
            <v>13285813</v>
          </cell>
          <cell r="R45"/>
          <cell r="S45" t="str">
            <v>1 PERSONA NATURAL</v>
          </cell>
          <cell r="T45" t="str">
            <v>3 CÉDULA DE CIUDADANÍA</v>
          </cell>
          <cell r="U45">
            <v>1112468963</v>
          </cell>
          <cell r="V45" t="str">
            <v>N/A</v>
          </cell>
          <cell r="W45" t="str">
            <v>11 NO SE DILIGENCIA INFORMACIÓN PARA ESTE FORMULARIO EN ESTE PERÍODO DE REPORTE</v>
          </cell>
          <cell r="X45" t="str">
            <v>N/A</v>
          </cell>
          <cell r="Y45" t="str">
            <v>LUIS EDUARD TROCHEZ TROCHEZ</v>
          </cell>
          <cell r="Z45" t="str">
            <v>1 PÓLIZA</v>
          </cell>
          <cell r="AA45" t="str">
            <v>12 SEGUROS DEL ESTADO</v>
          </cell>
          <cell r="AB45" t="str">
            <v>2 CUMPLIMIENTO</v>
          </cell>
          <cell r="AC45">
            <v>43892</v>
          </cell>
          <cell r="AD45" t="str">
            <v>45-46-101007392</v>
          </cell>
          <cell r="AE45" t="str">
            <v>PNN Farallones de Cali</v>
          </cell>
          <cell r="AF45" t="str">
            <v>2 SUPERVISOR</v>
          </cell>
          <cell r="AG45" t="str">
            <v>3 CÉDULA DE CIUDADANÍA</v>
          </cell>
          <cell r="AH45">
            <v>29667366</v>
          </cell>
          <cell r="AI45" t="str">
            <v>CLAUDIA ISABEL ACEVEDO</v>
          </cell>
          <cell r="AJ45">
            <v>299</v>
          </cell>
          <cell r="AK45" t="str">
            <v>3 NO PACTADOS</v>
          </cell>
          <cell r="AL45">
            <v>43892</v>
          </cell>
          <cell r="AM45"/>
          <cell r="AN45" t="str">
            <v>4 NO SE HA ADICIONADO NI EN VALOR y EN TIEMPO</v>
          </cell>
          <cell r="AO45">
            <v>0</v>
          </cell>
          <cell r="AP45">
            <v>0</v>
          </cell>
          <cell r="AQ45"/>
          <cell r="AR45">
            <v>0</v>
          </cell>
          <cell r="AS45"/>
          <cell r="AT45">
            <v>43892</v>
          </cell>
          <cell r="AU45">
            <v>44195</v>
          </cell>
          <cell r="AV45"/>
          <cell r="AW45" t="str">
            <v>2. NO</v>
          </cell>
          <cell r="AX45"/>
          <cell r="AY45"/>
          <cell r="AZ45" t="str">
            <v>2. NO</v>
          </cell>
          <cell r="BA45">
            <v>0</v>
          </cell>
          <cell r="BB45"/>
          <cell r="BC45"/>
          <cell r="BD45"/>
          <cell r="BE45" t="str">
            <v>2020753501000044E</v>
          </cell>
          <cell r="BF45">
            <v>13285813</v>
          </cell>
          <cell r="BG45" t="str">
            <v>YELYN ZARELA SEPULVEDA RODRIGUEZ</v>
          </cell>
          <cell r="BH45" t="str">
            <v>https://community.secop.gov.co/Public/Tendering/ContractNoticePhases/View?PPI=CO1.PPI.6202712&amp;isFromPublicArea=True&amp;isModal=False</v>
          </cell>
          <cell r="BI45" t="str">
            <v>VIGENTE</v>
          </cell>
          <cell r="BJ45" t="str">
            <v>luisedduartrochez@gmail.com</v>
          </cell>
          <cell r="BK45"/>
          <cell r="BL45" t="str">
            <v>https://community.secop.gov.co/Public/Tendering/ContractDetailView/Index?UniqueIdentifier=CO1.PCCNTR.1414280&amp;isModal=true&amp;asPopupView=true#GenericContractInformation</v>
          </cell>
        </row>
        <row r="46">
          <cell r="A46" t="str">
            <v>DTPA-CPS-045-N-2022</v>
          </cell>
          <cell r="B46" t="str">
            <v>2 NACIONAL</v>
          </cell>
          <cell r="C46" t="str">
            <v>CD-DTPA-046-2020</v>
          </cell>
          <cell r="D46">
            <v>45</v>
          </cell>
          <cell r="E46" t="str">
            <v>LUZ HENITH VERGARA RODALLEGA</v>
          </cell>
          <cell r="F46">
            <v>43892</v>
          </cell>
          <cell r="G46" t="str">
            <v>PRESTAR SERVICIOS DE APOYO A LA GESTIÓN EN ACTIVIDADES OPERATIVAS EN EMPRENDIMIENTOS LOCALES DE LOS CC YURUMANGUÍ Y AGUACLARA, PRIORIZADOS EN EL PNN FARALLONES PARA EL PROGRAMA DLS EN EL MARCO DEL ACUERDO PRESUPUESTARIO DE LA UE 2020</v>
          </cell>
          <cell r="H46" t="str">
            <v>2 CONTRATACIÓN DIRECTA</v>
          </cell>
          <cell r="I46" t="str">
            <v>14 PRESTACIÓN DE SERVICIOS</v>
          </cell>
          <cell r="J46" t="str">
            <v>SERVICIOS</v>
          </cell>
          <cell r="K46">
            <v>13220</v>
          </cell>
          <cell r="L46">
            <v>17820</v>
          </cell>
          <cell r="M46"/>
          <cell r="N46">
            <v>43892</v>
          </cell>
          <cell r="O46" t="str">
            <v>5. FORTALECIMIENTO</v>
          </cell>
          <cell r="P46">
            <v>1337498.26</v>
          </cell>
          <cell r="Q46">
            <v>13285813</v>
          </cell>
          <cell r="R46"/>
          <cell r="S46" t="str">
            <v>1 PERSONA NATURAL</v>
          </cell>
          <cell r="T46" t="str">
            <v>3 CÉDULA DE CIUDADANÍA</v>
          </cell>
          <cell r="U46">
            <v>1028161481</v>
          </cell>
          <cell r="V46" t="str">
            <v>N/A</v>
          </cell>
          <cell r="W46" t="str">
            <v>11 NO SE DILIGENCIA INFORMACIÓN PARA ESTE FORMULARIO EN ESTE PERÍODO DE REPORTE</v>
          </cell>
          <cell r="X46" t="str">
            <v>N/A</v>
          </cell>
          <cell r="Y46" t="str">
            <v>LUZ HENITH VERGARA RODALLEGA</v>
          </cell>
          <cell r="Z46" t="str">
            <v>1 PÓLIZA</v>
          </cell>
          <cell r="AA46" t="str">
            <v>12 SEGUROS DEL ESTADO</v>
          </cell>
          <cell r="AB46" t="str">
            <v>2 CUMPLIMIENTO</v>
          </cell>
          <cell r="AC46">
            <v>43892</v>
          </cell>
          <cell r="AD46" t="str">
            <v>45-46-101007388</v>
          </cell>
          <cell r="AE46" t="str">
            <v>PNN Farallones de Cali</v>
          </cell>
          <cell r="AF46" t="str">
            <v>2 SUPERVISOR</v>
          </cell>
          <cell r="AG46" t="str">
            <v>3 CÉDULA DE CIUDADANÍA</v>
          </cell>
          <cell r="AH46">
            <v>29667366</v>
          </cell>
          <cell r="AI46" t="str">
            <v>CLAUDIA ISABEL ACEVEDO</v>
          </cell>
          <cell r="AJ46">
            <v>299</v>
          </cell>
          <cell r="AK46" t="str">
            <v>3 NO PACTADOS</v>
          </cell>
          <cell r="AL46">
            <v>43892</v>
          </cell>
          <cell r="AM46"/>
          <cell r="AN46" t="str">
            <v>4 NO SE HA ADICIONADO NI EN VALOR y EN TIEMPO</v>
          </cell>
          <cell r="AO46">
            <v>0</v>
          </cell>
          <cell r="AP46">
            <v>0</v>
          </cell>
          <cell r="AQ46"/>
          <cell r="AR46">
            <v>0</v>
          </cell>
          <cell r="AS46"/>
          <cell r="AT46">
            <v>43892</v>
          </cell>
          <cell r="AU46">
            <v>44195</v>
          </cell>
          <cell r="AV46"/>
          <cell r="AW46" t="str">
            <v>2. NO</v>
          </cell>
          <cell r="AX46"/>
          <cell r="AY46"/>
          <cell r="AZ46" t="str">
            <v>2. NO</v>
          </cell>
          <cell r="BA46">
            <v>0</v>
          </cell>
          <cell r="BB46"/>
          <cell r="BC46"/>
          <cell r="BD46"/>
          <cell r="BE46" t="str">
            <v>2020753501000045E</v>
          </cell>
          <cell r="BF46">
            <v>13285813</v>
          </cell>
          <cell r="BG46" t="str">
            <v>JAZMIN PEREA MURILLO</v>
          </cell>
          <cell r="BH46" t="str">
            <v>https://community.secop.gov.co/Public/Tendering/OpportunityDetail/Index?noticeUID=CO1.NTC.1138013&amp;isFromPublicArea=True&amp;isModal=False</v>
          </cell>
          <cell r="BI46" t="str">
            <v>VIGENTE</v>
          </cell>
          <cell r="BJ46" t="str">
            <v>yusting2008@gmail.com</v>
          </cell>
          <cell r="BK46"/>
          <cell r="BL46" t="str">
            <v>https://community.secop.gov.co/Public/Tendering/ContractDetailView/Index?UniqueIdentifier=CO1.PCCNTR.1415257&amp;isModal=true&amp;asPopupView=true#GenericContractInformation</v>
          </cell>
        </row>
        <row r="47">
          <cell r="A47" t="str">
            <v>DTPA-CPS-046-N-2020</v>
          </cell>
          <cell r="B47" t="str">
            <v>2 NACIONAL</v>
          </cell>
          <cell r="C47" t="str">
            <v>CD-DTPA-047-2020</v>
          </cell>
          <cell r="D47">
            <v>46</v>
          </cell>
          <cell r="E47" t="str">
            <v>JESUS ARBEY DIAZ CAICEDO</v>
          </cell>
          <cell r="F47">
            <v>43889</v>
          </cell>
          <cell r="G47" t="str">
            <v>PRESTAR SERVICIOS TÉCNICOS PARA IMPLEMENTAR Y FORTALECER LAS INICIATIVAS SOSTENIBLES EN EL PNN FARALLONES DE CALI EN EL MARCO DEL PROGRAMA DESARROLLO LOCAL SOSTENIBLE FINANCIADO POR EL ACUERDO PRESUPUESTARIO DE LA UE 2020.</v>
          </cell>
          <cell r="H47" t="str">
            <v>2 CONTRATACIÓN DIRECTA</v>
          </cell>
          <cell r="I47" t="str">
            <v>14 PRESTACIÓN DE SERVICIOS</v>
          </cell>
          <cell r="J47" t="str">
            <v>SERVICIOS</v>
          </cell>
          <cell r="K47">
            <v>13320</v>
          </cell>
          <cell r="L47">
            <v>17920</v>
          </cell>
          <cell r="M47"/>
          <cell r="N47">
            <v>43892</v>
          </cell>
          <cell r="O47" t="str">
            <v>5. FORTALECIMIENTO</v>
          </cell>
          <cell r="P47">
            <v>2206871.8199999998</v>
          </cell>
          <cell r="Q47">
            <v>21921595</v>
          </cell>
          <cell r="R47"/>
          <cell r="S47" t="str">
            <v>1 PERSONA NATURAL</v>
          </cell>
          <cell r="T47" t="str">
            <v>3 CÉDULA DE CIUDADANÍA</v>
          </cell>
          <cell r="U47">
            <v>16945832</v>
          </cell>
          <cell r="V47" t="str">
            <v>N/A</v>
          </cell>
          <cell r="W47" t="str">
            <v>11 NO SE DILIGENCIA INFORMACIÓN PARA ESTE FORMULARIO EN ESTE PERÍODO DE REPORTE</v>
          </cell>
          <cell r="X47" t="str">
            <v>N/A</v>
          </cell>
          <cell r="Y47" t="str">
            <v>JESUS ARBEY DIAZ CAICEDO</v>
          </cell>
          <cell r="Z47" t="str">
            <v>1 PÓLIZA</v>
          </cell>
          <cell r="AA47" t="str">
            <v>12 SEGUROS DEL ESTADO</v>
          </cell>
          <cell r="AB47" t="str">
            <v>2 CUMPLIMIENTO</v>
          </cell>
          <cell r="AC47">
            <v>43892</v>
          </cell>
          <cell r="AD47" t="str">
            <v>45-46-101007393</v>
          </cell>
          <cell r="AE47" t="str">
            <v>PNN Farallones de Cali</v>
          </cell>
          <cell r="AF47" t="str">
            <v>2 SUPERVISOR</v>
          </cell>
          <cell r="AG47" t="str">
            <v>3 CÉDULA DE CIUDADANÍA</v>
          </cell>
          <cell r="AH47">
            <v>29667366</v>
          </cell>
          <cell r="AI47" t="str">
            <v>CLAUDIA ISABEL ACEVEDO</v>
          </cell>
          <cell r="AJ47">
            <v>299</v>
          </cell>
          <cell r="AK47" t="str">
            <v>3 NO PACTADOS</v>
          </cell>
          <cell r="AL47">
            <v>43892</v>
          </cell>
          <cell r="AM47"/>
          <cell r="AN47" t="str">
            <v>4 NO SE HA ADICIONADO NI EN VALOR y EN TIEMPO</v>
          </cell>
          <cell r="AO47">
            <v>0</v>
          </cell>
          <cell r="AP47">
            <v>0</v>
          </cell>
          <cell r="AQ47"/>
          <cell r="AR47">
            <v>0</v>
          </cell>
          <cell r="AS47"/>
          <cell r="AT47">
            <v>43892</v>
          </cell>
          <cell r="AU47">
            <v>44195</v>
          </cell>
          <cell r="AV47"/>
          <cell r="AW47" t="str">
            <v>2. NO</v>
          </cell>
          <cell r="AX47"/>
          <cell r="AY47"/>
          <cell r="AZ47" t="str">
            <v>2. NO</v>
          </cell>
          <cell r="BA47">
            <v>0</v>
          </cell>
          <cell r="BB47"/>
          <cell r="BC47"/>
          <cell r="BD47"/>
          <cell r="BE47" t="str">
            <v>2020753501000046E</v>
          </cell>
          <cell r="BF47">
            <v>21921595</v>
          </cell>
          <cell r="BG47" t="str">
            <v>YELYN ZARELA SEPULVEDA RODRIGUEZ</v>
          </cell>
          <cell r="BH47" t="str">
            <v>https://community.secop.gov.co/Public/Tendering/ContractNoticePhases/View?PPI=CO1.PPI.6204523&amp;isFromPublicArea=True&amp;isModal=False</v>
          </cell>
          <cell r="BI47" t="str">
            <v>VIGENTE</v>
          </cell>
          <cell r="BJ47" t="str">
            <v>arbeyfelipe0205@gmail.com</v>
          </cell>
          <cell r="BK47"/>
          <cell r="BL47" t="str">
            <v>https://community.secop.gov.co/Public/Tendering/ContractDetailView/Index?UniqueIdentifier=CO1.PCCNTR.1414492&amp;isModal=true&amp;asPopupView=true#GenericContractInformation</v>
          </cell>
        </row>
        <row r="48">
          <cell r="A48" t="str">
            <v>DTPA-CPS-047-N-2020</v>
          </cell>
          <cell r="B48" t="str">
            <v>2 NACIONAL</v>
          </cell>
          <cell r="C48" t="str">
            <v>CD-DTPA-048-2020</v>
          </cell>
          <cell r="D48">
            <v>47</v>
          </cell>
          <cell r="E48" t="str">
            <v>BALBINO CHARAMPIA VANUBI</v>
          </cell>
          <cell r="F48">
            <v>43892</v>
          </cell>
          <cell r="G48" t="str">
            <v>PRESTACIÓN DE SERVICIOS OPERATIVOS Y DE APOYO A LA GESTIÓN PARA LA IMPLEMENTACIÓN Y SEGUIMIENTO A LOS EMPRENDIMIENTOS SOSTENIBLES DEL PROGRAMA DLS FINANCIADO POR EL APOYO PRESUPUESTARIO DE UE, PRIORIZADOS EN EL PNN UTRÍA, AÑO 2020</v>
          </cell>
          <cell r="H48" t="str">
            <v>2 CONTRATACIÓN DIRECTA</v>
          </cell>
          <cell r="I48" t="str">
            <v>14 PRESTACIÓN DE SERVICIOS</v>
          </cell>
          <cell r="J48" t="str">
            <v>SERVICIOS</v>
          </cell>
          <cell r="K48">
            <v>13120</v>
          </cell>
          <cell r="L48">
            <v>18020</v>
          </cell>
          <cell r="M48"/>
          <cell r="N48">
            <v>43892</v>
          </cell>
          <cell r="O48" t="str">
            <v>5. FORTALECIMIENTO</v>
          </cell>
          <cell r="P48">
            <v>1337498.26</v>
          </cell>
          <cell r="Q48">
            <v>10699984</v>
          </cell>
          <cell r="R48"/>
          <cell r="S48" t="str">
            <v>1 PERSONA NATURAL</v>
          </cell>
          <cell r="T48" t="str">
            <v>3 CÉDULA DE CIUDADANÍA</v>
          </cell>
          <cell r="U48">
            <v>1079358103</v>
          </cell>
          <cell r="V48" t="str">
            <v>N/A</v>
          </cell>
          <cell r="W48" t="str">
            <v>11 NO SE DILIGENCIA INFORMACIÓN PARA ESTE FORMULARIO EN ESTE PERÍODO DE REPORTE</v>
          </cell>
          <cell r="X48" t="str">
            <v>N/A</v>
          </cell>
          <cell r="Y48" t="str">
            <v>BALBINO CHARAMPIA VANUBI</v>
          </cell>
          <cell r="Z48" t="str">
            <v>1 PÓLIZA</v>
          </cell>
          <cell r="AA48" t="str">
            <v>12 SEGUROS DEL ESTADO</v>
          </cell>
          <cell r="AB48" t="str">
            <v>2 CUMPLIMIENTO</v>
          </cell>
          <cell r="AC48">
            <v>43892</v>
          </cell>
          <cell r="AD48" t="str">
            <v>45-46-101007397</v>
          </cell>
          <cell r="AE48" t="str">
            <v>PNN Utria</v>
          </cell>
          <cell r="AF48" t="str">
            <v>2 SUPERVISOR</v>
          </cell>
          <cell r="AG48" t="str">
            <v>3 CÉDULA DE CIUDADANÍA</v>
          </cell>
          <cell r="AH48">
            <v>66848955</v>
          </cell>
          <cell r="AI48" t="str">
            <v>MARIA XIMENA ZORRILLA A.</v>
          </cell>
          <cell r="AJ48">
            <v>241</v>
          </cell>
          <cell r="AK48" t="str">
            <v>3 NO PACTADOS</v>
          </cell>
          <cell r="AL48">
            <v>43892</v>
          </cell>
          <cell r="AM48"/>
          <cell r="AN48" t="str">
            <v>4 NO SE HA ADICIONADO NI EN VALOR y EN TIEMPO</v>
          </cell>
          <cell r="AO48">
            <v>0</v>
          </cell>
          <cell r="AP48">
            <v>0</v>
          </cell>
          <cell r="AQ48"/>
          <cell r="AR48">
            <v>0</v>
          </cell>
          <cell r="AS48"/>
          <cell r="AT48">
            <v>43892</v>
          </cell>
          <cell r="AU48">
            <v>44137</v>
          </cell>
          <cell r="AV48"/>
          <cell r="AW48" t="str">
            <v>2. NO</v>
          </cell>
          <cell r="AX48"/>
          <cell r="AY48"/>
          <cell r="AZ48" t="str">
            <v>2. NO</v>
          </cell>
          <cell r="BA48">
            <v>0</v>
          </cell>
          <cell r="BB48"/>
          <cell r="BC48"/>
          <cell r="BD48"/>
          <cell r="BE48" t="str">
            <v>2020753501000047E</v>
          </cell>
          <cell r="BF48">
            <v>10699984</v>
          </cell>
          <cell r="BG48" t="str">
            <v>JAZMIN PEREA MURILLO</v>
          </cell>
          <cell r="BH48" t="str">
            <v>https://community.secop.gov.co/Public/Tendering/ContractNoticePhases/View?PPI=CO1.PPI.6204539&amp;isFromPublicArea=True&amp;isModal=False</v>
          </cell>
          <cell r="BI48" t="str">
            <v>VIGENTE</v>
          </cell>
          <cell r="BJ48" t="str">
            <v>albinocharampia1@gmail.com</v>
          </cell>
          <cell r="BK48"/>
          <cell r="BL48" t="str">
            <v>https://community.secop.gov.co/Public/Tendering/ContractDetailView/Index?UniqueIdentifier=CO1.PCCNTR.1415327&amp;isModal=true&amp;asPopupView=true#GenericContractInformation</v>
          </cell>
        </row>
        <row r="49">
          <cell r="A49" t="str">
            <v>DTPA-CPS-048-N-2020</v>
          </cell>
          <cell r="B49" t="str">
            <v>2 NACIONAL</v>
          </cell>
          <cell r="C49" t="str">
            <v>CD-DTPA-049-2020</v>
          </cell>
          <cell r="D49">
            <v>48</v>
          </cell>
          <cell r="E49" t="str">
            <v>EDWIN CAICEDO ANTE</v>
          </cell>
          <cell r="F49">
            <v>43889</v>
          </cell>
          <cell r="G49" t="str">
            <v>PRESTAR SERVICIOS TÉCNICOS PARA IMPLEMENTAR Y FORTALECER LOS EMPRENDIMIENTOS SOSTENIBLES DE LAS COMUNIDADES AFRO PRIORIZADAS POR EL PNN SANQUIANGA EN EL MARCO DEL PROGRAMA DLS FINANCIADO POR EL APOYO PRESUPUESTARIO DE LA UE 2020.</v>
          </cell>
          <cell r="H49" t="str">
            <v>2 CONTRATACIÓN DIRECTA</v>
          </cell>
          <cell r="I49" t="str">
            <v>14 PRESTACIÓN DE SERVICIOS</v>
          </cell>
          <cell r="J49" t="str">
            <v>SERVICIOS</v>
          </cell>
          <cell r="K49">
            <v>13420</v>
          </cell>
          <cell r="L49">
            <v>18120</v>
          </cell>
          <cell r="M49"/>
          <cell r="N49">
            <v>43892</v>
          </cell>
          <cell r="O49" t="str">
            <v>5. FORTALECIMIENTO</v>
          </cell>
          <cell r="P49">
            <v>1855777.78</v>
          </cell>
          <cell r="Q49">
            <v>18434061</v>
          </cell>
          <cell r="R49"/>
          <cell r="S49" t="str">
            <v>1 PERSONA NATURAL</v>
          </cell>
          <cell r="T49" t="str">
            <v>3 CÉDULA DE CIUDADANÍA</v>
          </cell>
          <cell r="U49">
            <v>1004510231</v>
          </cell>
          <cell r="V49" t="str">
            <v>N/A</v>
          </cell>
          <cell r="W49" t="str">
            <v>11 NO SE DILIGENCIA INFORMACIÓN PARA ESTE FORMULARIO EN ESTE PERÍODO DE REPORTE</v>
          </cell>
          <cell r="X49" t="str">
            <v>N/A</v>
          </cell>
          <cell r="Y49" t="str">
            <v>EDWIN CAICEDO ANTE</v>
          </cell>
          <cell r="Z49" t="str">
            <v>1 PÓLIZA</v>
          </cell>
          <cell r="AA49" t="str">
            <v>12 SEGUROS DEL ESTADO</v>
          </cell>
          <cell r="AB49" t="str">
            <v>2 CUMPLIMIENTO</v>
          </cell>
          <cell r="AC49">
            <v>43892</v>
          </cell>
          <cell r="AD49" t="str">
            <v>45-46-101007394</v>
          </cell>
          <cell r="AE49" t="str">
            <v>PNN Sanquianga</v>
          </cell>
          <cell r="AF49" t="str">
            <v>2 SUPERVISOR</v>
          </cell>
          <cell r="AG49" t="str">
            <v>3 CÉDULA DE CIUDADANÍA</v>
          </cell>
          <cell r="AH49">
            <v>16279020</v>
          </cell>
          <cell r="AI49" t="str">
            <v>GUSTAVO ADOLFO MAYOR A.</v>
          </cell>
          <cell r="AJ49">
            <v>299</v>
          </cell>
          <cell r="AK49" t="str">
            <v>3 NO PACTADOS</v>
          </cell>
          <cell r="AL49">
            <v>43892</v>
          </cell>
          <cell r="AM49"/>
          <cell r="AN49" t="str">
            <v>4 NO SE HA ADICIONADO NI EN VALOR y EN TIEMPO</v>
          </cell>
          <cell r="AO49">
            <v>0</v>
          </cell>
          <cell r="AP49">
            <v>0</v>
          </cell>
          <cell r="AQ49"/>
          <cell r="AR49">
            <v>0</v>
          </cell>
          <cell r="AS49"/>
          <cell r="AT49">
            <v>43892</v>
          </cell>
          <cell r="AU49">
            <v>44195</v>
          </cell>
          <cell r="AV49"/>
          <cell r="AW49" t="str">
            <v>2. NO</v>
          </cell>
          <cell r="AX49"/>
          <cell r="AY49"/>
          <cell r="AZ49" t="str">
            <v>2. NO</v>
          </cell>
          <cell r="BA49">
            <v>0</v>
          </cell>
          <cell r="BB49"/>
          <cell r="BC49"/>
          <cell r="BD49"/>
          <cell r="BE49" t="str">
            <v>2020753501000048E</v>
          </cell>
          <cell r="BF49">
            <v>18434061</v>
          </cell>
          <cell r="BG49" t="str">
            <v>YELYN ZARELA SEPULVEDA RODRIGUEZ</v>
          </cell>
          <cell r="BH49" t="str">
            <v>https://community.secop.gov.co/Public/Tendering/ContractNoticePhases/View?PPI=CO1.PPI.6218938&amp;isFromPublicArea=True&amp;isModal=False</v>
          </cell>
          <cell r="BI49" t="str">
            <v>VIGENTE</v>
          </cell>
          <cell r="BJ49" t="str">
            <v>ecaicedo.ipk40147@gmail.com</v>
          </cell>
          <cell r="BK49"/>
          <cell r="BL49" t="str">
            <v>https://community.secop.gov.co/Public/Tendering/ContractDetailView/Index?UniqueIdentifier=CO1.PCCNTR.1414578&amp;isModal=true&amp;asPopupView=true#GenericContractInformation</v>
          </cell>
        </row>
        <row r="50">
          <cell r="A50" t="str">
            <v>DTPA-CPS-049-N-2020</v>
          </cell>
          <cell r="B50" t="str">
            <v>2 NACIONAL</v>
          </cell>
          <cell r="C50" t="str">
            <v>CD-DTPA-050-2020</v>
          </cell>
          <cell r="D50">
            <v>49</v>
          </cell>
          <cell r="E50" t="str">
            <v>JOSE MARIA MURILLO POTES</v>
          </cell>
          <cell r="F50">
            <v>43889</v>
          </cell>
          <cell r="G50" t="str">
            <v>PRESTACIÓN DE SERVICIOS TÉCNICOS PARA IMPLEMENTAR Y FORTALECER LOS EMPRENDIMIENTOS ECONÓMICOS DEL PROGRAMA DESARROLLO LOCAL SOSTENIBLE EN EL MARCO DEL ACUERDO PRESUPUESTARIO DE LA UE EN EL PNN URAMBA BAHÍA MÁLAGA AÑO 2020.</v>
          </cell>
          <cell r="H50" t="str">
            <v>2 CONTRATACIÓN DIRECTA</v>
          </cell>
          <cell r="I50" t="str">
            <v>14 PRESTACIÓN DE SERVICIOS</v>
          </cell>
          <cell r="J50" t="str">
            <v>SERVICIOS</v>
          </cell>
          <cell r="K50">
            <v>12920</v>
          </cell>
          <cell r="L50">
            <v>18220</v>
          </cell>
          <cell r="M50"/>
          <cell r="N50">
            <v>43892</v>
          </cell>
          <cell r="O50" t="str">
            <v>5. FORTALECIMIENTO</v>
          </cell>
          <cell r="P50">
            <v>2206871.8199999998</v>
          </cell>
          <cell r="Q50">
            <v>21627346</v>
          </cell>
          <cell r="R50"/>
          <cell r="S50" t="str">
            <v>1 PERSONA NATURAL</v>
          </cell>
          <cell r="T50" t="str">
            <v>3 CÉDULA DE CIUDADANÍA</v>
          </cell>
          <cell r="U50">
            <v>94556810</v>
          </cell>
          <cell r="V50" t="str">
            <v>N/A</v>
          </cell>
          <cell r="W50" t="str">
            <v>11 NO SE DILIGENCIA INFORMACIÓN PARA ESTE FORMULARIO EN ESTE PERÍODO DE REPORTE</v>
          </cell>
          <cell r="X50" t="str">
            <v>N/A</v>
          </cell>
          <cell r="Y50" t="str">
            <v>JOSE MARIA MURILLO POTES</v>
          </cell>
          <cell r="Z50" t="str">
            <v>1 PÓLIZA</v>
          </cell>
          <cell r="AA50" t="str">
            <v>12 SEGUROS DEL ESTADO</v>
          </cell>
          <cell r="AB50" t="str">
            <v>2 CUMPLIMIENTO</v>
          </cell>
          <cell r="AC50">
            <v>43892</v>
          </cell>
          <cell r="AD50" t="str">
            <v>45-46-101007395</v>
          </cell>
          <cell r="AE50" t="str">
            <v>PNN Uramba Bahia Malaga</v>
          </cell>
          <cell r="AF50" t="str">
            <v>2 SUPERVISOR</v>
          </cell>
          <cell r="AG50" t="str">
            <v>3 CÉDULA DE CIUDADANÍA</v>
          </cell>
          <cell r="AH50">
            <v>79144591</v>
          </cell>
          <cell r="AI50" t="str">
            <v>SANTIAGO FELIPE DUARTE</v>
          </cell>
          <cell r="AJ50">
            <v>295</v>
          </cell>
          <cell r="AK50" t="str">
            <v>3 NO PACTADOS</v>
          </cell>
          <cell r="AL50">
            <v>43892</v>
          </cell>
          <cell r="AM50"/>
          <cell r="AN50" t="str">
            <v>4 NO SE HA ADICIONADO NI EN VALOR y EN TIEMPO</v>
          </cell>
          <cell r="AO50">
            <v>0</v>
          </cell>
          <cell r="AP50">
            <v>0</v>
          </cell>
          <cell r="AQ50"/>
          <cell r="AR50">
            <v>0</v>
          </cell>
          <cell r="AS50"/>
          <cell r="AT50">
            <v>43892</v>
          </cell>
          <cell r="AU50">
            <v>44191</v>
          </cell>
          <cell r="AV50"/>
          <cell r="AW50" t="str">
            <v>2. NO</v>
          </cell>
          <cell r="AX50"/>
          <cell r="AY50"/>
          <cell r="AZ50" t="str">
            <v>2. NO</v>
          </cell>
          <cell r="BA50">
            <v>0</v>
          </cell>
          <cell r="BB50"/>
          <cell r="BC50"/>
          <cell r="BD50"/>
          <cell r="BE50" t="str">
            <v>2020753501000049E</v>
          </cell>
          <cell r="BF50">
            <v>21627346</v>
          </cell>
          <cell r="BG50" t="str">
            <v>YELYN ZARELA SEPULVEDA RODRIGUEZ</v>
          </cell>
          <cell r="BH50" t="str">
            <v>https://community.secop.gov.co/Public/Tendering/ContractNoticePhases/View?PPI=CO1.PPI.6218969&amp;isFromPublicArea=True&amp;isModal=False</v>
          </cell>
          <cell r="BI50" t="str">
            <v>VIGENTE</v>
          </cell>
          <cell r="BJ50" t="str">
            <v>potes13@outlook.com</v>
          </cell>
          <cell r="BK50"/>
          <cell r="BL50" t="str">
            <v>https://community.secop.gov.co/Public/Tendering/ContractDetailView/Index?UniqueIdentifier=CO1.PCCNTR.1415346&amp;isModal=true&amp;asPopupView=true#GenericContractInformation</v>
          </cell>
        </row>
        <row r="51">
          <cell r="A51" t="str">
            <v>DTPA-CPS-050-N-2020</v>
          </cell>
          <cell r="B51" t="str">
            <v>2 NACIONAL</v>
          </cell>
          <cell r="C51" t="str">
            <v>CD-DTPA-051-2020</v>
          </cell>
          <cell r="D51">
            <v>50</v>
          </cell>
          <cell r="E51" t="str">
            <v>SIRLEY VASQUEZ CHOCO</v>
          </cell>
          <cell r="F51">
            <v>43892</v>
          </cell>
          <cell r="G51" t="str">
            <v>PRESTACIÓN DE SERVICIOS PROFESIONALES PARA IMPLEMENTAR Y FORTALECER LOS EMPRENDIMIENTOS ECONÓMICOS DEL PROGRAMA DESARROLLO LOCAL SOSTENIBLE EN EL MARCO DEL ACUERDO PRESUPUESTARIO DE LA UE EN EL PNN URAMBA BAHÍA MÁLAGA AÑO 2020</v>
          </cell>
          <cell r="H51" t="str">
            <v>2 CONTRATACIÓN DIRECTA</v>
          </cell>
          <cell r="I51" t="str">
            <v>14 PRESTACIÓN DE SERVICIOS</v>
          </cell>
          <cell r="J51" t="str">
            <v>SERVICIOS</v>
          </cell>
          <cell r="K51">
            <v>12620</v>
          </cell>
          <cell r="L51">
            <v>18320</v>
          </cell>
          <cell r="M51"/>
          <cell r="N51">
            <v>43892</v>
          </cell>
          <cell r="O51" t="str">
            <v>10. CONOCIMIENTO VOC</v>
          </cell>
          <cell r="P51">
            <v>3852123.78</v>
          </cell>
          <cell r="Q51">
            <v>38264432</v>
          </cell>
          <cell r="R51"/>
          <cell r="S51" t="str">
            <v>1 PERSONA NATURAL</v>
          </cell>
          <cell r="T51" t="str">
            <v>3 CÉDULA DE CIUDADANÍA</v>
          </cell>
          <cell r="U51">
            <v>34512261</v>
          </cell>
          <cell r="V51" t="str">
            <v>N/A</v>
          </cell>
          <cell r="W51" t="str">
            <v>11 NO SE DILIGENCIA INFORMACIÓN PARA ESTE FORMULARIO EN ESTE PERÍODO DE REPORTE</v>
          </cell>
          <cell r="X51" t="str">
            <v>N/A</v>
          </cell>
          <cell r="Y51" t="str">
            <v>SIRLEY VASQUEZ CHOCO</v>
          </cell>
          <cell r="Z51" t="str">
            <v>1 PÓLIZA</v>
          </cell>
          <cell r="AA51" t="str">
            <v>12 SEGUROS DEL ESTADO</v>
          </cell>
          <cell r="AB51" t="str">
            <v>2 CUMPLIMIENTO</v>
          </cell>
          <cell r="AC51">
            <v>43892</v>
          </cell>
          <cell r="AD51" t="str">
            <v>45-46-101007390</v>
          </cell>
          <cell r="AE51" t="str">
            <v>PNN Uramba Bahia Malaga</v>
          </cell>
          <cell r="AF51" t="str">
            <v>2 SUPERVISOR</v>
          </cell>
          <cell r="AG51" t="str">
            <v>3 CÉDULA DE CIUDADANÍA</v>
          </cell>
          <cell r="AH51">
            <v>79144591</v>
          </cell>
          <cell r="AI51" t="str">
            <v>SANTIAGO FELIPE DUARTE</v>
          </cell>
          <cell r="AJ51">
            <v>299</v>
          </cell>
          <cell r="AK51" t="str">
            <v>3 NO PACTADOS</v>
          </cell>
          <cell r="AL51">
            <v>43892</v>
          </cell>
          <cell r="AM51"/>
          <cell r="AN51" t="str">
            <v>4 NO SE HA ADICIONADO NI EN VALOR y EN TIEMPO</v>
          </cell>
          <cell r="AO51">
            <v>0</v>
          </cell>
          <cell r="AP51">
            <v>0</v>
          </cell>
          <cell r="AQ51"/>
          <cell r="AR51">
            <v>0</v>
          </cell>
          <cell r="AS51"/>
          <cell r="AT51">
            <v>43892</v>
          </cell>
          <cell r="AU51">
            <v>44195</v>
          </cell>
          <cell r="AV51"/>
          <cell r="AW51" t="str">
            <v>2. NO</v>
          </cell>
          <cell r="AX51"/>
          <cell r="AY51"/>
          <cell r="AZ51" t="str">
            <v>2. NO</v>
          </cell>
          <cell r="BA51">
            <v>0</v>
          </cell>
          <cell r="BB51"/>
          <cell r="BC51"/>
          <cell r="BD51"/>
          <cell r="BE51" t="str">
            <v>2020753501000050E</v>
          </cell>
          <cell r="BF51">
            <v>38264432</v>
          </cell>
          <cell r="BG51" t="str">
            <v>JAZMIN PEREA MURILLO</v>
          </cell>
          <cell r="BH51" t="str">
            <v>https://community.secop.gov.co/Public/Tendering/ContractNoticePhases/View?PPI=CO1.PPI.6220090&amp;isFromPublicArea=True&amp;isModal=False</v>
          </cell>
          <cell r="BI51" t="str">
            <v>VIGENTE</v>
          </cell>
          <cell r="BJ51" t="str">
            <v>sirleyvasquez.choco@gmail.com</v>
          </cell>
          <cell r="BK51"/>
          <cell r="BL51" t="str">
            <v>https://community.secop.gov.co/Public/Tendering/ContractDetailView/Index?UniqueIdentifier=CO1.PCCNTR.1415340&amp;isModal=true&amp;asPopupView=true#GenericContractInformation</v>
          </cell>
        </row>
        <row r="52">
          <cell r="A52" t="str">
            <v>DTPA-CPS-051-N-2020</v>
          </cell>
          <cell r="B52" t="str">
            <v>2 NACIONAL</v>
          </cell>
          <cell r="C52" t="str">
            <v>CD-DTPA-052-2020</v>
          </cell>
          <cell r="D52">
            <v>51</v>
          </cell>
          <cell r="E52" t="str">
            <v>HARLENSON PINILLA CESPEDES</v>
          </cell>
          <cell r="F52">
            <v>43892</v>
          </cell>
          <cell r="G52" t="str">
            <v>PRESTACIÓN DE SERVICIOS PROFESIONALES PARA IMPLEMENTAR Y FORTALECER INICIATIVAS ÉTNICAS SOSTENIBLES EN EL PNN LOS KATÍOS EN EL MARCO DEL ACUERDO PRESUPUESTARIO PARA EL DESARROLLO LOCAL SOSTENIBLE FINANCIADO POR LA UE AÑO 2020</v>
          </cell>
          <cell r="H52" t="str">
            <v>2 CONTRATACIÓN DIRECTA</v>
          </cell>
          <cell r="I52" t="str">
            <v>14 PRESTACIÓN DE SERVICIOS</v>
          </cell>
          <cell r="J52" t="str">
            <v>SERVICIOS</v>
          </cell>
          <cell r="K52">
            <v>13620</v>
          </cell>
          <cell r="L52">
            <v>18420</v>
          </cell>
          <cell r="M52"/>
          <cell r="N52">
            <v>43892</v>
          </cell>
          <cell r="O52" t="str">
            <v>5. FORTALECIMIENTO</v>
          </cell>
          <cell r="P52">
            <v>4426078.92</v>
          </cell>
          <cell r="Q52">
            <v>43965718</v>
          </cell>
          <cell r="R52"/>
          <cell r="S52" t="str">
            <v>1 PERSONA NATURAL</v>
          </cell>
          <cell r="T52" t="str">
            <v>3 CÉDULA DE CIUDADANÍA</v>
          </cell>
          <cell r="U52">
            <v>71353566</v>
          </cell>
          <cell r="V52" t="str">
            <v>N/A</v>
          </cell>
          <cell r="W52" t="str">
            <v>11 NO SE DILIGENCIA INFORMACIÓN PARA ESTE FORMULARIO EN ESTE PERÍODO DE REPORTE</v>
          </cell>
          <cell r="X52" t="str">
            <v>N/A</v>
          </cell>
          <cell r="Y52" t="str">
            <v>HARLENSON PINILLA CESPEDES</v>
          </cell>
          <cell r="Z52" t="str">
            <v>1 PÓLIZA</v>
          </cell>
          <cell r="AA52" t="str">
            <v>12 SEGUROS DEL ESTADO</v>
          </cell>
          <cell r="AB52" t="str">
            <v>2 CUMPLIMIENTO</v>
          </cell>
          <cell r="AC52">
            <v>43892</v>
          </cell>
          <cell r="AD52" t="str">
            <v>45-46-101007391</v>
          </cell>
          <cell r="AE52" t="str">
            <v>PNN Los Katios</v>
          </cell>
          <cell r="AF52" t="str">
            <v>2 SUPERVISOR</v>
          </cell>
          <cell r="AG52" t="str">
            <v>3 CÉDULA DE CIUDADANÍA</v>
          </cell>
          <cell r="AH52">
            <v>59663967</v>
          </cell>
          <cell r="AI52" t="str">
            <v>NIANZA DEL CARMEN ANGULO P.</v>
          </cell>
          <cell r="AJ52">
            <v>299</v>
          </cell>
          <cell r="AK52" t="str">
            <v>3 NO PACTADOS</v>
          </cell>
          <cell r="AL52">
            <v>43892</v>
          </cell>
          <cell r="AM52"/>
          <cell r="AN52" t="str">
            <v>4 NO SE HA ADICIONADO NI EN VALOR y EN TIEMPO</v>
          </cell>
          <cell r="AO52">
            <v>0</v>
          </cell>
          <cell r="AP52">
            <v>0</v>
          </cell>
          <cell r="AQ52"/>
          <cell r="AR52">
            <v>0</v>
          </cell>
          <cell r="AS52"/>
          <cell r="AT52">
            <v>43892</v>
          </cell>
          <cell r="AU52">
            <v>44195</v>
          </cell>
          <cell r="AV52"/>
          <cell r="AW52" t="str">
            <v>2. NO</v>
          </cell>
          <cell r="AX52"/>
          <cell r="AY52"/>
          <cell r="AZ52" t="str">
            <v>2. NO</v>
          </cell>
          <cell r="BA52">
            <v>0</v>
          </cell>
          <cell r="BB52"/>
          <cell r="BC52"/>
          <cell r="BD52"/>
          <cell r="BE52" t="str">
            <v>2020753501000051E</v>
          </cell>
          <cell r="BF52">
            <v>43965718</v>
          </cell>
          <cell r="BG52" t="str">
            <v>JAZMIN PEREA MURILLO</v>
          </cell>
          <cell r="BH52" t="str">
            <v>https://community.secop.gov.co/Public/Tendering/ContractNoticePhases/View?PPI=CO1.PPI.6223366&amp;isFromPublicArea=True&amp;isModal=False</v>
          </cell>
          <cell r="BI52" t="str">
            <v>VIGENTE</v>
          </cell>
          <cell r="BJ52" t="str">
            <v>harlenson9@gmail.com</v>
          </cell>
          <cell r="BK52"/>
          <cell r="BL52" t="str">
            <v>https://community.secop.gov.co/Public/Tendering/ContractDetailView/Index?UniqueIdentifier=CO1.PCCNTR.1416227&amp;isModal=true&amp;asPopupView=true#GenericContractInformation</v>
          </cell>
        </row>
        <row r="53">
          <cell r="A53" t="str">
            <v>DTPA-CPS-052-N-2020</v>
          </cell>
          <cell r="B53" t="str">
            <v>2 NACIONAL</v>
          </cell>
          <cell r="C53" t="str">
            <v>CD-DTPA-053-2020</v>
          </cell>
          <cell r="D53">
            <v>52</v>
          </cell>
          <cell r="E53" t="str">
            <v>MARTHA ELENA MUÑOZ ORDONEZ</v>
          </cell>
          <cell r="F53">
            <v>43889</v>
          </cell>
          <cell r="G53" t="str">
            <v>PRESTACIÓN DE SERVICIOS PROFESIONALES PARA LA IMPLEMENTACIÓN Y SEGUIMIENTO A LOS ACUERDOS CON CAMPESINOS Y ARTICULACIÓN DE ACCIONES DE LA LÍNEA DE UOT EN EL PNN MUNCHIQUE, EN EL MARCO DEL APOYO PRESUPUESTARIO DEL DLS DE LA UE.</v>
          </cell>
          <cell r="H53" t="str">
            <v>2 CONTRATACIÓN DIRECTA</v>
          </cell>
          <cell r="I53" t="str">
            <v>14 PRESTACIÓN DE SERVICIOS</v>
          </cell>
          <cell r="J53" t="str">
            <v>SERVICIOS</v>
          </cell>
          <cell r="K53">
            <v>12820</v>
          </cell>
          <cell r="L53">
            <v>18520</v>
          </cell>
          <cell r="M53"/>
          <cell r="N53">
            <v>43892</v>
          </cell>
          <cell r="O53" t="str">
            <v>5. FORTALECIMIENTO</v>
          </cell>
          <cell r="P53">
            <v>4426078.92</v>
          </cell>
          <cell r="Q53">
            <v>35261096</v>
          </cell>
          <cell r="R53"/>
          <cell r="S53" t="str">
            <v>1 PERSONA NATURAL</v>
          </cell>
          <cell r="T53" t="str">
            <v>3 CÉDULA DE CIUDADANÍA</v>
          </cell>
          <cell r="U53">
            <v>25287573</v>
          </cell>
          <cell r="V53" t="str">
            <v>N/A</v>
          </cell>
          <cell r="W53" t="str">
            <v>11 NO SE DILIGENCIA INFORMACIÓN PARA ESTE FORMULARIO EN ESTE PERÍODO DE REPORTE</v>
          </cell>
          <cell r="X53" t="str">
            <v>N/A</v>
          </cell>
          <cell r="Y53" t="str">
            <v>MARTHA ELENA MUÑOZ ORDONEZ</v>
          </cell>
          <cell r="Z53" t="str">
            <v>1 PÓLIZA</v>
          </cell>
          <cell r="AA53" t="str">
            <v>12 SEGUROS DEL ESTADO</v>
          </cell>
          <cell r="AB53" t="str">
            <v>2 CUMPLIMIENTO</v>
          </cell>
          <cell r="AC53">
            <v>43892</v>
          </cell>
          <cell r="AD53" t="str">
            <v>45-46-101007396</v>
          </cell>
          <cell r="AE53" t="str">
            <v>PNN Munchique</v>
          </cell>
          <cell r="AF53" t="str">
            <v>2 SUPERVISOR</v>
          </cell>
          <cell r="AG53" t="str">
            <v>3 CÉDULA DE CIUDADANÍA</v>
          </cell>
          <cell r="AH53">
            <v>16738049</v>
          </cell>
          <cell r="AI53" t="str">
            <v>JAIME ALBERTO CELIS P.</v>
          </cell>
          <cell r="AJ53">
            <v>240</v>
          </cell>
          <cell r="AK53" t="str">
            <v>3 NO PACTADOS</v>
          </cell>
          <cell r="AL53">
            <v>43892</v>
          </cell>
          <cell r="AM53"/>
          <cell r="AN53" t="str">
            <v>4 NO SE HA ADICIONADO NI EN VALOR y EN TIEMPO</v>
          </cell>
          <cell r="AO53">
            <v>0</v>
          </cell>
          <cell r="AP53">
            <v>0</v>
          </cell>
          <cell r="AQ53"/>
          <cell r="AR53">
            <v>0</v>
          </cell>
          <cell r="AS53"/>
          <cell r="AT53">
            <v>43892</v>
          </cell>
          <cell r="AU53">
            <v>44136</v>
          </cell>
          <cell r="AV53"/>
          <cell r="AW53" t="str">
            <v>2. NO</v>
          </cell>
          <cell r="AX53"/>
          <cell r="AY53"/>
          <cell r="AZ53" t="str">
            <v>2. NO</v>
          </cell>
          <cell r="BA53">
            <v>0</v>
          </cell>
          <cell r="BB53"/>
          <cell r="BC53"/>
          <cell r="BD53"/>
          <cell r="BE53" t="str">
            <v>2020753501000052E</v>
          </cell>
          <cell r="BF53">
            <v>35261096</v>
          </cell>
          <cell r="BG53" t="str">
            <v>YELYN ZARELA SEPULVEDA RODRIGUEZ</v>
          </cell>
          <cell r="BH53" t="str">
            <v>https://community.secop.gov.co/Public/Tendering/ContractNoticePhases/View?PPI=CO1.PPI.6223388&amp;isFromPublicArea=True&amp;isModal=False</v>
          </cell>
          <cell r="BI53" t="str">
            <v>VIGENTE</v>
          </cell>
          <cell r="BJ53" t="str">
            <v>marthaelena.muñoz.o@gmail.com</v>
          </cell>
          <cell r="BK53"/>
          <cell r="BL53" t="str">
            <v>https://community.secop.gov.co/Public/Tendering/ContractDetailView/Index?UniqueIdentifier=CO1.PCCNTR.1416204&amp;isModal=true&amp;asPopupView=true#GenericContractInformation</v>
          </cell>
        </row>
        <row r="54">
          <cell r="A54" t="str">
            <v>DTPA-CPS-053-N-2020</v>
          </cell>
          <cell r="B54" t="str">
            <v>2 NACIONAL</v>
          </cell>
          <cell r="C54" t="str">
            <v>CD-DTPA-054-2020</v>
          </cell>
          <cell r="D54">
            <v>53</v>
          </cell>
          <cell r="E54" t="str">
            <v>ROSO ALBERTO DULCEY MONTENEGRO</v>
          </cell>
          <cell r="F54">
            <v>43892</v>
          </cell>
          <cell r="G54" t="str">
            <v>PRESTACIÓN DE SERVICIOS TÉCNICOS PARA LA IMPLEMENTACIÓN DE LOS ACUERDOS DE RESTAURACIÓN ECOLÓGICA PARTICIPATIVA SUSCRITOS CON FAMILIAS CAMPESINAS EN EL PNN MUNCHIQUE, EN EL MARCO DEL APOYO PRESUPUESTARIO FINANCIADO POR LA UE</v>
          </cell>
          <cell r="H54" t="str">
            <v>2 CONTRATACIÓN DIRECTA</v>
          </cell>
          <cell r="I54" t="str">
            <v>14 PRESTACIÓN DE SERVICIOS</v>
          </cell>
          <cell r="J54" t="str">
            <v>SERVICIOS</v>
          </cell>
          <cell r="K54">
            <v>13520</v>
          </cell>
          <cell r="L54">
            <v>18620</v>
          </cell>
          <cell r="M54"/>
          <cell r="N54">
            <v>43892</v>
          </cell>
          <cell r="O54" t="str">
            <v>5. FORTALECIMIENTO</v>
          </cell>
          <cell r="P54">
            <v>2206871.8199999998</v>
          </cell>
          <cell r="Q54">
            <v>17581414</v>
          </cell>
          <cell r="R54"/>
          <cell r="S54" t="str">
            <v>1 PERSONA NATURAL</v>
          </cell>
          <cell r="T54" t="str">
            <v>3 CÉDULA DE CIUDADANÍA</v>
          </cell>
          <cell r="U54">
            <v>18462652</v>
          </cell>
          <cell r="V54" t="str">
            <v>N/A</v>
          </cell>
          <cell r="W54" t="str">
            <v>11 NO SE DILIGENCIA INFORMACIÓN PARA ESTE FORMULARIO EN ESTE PERÍODO DE REPORTE</v>
          </cell>
          <cell r="X54" t="str">
            <v>N/A</v>
          </cell>
          <cell r="Y54" t="str">
            <v>ROSO ALBERTO DULCEY MONTENEGRO</v>
          </cell>
          <cell r="Z54" t="str">
            <v>1 PÓLIZA</v>
          </cell>
          <cell r="AA54" t="str">
            <v>12 SEGUROS DEL ESTADO</v>
          </cell>
          <cell r="AB54" t="str">
            <v>2 CUMPLIMIENTO</v>
          </cell>
          <cell r="AC54">
            <v>43892</v>
          </cell>
          <cell r="AD54" t="str">
            <v>45-46-101007398</v>
          </cell>
          <cell r="AE54" t="str">
            <v>PNN Munchique</v>
          </cell>
          <cell r="AF54" t="str">
            <v>2 SUPERVISOR</v>
          </cell>
          <cell r="AG54" t="str">
            <v>3 CÉDULA DE CIUDADANÍA</v>
          </cell>
          <cell r="AH54">
            <v>16738049</v>
          </cell>
          <cell r="AI54" t="str">
            <v>JAIME ALBERTO CELIS P.</v>
          </cell>
          <cell r="AJ54">
            <v>239</v>
          </cell>
          <cell r="AK54" t="str">
            <v>3 NO PACTADOS</v>
          </cell>
          <cell r="AL54">
            <v>43892</v>
          </cell>
          <cell r="AM54"/>
          <cell r="AN54" t="str">
            <v>4 NO SE HA ADICIONADO NI EN VALOR y EN TIEMPO</v>
          </cell>
          <cell r="AO54">
            <v>0</v>
          </cell>
          <cell r="AP54">
            <v>0</v>
          </cell>
          <cell r="AQ54"/>
          <cell r="AR54">
            <v>0</v>
          </cell>
          <cell r="AS54"/>
          <cell r="AT54">
            <v>43892</v>
          </cell>
          <cell r="AU54">
            <v>44134</v>
          </cell>
          <cell r="AV54"/>
          <cell r="AW54" t="str">
            <v>2. NO</v>
          </cell>
          <cell r="AX54"/>
          <cell r="AY54"/>
          <cell r="AZ54" t="str">
            <v>2. NO</v>
          </cell>
          <cell r="BA54">
            <v>0</v>
          </cell>
          <cell r="BB54"/>
          <cell r="BC54"/>
          <cell r="BD54"/>
          <cell r="BE54" t="str">
            <v>2020753501000053E</v>
          </cell>
          <cell r="BF54">
            <v>17581414</v>
          </cell>
          <cell r="BG54" t="str">
            <v>JAZMIN PEREA MURILLO</v>
          </cell>
          <cell r="BH54" t="str">
            <v>https://community.secop.gov.co/Public/Tendering/ContractNoticePhases/View?PPI=CO1.PPI.6223873&amp;isFromPublicArea=True&amp;isModal=False</v>
          </cell>
          <cell r="BI54" t="str">
            <v>VIGENTE</v>
          </cell>
          <cell r="BJ54" t="str">
            <v>rosoalbertod_1963@hotmail.com</v>
          </cell>
          <cell r="BK54"/>
          <cell r="BL54" t="str">
            <v>https://community.secop.gov.co/Public/Tendering/ContractDetailView/Index?UniqueIdentifier=CO1.PCCNTR.1416233&amp;isModal=true&amp;asPopupView=true#GenericContractInformation</v>
          </cell>
        </row>
        <row r="55">
          <cell r="A55" t="str">
            <v>DTPA-CPS-054-N-2020</v>
          </cell>
          <cell r="B55" t="str">
            <v>2 NACIONAL</v>
          </cell>
          <cell r="C55" t="str">
            <v>CD-DTPA-055-2020</v>
          </cell>
          <cell r="D55">
            <v>54</v>
          </cell>
          <cell r="E55" t="str">
            <v>MARCO ABEL INFO</v>
          </cell>
          <cell r="F55">
            <v>43894</v>
          </cell>
          <cell r="G55" t="str">
            <v>PRESTAR SERVICIOS PROFESIONALES PARA IMPLEMENTAR Y FORTALECER INICIATIVAS SOSTENIBLES DEL RESGUARDO INDÍGENA DE HONDURAS PRIORIZADAS POR EL PNN MUNCHIQUE EN EL MARCO DEL PROGRAMA DLS FINANCIADO POR EL ACUERDO PRESUPUESTARIO DE LA UE</v>
          </cell>
          <cell r="H55" t="str">
            <v>2 CONTRATACIÓN DIRECTA</v>
          </cell>
          <cell r="I55" t="str">
            <v>14 PRESTACIÓN DE SERVICIOS</v>
          </cell>
          <cell r="J55" t="str">
            <v>SERVICIOS</v>
          </cell>
          <cell r="K55">
            <v>14020</v>
          </cell>
          <cell r="L55">
            <v>19620</v>
          </cell>
          <cell r="M55"/>
          <cell r="N55">
            <v>43894</v>
          </cell>
          <cell r="O55" t="str">
            <v>5. FORTALECIMIENTO</v>
          </cell>
          <cell r="P55">
            <v>4426078.92</v>
          </cell>
          <cell r="Q55">
            <v>37474135</v>
          </cell>
          <cell r="R55"/>
          <cell r="S55" t="str">
            <v>1 PERSONA NATURAL</v>
          </cell>
          <cell r="T55" t="str">
            <v>3 CÉDULA DE CIUDADANÍA</v>
          </cell>
          <cell r="U55">
            <v>76341009</v>
          </cell>
          <cell r="V55" t="str">
            <v>N/A</v>
          </cell>
          <cell r="W55" t="str">
            <v>11 NO SE DILIGENCIA INFORMACIÓN PARA ESTE FORMULARIO EN ESTE PERÍODO DE REPORTE</v>
          </cell>
          <cell r="X55" t="str">
            <v>N/A</v>
          </cell>
          <cell r="Y55" t="str">
            <v>MARCO ABEL INFO</v>
          </cell>
          <cell r="Z55" t="str">
            <v>1 PÓLIZA</v>
          </cell>
          <cell r="AA55" t="str">
            <v>12 SEGUROS DEL ESTADO</v>
          </cell>
          <cell r="AB55" t="str">
            <v>2 CUMPLIMIENTO</v>
          </cell>
          <cell r="AC55">
            <v>43894</v>
          </cell>
          <cell r="AD55" t="str">
            <v>45-46-101007463</v>
          </cell>
          <cell r="AE55" t="str">
            <v>PNN Munchique</v>
          </cell>
          <cell r="AF55" t="str">
            <v>2 SUPERVISOR</v>
          </cell>
          <cell r="AG55" t="str">
            <v>3 CÉDULA DE CIUDADANÍA</v>
          </cell>
          <cell r="AH55">
            <v>16738049</v>
          </cell>
          <cell r="AI55" t="str">
            <v>JAIME ALBERTO CELIS P.</v>
          </cell>
          <cell r="AJ55">
            <v>254</v>
          </cell>
          <cell r="AK55" t="str">
            <v>3 NO PACTADOS</v>
          </cell>
          <cell r="AL55">
            <v>43894</v>
          </cell>
          <cell r="AM55"/>
          <cell r="AN55" t="str">
            <v>4 NO SE HA ADICIONADO NI EN VALOR y EN TIEMPO</v>
          </cell>
          <cell r="AO55">
            <v>0</v>
          </cell>
          <cell r="AP55">
            <v>0</v>
          </cell>
          <cell r="AQ55"/>
          <cell r="AR55">
            <v>0</v>
          </cell>
          <cell r="AS55"/>
          <cell r="AT55">
            <v>43894</v>
          </cell>
          <cell r="AU55">
            <v>44152</v>
          </cell>
          <cell r="AV55"/>
          <cell r="AW55" t="str">
            <v>2. NO</v>
          </cell>
          <cell r="AX55"/>
          <cell r="AY55"/>
          <cell r="AZ55" t="str">
            <v>2. NO</v>
          </cell>
          <cell r="BA55">
            <v>0</v>
          </cell>
          <cell r="BB55"/>
          <cell r="BC55"/>
          <cell r="BD55"/>
          <cell r="BE55" t="str">
            <v>2020753501000054E</v>
          </cell>
          <cell r="BF55">
            <v>37474135</v>
          </cell>
          <cell r="BG55" t="str">
            <v>JAZMIN PEREA MURILLO</v>
          </cell>
          <cell r="BH55" t="str">
            <v>https://community.secop.gov.co/Public/Tendering/ContractNoticePhases/View?PPI=CO1.PPI.6283581&amp;isFromPublicArea=True&amp;isModal=False</v>
          </cell>
          <cell r="BI55" t="str">
            <v>VIGENTE</v>
          </cell>
          <cell r="BJ55" t="str">
            <v>maitoez@gmail.com</v>
          </cell>
          <cell r="BK55"/>
          <cell r="BL55" t="str">
            <v>https://community.secop.gov.co/Public/Tendering/ContractDetailView/Index?UniqueIdentifier=CO1.PCCNTR.1423933&amp;isModal=true&amp;asPopupView=true#GenericContractInformation</v>
          </cell>
        </row>
        <row r="56">
          <cell r="A56" t="str">
            <v>DTPA-CPS-055-N-2020</v>
          </cell>
          <cell r="B56" t="str">
            <v>2 NACIONAL</v>
          </cell>
          <cell r="C56" t="str">
            <v>CD-DTPA-056-2020</v>
          </cell>
          <cell r="D56">
            <v>55</v>
          </cell>
          <cell r="E56" t="str">
            <v>EILER EVELIO ALVARADO URRUTIA</v>
          </cell>
          <cell r="F56">
            <v>43894</v>
          </cell>
          <cell r="G56" t="str">
            <v>PRESTAR SERVICIOS TÉCNICOS PARA FORTALECER E IMPLEMENTAR LOS EMPRENDIMIENTOS ECONÓMICOS SOSTENIBLES CON COMUNIDADES AFRO EN EL PNN UTRÍA EN EL MARCO DEL PROGRAMA DLS FINANCIADO POR EL APOYO PRESUPUESTARIO DE LA UE AÑO 2020</v>
          </cell>
          <cell r="H56" t="str">
            <v>2 CONTRATACIÓN DIRECTA</v>
          </cell>
          <cell r="I56" t="str">
            <v>14 PRESTACIÓN DE SERVICIOS</v>
          </cell>
          <cell r="J56" t="str">
            <v>SERVICIOS</v>
          </cell>
          <cell r="K56">
            <v>12520</v>
          </cell>
          <cell r="L56">
            <v>19720</v>
          </cell>
          <cell r="M56"/>
          <cell r="N56">
            <v>43894</v>
          </cell>
          <cell r="O56" t="str">
            <v>5. FORTALECIMIENTO</v>
          </cell>
          <cell r="P56">
            <v>1855777.78</v>
          </cell>
          <cell r="Q56">
            <v>14784365</v>
          </cell>
          <cell r="R56"/>
          <cell r="S56" t="str">
            <v>1 PERSONA NATURAL</v>
          </cell>
          <cell r="T56" t="str">
            <v>3 CÉDULA DE CIUDADANÍA</v>
          </cell>
          <cell r="U56">
            <v>1054987145</v>
          </cell>
          <cell r="V56" t="str">
            <v>N/A</v>
          </cell>
          <cell r="W56" t="str">
            <v>11 NO SE DILIGENCIA INFORMACIÓN PARA ESTE FORMULARIO EN ESTE PERÍODO DE REPORTE</v>
          </cell>
          <cell r="X56" t="str">
            <v>N/A</v>
          </cell>
          <cell r="Y56" t="str">
            <v>EILER EVELIO ALVARADO URRUTIA</v>
          </cell>
          <cell r="Z56" t="str">
            <v>1 PÓLIZA</v>
          </cell>
          <cell r="AA56" t="str">
            <v>12 SEGUROS DEL ESTADO</v>
          </cell>
          <cell r="AB56" t="str">
            <v>2 CUMPLIMIENTO</v>
          </cell>
          <cell r="AC56">
            <v>43894</v>
          </cell>
          <cell r="AD56" t="str">
            <v>45-46-101007462</v>
          </cell>
          <cell r="AE56" t="str">
            <v>PNN Utria</v>
          </cell>
          <cell r="AF56" t="str">
            <v>2 SUPERVISOR</v>
          </cell>
          <cell r="AG56" t="str">
            <v>3 CÉDULA DE CIUDADANÍA</v>
          </cell>
          <cell r="AH56">
            <v>66848955</v>
          </cell>
          <cell r="AI56" t="str">
            <v>MARIA XIMENA ZORRILLA A.</v>
          </cell>
          <cell r="AJ56">
            <v>239</v>
          </cell>
          <cell r="AK56" t="str">
            <v>3 NO PACTADOS</v>
          </cell>
          <cell r="AL56">
            <v>43894</v>
          </cell>
          <cell r="AM56"/>
          <cell r="AN56" t="str">
            <v>4 NO SE HA ADICIONADO NI EN VALOR y EN TIEMPO</v>
          </cell>
          <cell r="AO56">
            <v>0</v>
          </cell>
          <cell r="AP56">
            <v>0</v>
          </cell>
          <cell r="AQ56"/>
          <cell r="AR56">
            <v>0</v>
          </cell>
          <cell r="AS56"/>
          <cell r="AT56">
            <v>43894</v>
          </cell>
          <cell r="AU56">
            <v>44137</v>
          </cell>
          <cell r="AV56"/>
          <cell r="AW56" t="str">
            <v>2. NO</v>
          </cell>
          <cell r="AX56"/>
          <cell r="AY56"/>
          <cell r="AZ56" t="str">
            <v>2. NO</v>
          </cell>
          <cell r="BA56">
            <v>0</v>
          </cell>
          <cell r="BB56"/>
          <cell r="BC56"/>
          <cell r="BD56"/>
          <cell r="BE56" t="str">
            <v>2020753501000055E</v>
          </cell>
          <cell r="BF56">
            <v>14784365</v>
          </cell>
          <cell r="BG56" t="str">
            <v>JAZMIN PEREA MURILLO</v>
          </cell>
          <cell r="BH56" t="str">
            <v>https://community.secop.gov.co/Public/Tendering/ContractNoticePhases/View?PPI=CO1.PPI.6284084&amp;isFromPublicArea=True&amp;isModal=False</v>
          </cell>
          <cell r="BI56" t="str">
            <v>VIGENTE</v>
          </cell>
          <cell r="BJ56" t="str">
            <v>eveliourrutia1213@gmail.com</v>
          </cell>
          <cell r="BK56"/>
          <cell r="BL56" t="str">
            <v>https://community.secop.gov.co/Public/Tendering/ContractDetailView/Index?UniqueIdentifier=CO1.PCCNTR.1423969&amp;isModal=true&amp;asPopupView=true#GenericContractInformation</v>
          </cell>
        </row>
        <row r="57">
          <cell r="A57" t="str">
            <v>DTPA-CPS-056-N-2020</v>
          </cell>
          <cell r="B57" t="str">
            <v>2 NACIONAL</v>
          </cell>
          <cell r="C57" t="str">
            <v>CD-DTPA-057-2020</v>
          </cell>
          <cell r="D57">
            <v>56</v>
          </cell>
          <cell r="E57" t="str">
            <v>JOSE ANIBAL FAJARDO PECHENE</v>
          </cell>
          <cell r="F57">
            <v>43894</v>
          </cell>
          <cell r="G57" t="str">
            <v>PRESTAR SERVICIOS TÉCNICOS PARA IMPLEMENTAR Y FORTALECER LAS INICIATIVAS SOSTENIBLES CON EL RESGUARDO INDÍGENA DE HONDURAS PRIORIZADO POR EL PNN MUNCHIQUE EN EL MARCO DEL PROGRAMA DLS FINANCIADO POR EL ACUERDO PRESUPUESTARIO DE LA UE</v>
          </cell>
          <cell r="H57" t="str">
            <v>2 CONTRATACIÓN DIRECTA</v>
          </cell>
          <cell r="I57" t="str">
            <v>14 PRESTACIÓN DE SERVICIOS</v>
          </cell>
          <cell r="J57" t="str">
            <v>SERVICIOS</v>
          </cell>
          <cell r="K57">
            <v>14420</v>
          </cell>
          <cell r="L57">
            <v>19820</v>
          </cell>
          <cell r="M57"/>
          <cell r="N57">
            <v>43894</v>
          </cell>
          <cell r="O57" t="str">
            <v>5. FORTALECIMIENTO</v>
          </cell>
          <cell r="P57">
            <v>2206871.8199999998</v>
          </cell>
          <cell r="Q57">
            <v>17581414</v>
          </cell>
          <cell r="R57"/>
          <cell r="S57" t="str">
            <v>1 PERSONA NATURAL</v>
          </cell>
          <cell r="T57" t="str">
            <v>3 CÉDULA DE CIUDADANÍA</v>
          </cell>
          <cell r="U57">
            <v>1059599156</v>
          </cell>
          <cell r="V57" t="str">
            <v>N/A</v>
          </cell>
          <cell r="W57" t="str">
            <v>11 NO SE DILIGENCIA INFORMACIÓN PARA ESTE FORMULARIO EN ESTE PERÍODO DE REPORTE</v>
          </cell>
          <cell r="X57" t="str">
            <v>N/A</v>
          </cell>
          <cell r="Y57" t="str">
            <v>JOSE ANIBAL FAJARDO PECHENE</v>
          </cell>
          <cell r="Z57" t="str">
            <v>1 PÓLIZA</v>
          </cell>
          <cell r="AA57" t="str">
            <v>12 SEGUROS DEL ESTADO</v>
          </cell>
          <cell r="AB57" t="str">
            <v>2 CUMPLIMIENTO</v>
          </cell>
          <cell r="AC57">
            <v>43894</v>
          </cell>
          <cell r="AD57" t="str">
            <v>45-46-101007460</v>
          </cell>
          <cell r="AE57" t="str">
            <v>PNN Munchique</v>
          </cell>
          <cell r="AF57" t="str">
            <v>2 SUPERVISOR</v>
          </cell>
          <cell r="AG57" t="str">
            <v>3 CÉDULA DE CIUDADANÍA</v>
          </cell>
          <cell r="AH57">
            <v>16738049</v>
          </cell>
          <cell r="AI57" t="str">
            <v>JAIME ALBERTO CELIS P.</v>
          </cell>
          <cell r="AJ57">
            <v>239</v>
          </cell>
          <cell r="AK57" t="str">
            <v>3 NO PACTADOS</v>
          </cell>
          <cell r="AL57">
            <v>43894</v>
          </cell>
          <cell r="AM57"/>
          <cell r="AN57" t="str">
            <v>4 NO SE HA ADICIONADO NI EN VALOR y EN TIEMPO</v>
          </cell>
          <cell r="AO57">
            <v>0</v>
          </cell>
          <cell r="AP57">
            <v>0</v>
          </cell>
          <cell r="AQ57"/>
          <cell r="AR57">
            <v>0</v>
          </cell>
          <cell r="AS57"/>
          <cell r="AT57">
            <v>43894</v>
          </cell>
          <cell r="AU57">
            <v>44137</v>
          </cell>
          <cell r="AV57"/>
          <cell r="AW57" t="str">
            <v>2. NO</v>
          </cell>
          <cell r="AX57"/>
          <cell r="AY57"/>
          <cell r="AZ57" t="str">
            <v>2. NO</v>
          </cell>
          <cell r="BA57">
            <v>0</v>
          </cell>
          <cell r="BB57"/>
          <cell r="BC57"/>
          <cell r="BD57"/>
          <cell r="BE57" t="str">
            <v>2020753501000056E</v>
          </cell>
          <cell r="BF57">
            <v>17581414</v>
          </cell>
          <cell r="BG57" t="str">
            <v>YELYN ZARELA SEPULVEDA RODRIGUEZ</v>
          </cell>
          <cell r="BH57" t="str">
            <v>https://community.secop.gov.co/Public/Tendering/ContractNoticePhases/View?PPI=CO1.PPI.6286272&amp;isFromPublicArea=True&amp;isModal=False</v>
          </cell>
          <cell r="BI57" t="str">
            <v>VIGENTE</v>
          </cell>
          <cell r="BJ57" t="str">
            <v>fajardopechene@gmail.com</v>
          </cell>
          <cell r="BK57"/>
          <cell r="BL57" t="str">
            <v>https://community.secop.gov.co/Public/Tendering/ContractDetailView/Index?UniqueIdentifier=CO1.PCCNTR.1423671&amp;isModal=true&amp;asPopupView=true#GenericContractInformation</v>
          </cell>
        </row>
        <row r="58">
          <cell r="A58" t="str">
            <v>DTPA-CPS-057-N-2020</v>
          </cell>
          <cell r="B58" t="str">
            <v>2 NACIONAL</v>
          </cell>
          <cell r="C58" t="str">
            <v>CD-DTPA-058-2020</v>
          </cell>
          <cell r="D58">
            <v>57</v>
          </cell>
          <cell r="E58" t="str">
            <v>OSCAR ACOSTA NARVAEZ</v>
          </cell>
          <cell r="F58">
            <v>43894</v>
          </cell>
          <cell r="G58" t="str">
            <v>PRESTAR SERVICIOS DE APOYO A LA GESTIÓN COMO EXPERTO LOCAL EN LOS EMPRENDIMIENTOS SOSTENIBLES DEL RESGUARDO INDÍGENA DE HONDURAS, PRIORIZADOS POR EL PNN MUNCHIQUE PARA EL PROGRAMA DLS EN EL MARCO DEL ACUERDO PRESUPUESTARIO UE 2020</v>
          </cell>
          <cell r="H58" t="str">
            <v>2 CONTRATACIÓN DIRECTA</v>
          </cell>
          <cell r="I58" t="str">
            <v>14 PRESTACIÓN DE SERVICIOS</v>
          </cell>
          <cell r="J58" t="str">
            <v>SERVICIOS</v>
          </cell>
          <cell r="K58">
            <v>14620</v>
          </cell>
          <cell r="L58">
            <v>19920</v>
          </cell>
          <cell r="M58"/>
          <cell r="N58">
            <v>43894</v>
          </cell>
          <cell r="O58" t="str">
            <v>5. FORTALECIMIENTO</v>
          </cell>
          <cell r="P58">
            <v>1337498.26</v>
          </cell>
          <cell r="Q58">
            <v>10699984</v>
          </cell>
          <cell r="R58"/>
          <cell r="S58" t="str">
            <v>1 PERSONA NATURAL</v>
          </cell>
          <cell r="T58" t="str">
            <v>3 CÉDULA DE CIUDADANÍA</v>
          </cell>
          <cell r="U58">
            <v>1061694684</v>
          </cell>
          <cell r="V58" t="str">
            <v>N/A</v>
          </cell>
          <cell r="W58" t="str">
            <v>11 NO SE DILIGENCIA INFORMACIÓN PARA ESTE FORMULARIO EN ESTE PERÍODO DE REPORTE</v>
          </cell>
          <cell r="X58" t="str">
            <v>N/A</v>
          </cell>
          <cell r="Y58" t="str">
            <v>OSCAR ACOSTA NARVAEZ</v>
          </cell>
          <cell r="Z58" t="str">
            <v>1 PÓLIZA</v>
          </cell>
          <cell r="AA58" t="str">
            <v>12 SEGUROS DEL ESTADO</v>
          </cell>
          <cell r="AB58" t="str">
            <v>2 CUMPLIMIENTO</v>
          </cell>
          <cell r="AC58">
            <v>43894</v>
          </cell>
          <cell r="AD58" t="str">
            <v>45-46-101007464</v>
          </cell>
          <cell r="AE58" t="str">
            <v>PNN Munchique</v>
          </cell>
          <cell r="AF58" t="str">
            <v>2 SUPERVISOR</v>
          </cell>
          <cell r="AG58" t="str">
            <v>3 CÉDULA DE CIUDADANÍA</v>
          </cell>
          <cell r="AH58">
            <v>16738049</v>
          </cell>
          <cell r="AI58" t="str">
            <v>JAIME ALBERTO CELIS P.</v>
          </cell>
          <cell r="AJ58">
            <v>241</v>
          </cell>
          <cell r="AK58" t="str">
            <v>3 NO PACTADOS</v>
          </cell>
          <cell r="AL58">
            <v>43894</v>
          </cell>
          <cell r="AM58"/>
          <cell r="AN58" t="str">
            <v>4 NO SE HA ADICIONADO NI EN VALOR y EN TIEMPO</v>
          </cell>
          <cell r="AO58">
            <v>0</v>
          </cell>
          <cell r="AP58">
            <v>0</v>
          </cell>
          <cell r="AQ58"/>
          <cell r="AR58">
            <v>0</v>
          </cell>
          <cell r="AS58"/>
          <cell r="AT58">
            <v>43894</v>
          </cell>
          <cell r="AU58">
            <v>44139</v>
          </cell>
          <cell r="AV58"/>
          <cell r="AW58" t="str">
            <v>2. NO</v>
          </cell>
          <cell r="AX58"/>
          <cell r="AY58"/>
          <cell r="AZ58" t="str">
            <v>2. NO</v>
          </cell>
          <cell r="BA58">
            <v>0</v>
          </cell>
          <cell r="BB58"/>
          <cell r="BC58"/>
          <cell r="BD58"/>
          <cell r="BE58" t="str">
            <v>2020753501000057E</v>
          </cell>
          <cell r="BF58">
            <v>10699984</v>
          </cell>
          <cell r="BG58" t="str">
            <v>YELYN ZARELA SEPULVEDA RODRIGUEZ</v>
          </cell>
          <cell r="BH58" t="str">
            <v>https://community.secop.gov.co/Public/Tendering/ContractNoticePhases/View?PPI=CO1.PPI.6288548&amp;isFromPublicArea=True&amp;isModal=False</v>
          </cell>
          <cell r="BI58" t="str">
            <v>VIGENTE</v>
          </cell>
          <cell r="BJ58" t="str">
            <v>oscaracosta2508@gmail.com</v>
          </cell>
          <cell r="BK58"/>
          <cell r="BL58" t="str">
            <v>https://community.secop.gov.co/Public/Tendering/ContractDetailView/Index?UniqueIdentifier=CO1.PCCNTR.1424337&amp;isModal=true&amp;asPopupView=true#GenericContractInformation</v>
          </cell>
        </row>
        <row r="59">
          <cell r="A59" t="str">
            <v>DTPA-CPS-058-N-2020</v>
          </cell>
          <cell r="B59" t="str">
            <v>2 NACIONAL</v>
          </cell>
          <cell r="C59" t="str">
            <v>CD-DTPA-059-2020</v>
          </cell>
          <cell r="D59">
            <v>58</v>
          </cell>
          <cell r="E59" t="str">
            <v>YEFERSON  GRANADO CAICEDO</v>
          </cell>
          <cell r="F59">
            <v>43896</v>
          </cell>
          <cell r="G59" t="str">
            <v>PRESTACIÓN SERVICIOS PROFESIONALES Y APOYO A LA GESTIÓN PARA IMPLEMENTAR Y FORTALECER LOS EMPRENDIMIENTOS SOSTENIBLES DEL PROGRAMA DLS FINANCIADO POR EL APOYO PRESUPUESTARIO DE LA UE EN EL PNN SANQUIANGA EN LA VIGENCIA 2020</v>
          </cell>
          <cell r="H59" t="str">
            <v>2 CONTRATACIÓN DIRECTA</v>
          </cell>
          <cell r="I59" t="str">
            <v>14 PRESTACIÓN DE SERVICIOS</v>
          </cell>
          <cell r="J59" t="str">
            <v>SERVICIOS</v>
          </cell>
          <cell r="K59">
            <v>14520</v>
          </cell>
          <cell r="L59">
            <v>20520</v>
          </cell>
          <cell r="M59"/>
          <cell r="N59">
            <v>43896</v>
          </cell>
          <cell r="O59" t="str">
            <v>5. FORTALECIMIENTO</v>
          </cell>
          <cell r="P59">
            <v>3852123.78</v>
          </cell>
          <cell r="Q59">
            <v>37879219</v>
          </cell>
          <cell r="R59"/>
          <cell r="S59" t="str">
            <v>1 PERSONA NATURAL</v>
          </cell>
          <cell r="T59" t="str">
            <v>3 CÉDULA DE CIUDADANÍA</v>
          </cell>
          <cell r="U59">
            <v>1089798792</v>
          </cell>
          <cell r="V59" t="str">
            <v>N/A</v>
          </cell>
          <cell r="W59" t="str">
            <v>11 NO SE DILIGENCIA INFORMACIÓN PARA ESTE FORMULARIO EN ESTE PERÍODO DE REPORTE</v>
          </cell>
          <cell r="X59" t="str">
            <v>N/A</v>
          </cell>
          <cell r="Y59" t="str">
            <v>YEFERSON  GRANADO CAICEDO</v>
          </cell>
          <cell r="Z59" t="str">
            <v>1 PÓLIZA</v>
          </cell>
          <cell r="AA59" t="str">
            <v>12 SEGUROS DEL ESTADO</v>
          </cell>
          <cell r="AB59" t="str">
            <v>2 CUMPLIMIENTO</v>
          </cell>
          <cell r="AC59">
            <v>43896</v>
          </cell>
          <cell r="AD59" t="str">
            <v>45-46-101007494</v>
          </cell>
          <cell r="AE59" t="str">
            <v>PNN Sanquianga</v>
          </cell>
          <cell r="AF59" t="str">
            <v>2 SUPERVISOR</v>
          </cell>
          <cell r="AG59" t="str">
            <v>3 CÉDULA DE CIUDADANÍA</v>
          </cell>
          <cell r="AH59">
            <v>16279020</v>
          </cell>
          <cell r="AI59" t="str">
            <v>GUSTAVO ADOLFO MAYOR A.</v>
          </cell>
          <cell r="AJ59">
            <v>295</v>
          </cell>
          <cell r="AK59" t="str">
            <v>3 NO PACTADOS</v>
          </cell>
          <cell r="AL59">
            <v>43896</v>
          </cell>
          <cell r="AM59"/>
          <cell r="AN59" t="str">
            <v>4 NO SE HA ADICIONADO NI EN VALOR y EN TIEMPO</v>
          </cell>
          <cell r="AO59">
            <v>0</v>
          </cell>
          <cell r="AP59">
            <v>0</v>
          </cell>
          <cell r="AQ59"/>
          <cell r="AR59">
            <v>0</v>
          </cell>
          <cell r="AS59"/>
          <cell r="AT59">
            <v>43896</v>
          </cell>
          <cell r="AU59">
            <v>44195</v>
          </cell>
          <cell r="AV59"/>
          <cell r="AW59" t="str">
            <v>2. NO</v>
          </cell>
          <cell r="AX59"/>
          <cell r="AY59"/>
          <cell r="AZ59" t="str">
            <v>2. NO</v>
          </cell>
          <cell r="BA59">
            <v>0</v>
          </cell>
          <cell r="BB59"/>
          <cell r="BC59"/>
          <cell r="BD59"/>
          <cell r="BE59" t="str">
            <v>2020753501000058E</v>
          </cell>
          <cell r="BF59">
            <v>37879219</v>
          </cell>
          <cell r="BG59" t="str">
            <v>JAZMIN PEREA MURILLO</v>
          </cell>
          <cell r="BH59" t="str">
            <v>https://community.secop.gov.co/Public/Tendering/ContractNoticePhases/View?PPI=CO1.PPI.6291806&amp;isFromPublicArea=True&amp;isModal=False</v>
          </cell>
          <cell r="BI59" t="str">
            <v>VIGENTE</v>
          </cell>
          <cell r="BJ59" t="str">
            <v>ygranadoc@unal.edu.co</v>
          </cell>
          <cell r="BK59"/>
          <cell r="BL59" t="str">
            <v>https://community.secop.gov.co/Public/Tendering/ContractDetailView/Index?UniqueIdentifier=CO1.PCCNTR.1425680&amp;isModal=true&amp;asPopupView=true#GenericContractInformation</v>
          </cell>
        </row>
        <row r="60">
          <cell r="A60" t="str">
            <v>DTPA-CPS-059-N-2020</v>
          </cell>
          <cell r="B60" t="str">
            <v>2 NACIONAL</v>
          </cell>
          <cell r="C60" t="str">
            <v>CD-DTPA-060-2020</v>
          </cell>
          <cell r="D60">
            <v>59</v>
          </cell>
          <cell r="E60" t="str">
            <v>WILSON ENRIQUE VARELA PALOMEQUE</v>
          </cell>
          <cell r="F60">
            <v>43896</v>
          </cell>
          <cell r="G60" t="str">
            <v>PRESTACIÓN DE SERVICIOS TÉCNICOS Y DE APOYO A LA GESTIÓN PARA IMPLEMENTACIÓN Y FORTALECIMIENTO DE INICIATIVAS SOSTENIBLES CONFORME LOS ACUERDOS DE USO Y REM CON EL APOYO PRESUPUESTARIO DLS - UE PARA EL AÑO 2020 EN EL PNN LOS KATÍOS</v>
          </cell>
          <cell r="H60" t="str">
            <v>2 CONTRATACIÓN DIRECTA</v>
          </cell>
          <cell r="I60" t="str">
            <v>14 PRESTACIÓN DE SERVICIOS</v>
          </cell>
          <cell r="J60" t="str">
            <v>SERVICIOS</v>
          </cell>
          <cell r="K60">
            <v>14720</v>
          </cell>
          <cell r="L60">
            <v>21020</v>
          </cell>
          <cell r="M60"/>
          <cell r="N60">
            <v>43896</v>
          </cell>
          <cell r="O60" t="str">
            <v>5. FORTALECIMIENTO</v>
          </cell>
          <cell r="P60">
            <v>2206871.8199999998</v>
          </cell>
          <cell r="Q60">
            <v>21700908</v>
          </cell>
          <cell r="R60"/>
          <cell r="S60" t="str">
            <v>1 PERSONA NATURAL</v>
          </cell>
          <cell r="T60" t="str">
            <v>3 CÉDULA DE CIUDADANÍA</v>
          </cell>
          <cell r="U60">
            <v>1045503911</v>
          </cell>
          <cell r="V60" t="str">
            <v>N/A</v>
          </cell>
          <cell r="W60" t="str">
            <v>11 NO SE DILIGENCIA INFORMACIÓN PARA ESTE FORMULARIO EN ESTE PERÍODO DE REPORTE</v>
          </cell>
          <cell r="X60" t="str">
            <v>N/A</v>
          </cell>
          <cell r="Y60" t="str">
            <v>WILSON ENRIQUE VARELA PALOMEQUE</v>
          </cell>
          <cell r="Z60" t="str">
            <v>1 PÓLIZA</v>
          </cell>
          <cell r="AA60" t="str">
            <v>12 SEGUROS DEL ESTADO</v>
          </cell>
          <cell r="AB60" t="str">
            <v>2 CUMPLIMIENTO</v>
          </cell>
          <cell r="AC60">
            <v>43896</v>
          </cell>
          <cell r="AD60" t="str">
            <v>45-46-101007510</v>
          </cell>
          <cell r="AE60" t="str">
            <v>PNN Los Katios</v>
          </cell>
          <cell r="AF60" t="str">
            <v>2 SUPERVISOR</v>
          </cell>
          <cell r="AG60" t="str">
            <v>3 CÉDULA DE CIUDADANÍA</v>
          </cell>
          <cell r="AH60">
            <v>59663967</v>
          </cell>
          <cell r="AI60" t="str">
            <v>NIANZA DEL CARMEN ANGULO P.</v>
          </cell>
          <cell r="AJ60">
            <v>295</v>
          </cell>
          <cell r="AK60" t="str">
            <v>3 NO PACTADOS</v>
          </cell>
          <cell r="AL60">
            <v>43896</v>
          </cell>
          <cell r="AM60"/>
          <cell r="AN60" t="str">
            <v>4 NO SE HA ADICIONADO NI EN VALOR y EN TIEMPO</v>
          </cell>
          <cell r="AO60">
            <v>0</v>
          </cell>
          <cell r="AP60">
            <v>0</v>
          </cell>
          <cell r="AQ60"/>
          <cell r="AR60">
            <v>0</v>
          </cell>
          <cell r="AS60"/>
          <cell r="AT60">
            <v>43896</v>
          </cell>
          <cell r="AU60">
            <v>44195</v>
          </cell>
          <cell r="AV60"/>
          <cell r="AW60" t="str">
            <v>2. NO</v>
          </cell>
          <cell r="AX60"/>
          <cell r="AY60"/>
          <cell r="AZ60" t="str">
            <v>2. NO</v>
          </cell>
          <cell r="BA60">
            <v>0</v>
          </cell>
          <cell r="BB60"/>
          <cell r="BC60"/>
          <cell r="BD60"/>
          <cell r="BE60" t="str">
            <v>2020753501000059E</v>
          </cell>
          <cell r="BF60">
            <v>21700908</v>
          </cell>
          <cell r="BG60" t="str">
            <v>JAZMIN PEREA MURILLO</v>
          </cell>
          <cell r="BH60" t="str">
            <v>https://community.secop.gov.co/Public/Tendering/ContractNoticePhases/View?PPI=CO1.PPI.6358234&amp;isFromPublicArea=True&amp;isModal=False</v>
          </cell>
          <cell r="BI60" t="str">
            <v>VIGENTE</v>
          </cell>
          <cell r="BJ60" t="str">
            <v>wilsonvarela.18@hotmail.com</v>
          </cell>
          <cell r="BK60"/>
          <cell r="BL60" t="str">
            <v>https://community.secop.gov.co/Public/Tendering/ContractDetailView/Index?UniqueIdentifier=CO1.PCCNTR.1432588&amp;isModal=true&amp;asPopupView=true#GenericContractInformation</v>
          </cell>
        </row>
        <row r="61">
          <cell r="A61" t="str">
            <v>DTPA-CPS-060-N-2020</v>
          </cell>
          <cell r="B61" t="str">
            <v>2 NACIONAL</v>
          </cell>
          <cell r="C61" t="str">
            <v>CD-DTPA-061-2020</v>
          </cell>
          <cell r="D61">
            <v>60</v>
          </cell>
          <cell r="E61" t="str">
            <v>ANA MARIA LAÑAS MACHADO</v>
          </cell>
          <cell r="F61">
            <v>43900</v>
          </cell>
          <cell r="G61" t="str">
            <v>PRESTACIÓN DE SERVICIOS PROFESIONALES Y APOYO A LA GESTIÓN EN TEMAS JURÍDICOS MISIONALES DEL PNN FARALLONES DE CALI, EN EL DESARROLLO E IMPLEMENTACIÓN DE ESTRATEGIAS COMO AUTORIDAD AMBIENTAL Y USO, OCUPACIÓN Y TENENCIA.</v>
          </cell>
          <cell r="H61" t="str">
            <v>2 CONTRATACIÓN DIRECTA</v>
          </cell>
          <cell r="I61" t="str">
            <v>14 PRESTACIÓN DE SERVICIOS</v>
          </cell>
          <cell r="J61" t="str">
            <v>SERVICIOS</v>
          </cell>
          <cell r="K61">
            <v>15620</v>
          </cell>
          <cell r="L61">
            <v>21520</v>
          </cell>
          <cell r="M61"/>
          <cell r="N61">
            <v>43900</v>
          </cell>
          <cell r="O61" t="str">
            <v>5. FORTALECIMIENTO</v>
          </cell>
          <cell r="P61">
            <v>3156754.3</v>
          </cell>
          <cell r="Q61">
            <v>28410786</v>
          </cell>
          <cell r="R61"/>
          <cell r="S61" t="str">
            <v>1 PERSONA NATURAL</v>
          </cell>
          <cell r="T61" t="str">
            <v>3 CÉDULA DE CIUDADANÍA</v>
          </cell>
          <cell r="U61">
            <v>1151946322</v>
          </cell>
          <cell r="V61" t="str">
            <v>N/A</v>
          </cell>
          <cell r="W61" t="str">
            <v>11 NO SE DILIGENCIA INFORMACIÓN PARA ESTE FORMULARIO EN ESTE PERÍODO DE REPORTE</v>
          </cell>
          <cell r="X61" t="str">
            <v>N/A</v>
          </cell>
          <cell r="Y61" t="str">
            <v>ANA MARIA LAÑAS MACHADO</v>
          </cell>
          <cell r="Z61" t="str">
            <v>1 PÓLIZA</v>
          </cell>
          <cell r="AA61" t="str">
            <v>12 SEGUROS DEL ESTADO</v>
          </cell>
          <cell r="AB61" t="str">
            <v>2 CUMPLIMIENTO</v>
          </cell>
          <cell r="AC61">
            <v>43900</v>
          </cell>
          <cell r="AD61" t="str">
            <v>45-46-101007559</v>
          </cell>
          <cell r="AE61" t="str">
            <v>PNN Farallones de Cali</v>
          </cell>
          <cell r="AF61" t="str">
            <v>2 SUPERVISOR</v>
          </cell>
          <cell r="AG61" t="str">
            <v>3 CÉDULA DE CIUDADANÍA</v>
          </cell>
          <cell r="AH61">
            <v>29667366</v>
          </cell>
          <cell r="AI61" t="str">
            <v>CLAUDIA ISABEL ACEVEDO</v>
          </cell>
          <cell r="AJ61">
            <v>270</v>
          </cell>
          <cell r="AK61" t="str">
            <v>3 NO PACTADOS</v>
          </cell>
          <cell r="AL61">
            <v>43900</v>
          </cell>
          <cell r="AM61"/>
          <cell r="AN61" t="str">
            <v>4 NO SE HA ADICIONADO NI EN VALOR y EN TIEMPO</v>
          </cell>
          <cell r="AO61">
            <v>0</v>
          </cell>
          <cell r="AP61">
            <v>0</v>
          </cell>
          <cell r="AQ61"/>
          <cell r="AR61">
            <v>0</v>
          </cell>
          <cell r="AS61"/>
          <cell r="AT61">
            <v>43900</v>
          </cell>
          <cell r="AU61">
            <v>44174</v>
          </cell>
          <cell r="AV61"/>
          <cell r="AW61" t="str">
            <v>2. NO</v>
          </cell>
          <cell r="AX61"/>
          <cell r="AY61"/>
          <cell r="AZ61" t="str">
            <v>2. NO</v>
          </cell>
          <cell r="BA61">
            <v>0</v>
          </cell>
          <cell r="BB61"/>
          <cell r="BC61"/>
          <cell r="BD61"/>
          <cell r="BE61" t="str">
            <v>2020753501000060E</v>
          </cell>
          <cell r="BF61">
            <v>28410786</v>
          </cell>
          <cell r="BG61" t="str">
            <v>YELYN ZARELA SEPULVEDA RODRIGUEZ</v>
          </cell>
          <cell r="BH61" t="str">
            <v>https://community.secop.gov.co/Public/Tendering/ContractNoticePhases/View?PPI=CO1.PPI.6404644&amp;isFromPublicArea=True&amp;isModal=False</v>
          </cell>
          <cell r="BI61" t="str">
            <v>VIGENTE</v>
          </cell>
          <cell r="BJ61" t="str">
            <v>anam_919_l@hotmail.com</v>
          </cell>
          <cell r="BK61"/>
          <cell r="BL61" t="str">
            <v>https://community.secop.gov.co/Public/Tendering/ContractDetailView/Index?UniqueIdentifier=CO1.PCCNTR.1438179&amp;isModal=true&amp;asPopupView=true#GenericContractInformation</v>
          </cell>
        </row>
        <row r="62">
          <cell r="A62" t="str">
            <v>DTPA-CPS-061-N-2020</v>
          </cell>
          <cell r="B62" t="str">
            <v>2 NACIONAL</v>
          </cell>
          <cell r="C62" t="str">
            <v>CD-DTPA-062-2020</v>
          </cell>
          <cell r="D62">
            <v>61</v>
          </cell>
          <cell r="E62" t="str">
            <v>RODRIGO  LOZANO OSORIO</v>
          </cell>
          <cell r="F62">
            <v>43900</v>
          </cell>
          <cell r="G62" t="str">
            <v>PRESTACIÓN DE SERVICIOS PROFESIONALES PARA COORDINAR E IMPLEMENTAR EL PROGRAMA DE INVESTIGACIÓN Y MONITOREO DEL PARQUE NACIONAL NATURAL SANQUIANGA.</v>
          </cell>
          <cell r="H62" t="str">
            <v>2 CONTRATACIÓN DIRECTA</v>
          </cell>
          <cell r="I62" t="str">
            <v>14 PRESTACIÓN DE SERVICIOS</v>
          </cell>
          <cell r="J62" t="str">
            <v>SERVICIOS</v>
          </cell>
          <cell r="K62">
            <v>15520</v>
          </cell>
          <cell r="L62">
            <v>21620</v>
          </cell>
          <cell r="M62"/>
          <cell r="N62">
            <v>43900</v>
          </cell>
          <cell r="O62" t="str">
            <v>5. FORTALECIMIENTO</v>
          </cell>
          <cell r="P62">
            <v>3565146.21</v>
          </cell>
          <cell r="Q62">
            <v>32086314</v>
          </cell>
          <cell r="R62"/>
          <cell r="S62" t="str">
            <v>1 PERSONA NATURAL</v>
          </cell>
          <cell r="T62" t="str">
            <v>3 CÉDULA DE CIUDADANÍA</v>
          </cell>
          <cell r="U62">
            <v>1144127774</v>
          </cell>
          <cell r="V62" t="str">
            <v>N/A</v>
          </cell>
          <cell r="W62" t="str">
            <v>11 NO SE DILIGENCIA INFORMACIÓN PARA ESTE FORMULARIO EN ESTE PERÍODO DE REPORTE</v>
          </cell>
          <cell r="X62" t="str">
            <v>N/A</v>
          </cell>
          <cell r="Y62" t="str">
            <v>RODRIGO  LOZANO OSORIO</v>
          </cell>
          <cell r="Z62" t="str">
            <v>1 PÓLIZA</v>
          </cell>
          <cell r="AA62" t="str">
            <v>12 SEGUROS DEL ESTADO</v>
          </cell>
          <cell r="AB62" t="str">
            <v>2 CUMPLIMIENTO</v>
          </cell>
          <cell r="AC62">
            <v>43900</v>
          </cell>
          <cell r="AD62" t="str">
            <v>45-46-101007558</v>
          </cell>
          <cell r="AE62" t="str">
            <v>PNN Sanquianga</v>
          </cell>
          <cell r="AF62" t="str">
            <v>2 SUPERVISOR</v>
          </cell>
          <cell r="AG62" t="str">
            <v>3 CÉDULA DE CIUDADANÍA</v>
          </cell>
          <cell r="AH62">
            <v>16279020</v>
          </cell>
          <cell r="AI62" t="str">
            <v>GUSTAVO ADOLFO MAYOR A.</v>
          </cell>
          <cell r="AJ62">
            <v>270</v>
          </cell>
          <cell r="AK62" t="str">
            <v>3 NO PACTADOS</v>
          </cell>
          <cell r="AL62">
            <v>43900</v>
          </cell>
          <cell r="AM62"/>
          <cell r="AN62" t="str">
            <v>4 NO SE HA ADICIONADO NI EN VALOR y EN TIEMPO</v>
          </cell>
          <cell r="AO62">
            <v>0</v>
          </cell>
          <cell r="AP62">
            <v>0</v>
          </cell>
          <cell r="AQ62"/>
          <cell r="AR62">
            <v>0</v>
          </cell>
          <cell r="AS62"/>
          <cell r="AT62">
            <v>43900</v>
          </cell>
          <cell r="AU62">
            <v>44174</v>
          </cell>
          <cell r="AV62"/>
          <cell r="AW62" t="str">
            <v>2. NO</v>
          </cell>
          <cell r="AX62"/>
          <cell r="AY62"/>
          <cell r="AZ62" t="str">
            <v>2. NO</v>
          </cell>
          <cell r="BA62">
            <v>0</v>
          </cell>
          <cell r="BB62"/>
          <cell r="BC62"/>
          <cell r="BD62"/>
          <cell r="BE62" t="str">
            <v>2020753501000061E</v>
          </cell>
          <cell r="BF62">
            <v>32086314</v>
          </cell>
          <cell r="BG62" t="str">
            <v>YELYN ZARELA SEPULVEDA RODRIGUEZ</v>
          </cell>
          <cell r="BH62" t="str">
            <v>https://community.secop.gov.co/Public/Tendering/ContractNoticePhases/View?PPI=CO1.PPI.6404667&amp;isFromPublicArea=True&amp;isModal=False</v>
          </cell>
          <cell r="BI62" t="str">
            <v>VIGENTE</v>
          </cell>
          <cell r="BJ62" t="str">
            <v>rodrigo890710@gmail.com</v>
          </cell>
          <cell r="BK62"/>
          <cell r="BL62" t="str">
            <v>https://community.secop.gov.co/Public/Tendering/ContractDetailView/Index?UniqueIdentifier=CO1.PCCNTR.1438094&amp;isModal=true&amp;asPopupView=true#GenericContractInformation</v>
          </cell>
        </row>
        <row r="63">
          <cell r="A63" t="str">
            <v>DTPA-CPS-062-N-2020</v>
          </cell>
          <cell r="B63" t="str">
            <v>2 NACIONAL</v>
          </cell>
          <cell r="C63" t="str">
            <v>CD-DTPA-063-2020</v>
          </cell>
          <cell r="D63">
            <v>62</v>
          </cell>
          <cell r="E63" t="str">
            <v>JOSEPH EMERSON LEMOS TORRES</v>
          </cell>
          <cell r="F63">
            <v>43900</v>
          </cell>
          <cell r="G63" t="str">
            <v>PRESTACIÓN DE SERVICIOS DE APOYO A LA GESTIÓN EN ACTIVIDADES OPERATIVAS DE PREVENCIÓN, VIGILANCIA Y CONTROL, EN LA JURISDICCIÓN DE LOS MUNICIPIOS DE CALI, DAGUA, JAMUNDÍ Y BUENAVENTURA DEL PNN FARALLONES DE CALI.</v>
          </cell>
          <cell r="H63" t="str">
            <v>2 CONTRATACIÓN DIRECTA</v>
          </cell>
          <cell r="I63" t="str">
            <v>14 PRESTACIÓN DE SERVICIOS</v>
          </cell>
          <cell r="J63" t="str">
            <v>SERVICIOS</v>
          </cell>
          <cell r="K63">
            <v>15420</v>
          </cell>
          <cell r="L63">
            <v>21720</v>
          </cell>
          <cell r="M63"/>
          <cell r="N63">
            <v>43900</v>
          </cell>
          <cell r="O63" t="str">
            <v>5. FORTALECIMIENTO</v>
          </cell>
          <cell r="P63">
            <v>1337498.26</v>
          </cell>
          <cell r="Q63">
            <v>12037482</v>
          </cell>
          <cell r="R63"/>
          <cell r="S63" t="str">
            <v>1 PERSONA NATURAL</v>
          </cell>
          <cell r="T63" t="str">
            <v>3 CÉDULA DE CIUDADANÍA</v>
          </cell>
          <cell r="U63">
            <v>1144149742</v>
          </cell>
          <cell r="V63" t="str">
            <v>N/A</v>
          </cell>
          <cell r="W63" t="str">
            <v>11 NO SE DILIGENCIA INFORMACIÓN PARA ESTE FORMULARIO EN ESTE PERÍODO DE REPORTE</v>
          </cell>
          <cell r="X63" t="str">
            <v>N/A</v>
          </cell>
          <cell r="Y63" t="str">
            <v>JOSEPH EMERSON LEMOS TORRES</v>
          </cell>
          <cell r="Z63" t="str">
            <v>1 PÓLIZA</v>
          </cell>
          <cell r="AA63" t="str">
            <v>12 SEGUROS DEL ESTADO</v>
          </cell>
          <cell r="AB63" t="str">
            <v>2 CUMPLIMIENTO</v>
          </cell>
          <cell r="AC63">
            <v>43900</v>
          </cell>
          <cell r="AD63" t="str">
            <v>45-46-101007560</v>
          </cell>
          <cell r="AE63" t="str">
            <v>PNN Farallones de Cali</v>
          </cell>
          <cell r="AF63" t="str">
            <v>2 SUPERVISOR</v>
          </cell>
          <cell r="AG63" t="str">
            <v>3 CÉDULA DE CIUDADANÍA</v>
          </cell>
          <cell r="AH63">
            <v>29667366</v>
          </cell>
          <cell r="AI63" t="str">
            <v>CLAUDIA ISABEL ACEVEDO</v>
          </cell>
          <cell r="AJ63">
            <v>270</v>
          </cell>
          <cell r="AK63" t="str">
            <v>3 NO PACTADOS</v>
          </cell>
          <cell r="AL63">
            <v>43900</v>
          </cell>
          <cell r="AM63"/>
          <cell r="AN63" t="str">
            <v>4 NO SE HA ADICIONADO NI EN VALOR y EN TIEMPO</v>
          </cell>
          <cell r="AO63">
            <v>0</v>
          </cell>
          <cell r="AP63">
            <v>0</v>
          </cell>
          <cell r="AQ63"/>
          <cell r="AR63">
            <v>0</v>
          </cell>
          <cell r="AS63"/>
          <cell r="AT63">
            <v>43900</v>
          </cell>
          <cell r="AU63">
            <v>44174</v>
          </cell>
          <cell r="AV63"/>
          <cell r="AW63" t="str">
            <v>2. NO</v>
          </cell>
          <cell r="AX63"/>
          <cell r="AY63"/>
          <cell r="AZ63" t="str">
            <v>2. NO</v>
          </cell>
          <cell r="BA63">
            <v>0</v>
          </cell>
          <cell r="BB63"/>
          <cell r="BC63"/>
          <cell r="BD63"/>
          <cell r="BE63" t="str">
            <v>2020753501000062E</v>
          </cell>
          <cell r="BF63">
            <v>12037482</v>
          </cell>
          <cell r="BG63" t="str">
            <v>YELYN ZARELA SEPULVEDA RODRIGUEZ</v>
          </cell>
          <cell r="BH63" t="str">
            <v>https://community.secop.gov.co/Public/Tendering/ContractNoticePhases/View?PPI=CO1.PPI.6405032&amp;isFromPublicArea=True&amp;isModal=False</v>
          </cell>
          <cell r="BI63" t="str">
            <v>VIGENTE</v>
          </cell>
          <cell r="BJ63" t="str">
            <v>josephlemos7@gmail.com</v>
          </cell>
          <cell r="BK63"/>
          <cell r="BL63" t="str">
            <v>https://community.secop.gov.co/Public/Tendering/ContractDetailView/Index?UniqueIdentifier=CO1.PCCNTR.1438478&amp;isModal=true&amp;asPopupView=true#GenericContractInformation</v>
          </cell>
        </row>
        <row r="64">
          <cell r="A64" t="str">
            <v>DTPA-CPS-063-N-2020</v>
          </cell>
          <cell r="B64" t="str">
            <v>2 NACIONAL</v>
          </cell>
          <cell r="C64" t="str">
            <v>CD-DTPA-064-2020</v>
          </cell>
          <cell r="D64">
            <v>63</v>
          </cell>
          <cell r="E64" t="str">
            <v>DIANA CAROLINA ORDOÑEZ MARTINEZ</v>
          </cell>
          <cell r="F64">
            <v>43900</v>
          </cell>
          <cell r="G64" t="str">
            <v>PRESTACIÓN DE SERVICIOS PROFESIONALES PARA LA CONSOLIDACIÓN DE ESTRATEGIAS SOCIALES CON COMUNIDADES RURALES DEL PNN FARALLONES DE CALI, ENFOCADA A LA CONSERVACIÓN AMBIENTAL EN EL MARCO DE LOS ACUERDOS LOGRADOS</v>
          </cell>
          <cell r="H64" t="str">
            <v>2 CONTRATACIÓN DIRECTA</v>
          </cell>
          <cell r="I64" t="str">
            <v>14 PRESTACIÓN DE SERVICIOS</v>
          </cell>
          <cell r="J64" t="str">
            <v>SERVICIOS</v>
          </cell>
          <cell r="K64">
            <v>15720</v>
          </cell>
          <cell r="L64">
            <v>21820</v>
          </cell>
          <cell r="M64"/>
          <cell r="N64">
            <v>43900</v>
          </cell>
          <cell r="O64" t="str">
            <v>5. FORTALECIMIENTO</v>
          </cell>
          <cell r="P64">
            <v>3156754.3</v>
          </cell>
          <cell r="Q64">
            <v>28410786</v>
          </cell>
          <cell r="R64"/>
          <cell r="S64" t="str">
            <v>1 PERSONA NATURAL</v>
          </cell>
          <cell r="T64" t="str">
            <v>3 CÉDULA DE CIUDADANÍA</v>
          </cell>
          <cell r="U64">
            <v>1143859087</v>
          </cell>
          <cell r="V64" t="str">
            <v>N/A</v>
          </cell>
          <cell r="W64" t="str">
            <v>11 NO SE DILIGENCIA INFORMACIÓN PARA ESTE FORMULARIO EN ESTE PERÍODO DE REPORTE</v>
          </cell>
          <cell r="X64" t="str">
            <v>N/A</v>
          </cell>
          <cell r="Y64" t="str">
            <v>DIANA CAROLINA ORDOÑEZ MARTINEZ</v>
          </cell>
          <cell r="Z64" t="str">
            <v>1 PÓLIZA</v>
          </cell>
          <cell r="AA64" t="str">
            <v>12 SEGUROS DEL ESTADO</v>
          </cell>
          <cell r="AB64" t="str">
            <v>2 CUMPLIMIENTO</v>
          </cell>
          <cell r="AC64">
            <v>43900</v>
          </cell>
          <cell r="AD64" t="str">
            <v>45-46-101007561</v>
          </cell>
          <cell r="AE64" t="str">
            <v>PNN Farallones de Cali</v>
          </cell>
          <cell r="AF64" t="str">
            <v>2 SUPERVISOR</v>
          </cell>
          <cell r="AG64" t="str">
            <v>3 CÉDULA DE CIUDADANÍA</v>
          </cell>
          <cell r="AH64">
            <v>29667366</v>
          </cell>
          <cell r="AI64" t="str">
            <v>CLAUDIA ISABEL ACEVEDO</v>
          </cell>
          <cell r="AJ64">
            <v>270</v>
          </cell>
          <cell r="AK64" t="str">
            <v>3 NO PACTADOS</v>
          </cell>
          <cell r="AL64">
            <v>43900</v>
          </cell>
          <cell r="AM64"/>
          <cell r="AN64" t="str">
            <v>4 NO SE HA ADICIONADO NI EN VALOR y EN TIEMPO</v>
          </cell>
          <cell r="AO64">
            <v>0</v>
          </cell>
          <cell r="AP64">
            <v>0</v>
          </cell>
          <cell r="AQ64"/>
          <cell r="AR64">
            <v>0</v>
          </cell>
          <cell r="AS64"/>
          <cell r="AT64">
            <v>43900</v>
          </cell>
          <cell r="AU64">
            <v>44174</v>
          </cell>
          <cell r="AV64"/>
          <cell r="AW64" t="str">
            <v>2. NO</v>
          </cell>
          <cell r="AX64"/>
          <cell r="AY64"/>
          <cell r="AZ64" t="str">
            <v>2. NO</v>
          </cell>
          <cell r="BA64">
            <v>0</v>
          </cell>
          <cell r="BB64"/>
          <cell r="BC64"/>
          <cell r="BD64"/>
          <cell r="BE64" t="str">
            <v>2020753501000063E</v>
          </cell>
          <cell r="BF64">
            <v>28410786</v>
          </cell>
          <cell r="BG64" t="str">
            <v>YELYN ZARELA SEPULVEDA RODRIGUEZ</v>
          </cell>
          <cell r="BH64" t="str">
            <v>https://community.secop.gov.co/Public/Tendering/ContractNoticePhases/View?PPI=CO1.PPI.6405073&amp;isFromPublicArea=True&amp;isModal=False</v>
          </cell>
          <cell r="BI64" t="str">
            <v>VIGENTE</v>
          </cell>
          <cell r="BJ64" t="str">
            <v>diana.c.ordonez.m@correounivalle.edu.co</v>
          </cell>
          <cell r="BK64"/>
          <cell r="BL64" t="str">
            <v>https://community.secop.gov.co/Public/Tendering/ContractDetailView/Index?UniqueIdentifier=CO1.PCCNTR.1438188&amp;isModal=true&amp;asPopupView=true#GenericContractInformation</v>
          </cell>
        </row>
        <row r="65">
          <cell r="A65" t="str">
            <v>DTPA-CPS-064-N-2020</v>
          </cell>
          <cell r="B65" t="str">
            <v>2 NACIONAL</v>
          </cell>
          <cell r="C65" t="str">
            <v>CD-DTPA-065-2020</v>
          </cell>
          <cell r="D65">
            <v>64</v>
          </cell>
          <cell r="E65" t="str">
            <v>JOHN FERNANDO COBALEDA BARRETO</v>
          </cell>
          <cell r="F65">
            <v>43901</v>
          </cell>
          <cell r="G65" t="str">
            <v>PRESTACIÓN DE SERVICIOS DE APOYO A LA GESTIÓN EN ACTIVIDADES OPERATIVAS DE PREVENCIÓN, VIGILANCIA Y CONTROL, EN LA JURISDICCIÓN DE LOS MUNICIPIOS DE CALI, DAGUA, JAMUNDÍ Y BUENAVENTURA DEL PNN FARALLONES DE CALI</v>
          </cell>
          <cell r="H65" t="str">
            <v>2 CONTRATACIÓN DIRECTA</v>
          </cell>
          <cell r="I65" t="str">
            <v>14 PRESTACIÓN DE SERVICIOS</v>
          </cell>
          <cell r="J65" t="str">
            <v>SERVICIOS</v>
          </cell>
          <cell r="K65">
            <v>15220</v>
          </cell>
          <cell r="L65">
            <v>22020</v>
          </cell>
          <cell r="M65"/>
          <cell r="N65">
            <v>43901</v>
          </cell>
          <cell r="O65" t="str">
            <v>5. FORTALECIMIENTO</v>
          </cell>
          <cell r="P65">
            <v>1337498.26</v>
          </cell>
          <cell r="Q65">
            <v>12037482</v>
          </cell>
          <cell r="R65"/>
          <cell r="S65" t="str">
            <v>1 PERSONA NATURAL</v>
          </cell>
          <cell r="T65" t="str">
            <v>3 CÉDULA DE CIUDADANÍA</v>
          </cell>
          <cell r="U65">
            <v>1144028988</v>
          </cell>
          <cell r="V65" t="str">
            <v>N/A</v>
          </cell>
          <cell r="W65" t="str">
            <v>11 NO SE DILIGENCIA INFORMACIÓN PARA ESTE FORMULARIO EN ESTE PERÍODO DE REPORTE</v>
          </cell>
          <cell r="X65" t="str">
            <v>N/A</v>
          </cell>
          <cell r="Y65" t="str">
            <v>JOHN FERNANDO COBALEDA BARRETO</v>
          </cell>
          <cell r="Z65" t="str">
            <v>1 PÓLIZA</v>
          </cell>
          <cell r="AA65" t="str">
            <v>12 SEGUROS DEL ESTADO</v>
          </cell>
          <cell r="AB65" t="str">
            <v>2 CUMPLIMIENTO</v>
          </cell>
          <cell r="AC65">
            <v>43901</v>
          </cell>
          <cell r="AD65" t="str">
            <v>45-46-101007572</v>
          </cell>
          <cell r="AE65" t="str">
            <v>PNN Farallones de Cali</v>
          </cell>
          <cell r="AF65" t="str">
            <v>2 SUPERVISOR</v>
          </cell>
          <cell r="AG65" t="str">
            <v>3 CÉDULA DE CIUDADANÍA</v>
          </cell>
          <cell r="AH65">
            <v>29667366</v>
          </cell>
          <cell r="AI65" t="str">
            <v>CLAUDIA ISABEL ACEVEDO</v>
          </cell>
          <cell r="AJ65">
            <v>270</v>
          </cell>
          <cell r="AK65" t="str">
            <v>3 NO PACTADOS</v>
          </cell>
          <cell r="AL65">
            <v>43901</v>
          </cell>
          <cell r="AM65"/>
          <cell r="AN65" t="str">
            <v>4 NO SE HA ADICIONADO NI EN VALOR y EN TIEMPO</v>
          </cell>
          <cell r="AO65">
            <v>0</v>
          </cell>
          <cell r="AP65">
            <v>0</v>
          </cell>
          <cell r="AQ65"/>
          <cell r="AR65">
            <v>0</v>
          </cell>
          <cell r="AS65"/>
          <cell r="AT65">
            <v>43901</v>
          </cell>
          <cell r="AU65">
            <v>44175</v>
          </cell>
          <cell r="AV65"/>
          <cell r="AW65" t="str">
            <v>2. NO</v>
          </cell>
          <cell r="AX65"/>
          <cell r="AY65"/>
          <cell r="AZ65" t="str">
            <v>2. NO</v>
          </cell>
          <cell r="BA65">
            <v>0</v>
          </cell>
          <cell r="BB65"/>
          <cell r="BC65"/>
          <cell r="BD65"/>
          <cell r="BE65" t="str">
            <v>2020753501000064E</v>
          </cell>
          <cell r="BF65">
            <v>12037482</v>
          </cell>
          <cell r="BG65" t="str">
            <v>JAZMIN PEREA MURILLO</v>
          </cell>
          <cell r="BH65" t="str">
            <v>https://community.secop.gov.co/Public/Tendering/ContractNoticePhases/View?PPI=CO1.PPI.6407213&amp;isFromPublicArea=True&amp;isModal=False</v>
          </cell>
          <cell r="BI65" t="str">
            <v>VIGENTE</v>
          </cell>
          <cell r="BJ65" t="str">
            <v>johncoba09@gmail.com</v>
          </cell>
          <cell r="BK65"/>
          <cell r="BL65" t="str">
            <v>https://community.secop.gov.co/Public/Tendering/ContractDetailView/Index?UniqueIdentifier=CO1.PCCNTR.1438827&amp;isModal=true&amp;asPopupView=true#GenericContractInformation</v>
          </cell>
        </row>
        <row r="66">
          <cell r="A66" t="str">
            <v>DTPA-CPS-065-N-2020</v>
          </cell>
          <cell r="B66" t="str">
            <v>2 NACIONAL</v>
          </cell>
          <cell r="C66" t="str">
            <v>CD-DTPA-066-2020</v>
          </cell>
          <cell r="D66">
            <v>65</v>
          </cell>
          <cell r="E66" t="str">
            <v>MARIA ALIX ANGULO GARCIA</v>
          </cell>
          <cell r="F66">
            <v>43901</v>
          </cell>
          <cell r="G66" t="str">
            <v>PRESTACIÓN DE SERVICIOS DE APOYO A LA GESTIÓN COMO EXPERTO LOCAL PARA APOYAR LAS ACTIVIDADES OPERATIVAS DE PREVENCIÓN, CONTROL Y VIGILANCIA DEL PARQUE NACIONAL NATURAL SANQUIANGA</v>
          </cell>
          <cell r="H66" t="str">
            <v>2 CONTRATACIÓN DIRECTA</v>
          </cell>
          <cell r="I66" t="str">
            <v>14 PRESTACIÓN DE SERVICIOS</v>
          </cell>
          <cell r="J66" t="str">
            <v>SERVICIOS</v>
          </cell>
          <cell r="K66">
            <v>15120</v>
          </cell>
          <cell r="L66">
            <v>22120</v>
          </cell>
          <cell r="M66"/>
          <cell r="N66">
            <v>43901</v>
          </cell>
          <cell r="O66" t="str">
            <v>5. FORTALECIMIENTO</v>
          </cell>
          <cell r="P66">
            <v>1337498.26</v>
          </cell>
          <cell r="Q66">
            <v>12037482</v>
          </cell>
          <cell r="R66"/>
          <cell r="S66" t="str">
            <v>1 PERSONA NATURAL</v>
          </cell>
          <cell r="T66" t="str">
            <v>3 CÉDULA DE CIUDADANÍA</v>
          </cell>
          <cell r="U66">
            <v>27271267</v>
          </cell>
          <cell r="V66" t="str">
            <v>N/A</v>
          </cell>
          <cell r="W66" t="str">
            <v>11 NO SE DILIGENCIA INFORMACIÓN PARA ESTE FORMULARIO EN ESTE PERÍODO DE REPORTE</v>
          </cell>
          <cell r="X66" t="str">
            <v>N/A</v>
          </cell>
          <cell r="Y66" t="str">
            <v>MARIA ALIX ANGULO GARCIA</v>
          </cell>
          <cell r="Z66" t="str">
            <v>1 PÓLIZA</v>
          </cell>
          <cell r="AA66" t="str">
            <v>12 SEGUROS DEL ESTADO</v>
          </cell>
          <cell r="AB66" t="str">
            <v>2 CUMPLIMIENTO</v>
          </cell>
          <cell r="AC66">
            <v>43901</v>
          </cell>
          <cell r="AD66" t="str">
            <v>45-46-101007573</v>
          </cell>
          <cell r="AE66" t="str">
            <v>PNN Sanquianga</v>
          </cell>
          <cell r="AF66" t="str">
            <v>2 SUPERVISOR</v>
          </cell>
          <cell r="AG66" t="str">
            <v>3 CÉDULA DE CIUDADANÍA</v>
          </cell>
          <cell r="AH66">
            <v>16279020</v>
          </cell>
          <cell r="AI66" t="str">
            <v>GUSTAVO ADOLFO MAYOR A.</v>
          </cell>
          <cell r="AJ66">
            <v>270</v>
          </cell>
          <cell r="AK66" t="str">
            <v>3 NO PACTADOS</v>
          </cell>
          <cell r="AL66">
            <v>43901</v>
          </cell>
          <cell r="AM66"/>
          <cell r="AN66" t="str">
            <v>4 NO SE HA ADICIONADO NI EN VALOR y EN TIEMPO</v>
          </cell>
          <cell r="AO66">
            <v>0</v>
          </cell>
          <cell r="AP66">
            <v>0</v>
          </cell>
          <cell r="AQ66"/>
          <cell r="AR66">
            <v>0</v>
          </cell>
          <cell r="AS66"/>
          <cell r="AT66">
            <v>43901</v>
          </cell>
          <cell r="AU66">
            <v>44175</v>
          </cell>
          <cell r="AV66"/>
          <cell r="AW66" t="str">
            <v>2. NO</v>
          </cell>
          <cell r="AX66"/>
          <cell r="AY66"/>
          <cell r="AZ66" t="str">
            <v>2. NO</v>
          </cell>
          <cell r="BA66">
            <v>0</v>
          </cell>
          <cell r="BB66"/>
          <cell r="BC66"/>
          <cell r="BD66"/>
          <cell r="BE66" t="str">
            <v>2020753501000065E</v>
          </cell>
          <cell r="BF66">
            <v>12037482</v>
          </cell>
          <cell r="BG66" t="str">
            <v>JAZMIN PEREA MURILLO</v>
          </cell>
          <cell r="BH66" t="str">
            <v>https://community.secop.gov.co/Public/Tendering/ContractNoticePhases/View?PPI=CO1.PPI.6407472&amp;isFromPublicArea=True&amp;isModal=False</v>
          </cell>
          <cell r="BI66" t="str">
            <v>VIGENTE</v>
          </cell>
          <cell r="BJ66" t="str">
            <v>maria.alixangulo@gmail.com</v>
          </cell>
          <cell r="BK66"/>
          <cell r="BL66" t="str">
            <v>https://community.secop.gov.co/Public/Tendering/ContractDetailView/Index?UniqueIdentifier=CO1.PCCNTR.1439128&amp;isModal=true&amp;asPopupView=true#GenericContractInformation</v>
          </cell>
        </row>
        <row r="67">
          <cell r="A67" t="str">
            <v>DTPA-CPS-066-N-2020</v>
          </cell>
          <cell r="B67" t="str">
            <v>2 NACIONAL</v>
          </cell>
          <cell r="C67" t="str">
            <v>CD-DTPA-067-2020</v>
          </cell>
          <cell r="D67">
            <v>66</v>
          </cell>
          <cell r="E67" t="str">
            <v>CARLOS ANDRES FUENTES SANTAMARIA</v>
          </cell>
          <cell r="F67">
            <v>43901</v>
          </cell>
          <cell r="G67" t="str">
            <v>PRESTACIÓN DE SERVICIOS TÉCNICOS EN APOYO A PROCESOS ADMINISTRATIVOS A LA PLANEACIÓN INTERNA Y CONSERVACIÓN DEL PNN URAMBA BAHÍA MALAGA ADSCRITO A LA DTPA</v>
          </cell>
          <cell r="H67" t="str">
            <v>2 CONTRATACIÓN DIRECTA</v>
          </cell>
          <cell r="I67" t="str">
            <v>14 PRESTACIÓN DE SERVICIOS</v>
          </cell>
          <cell r="J67" t="str">
            <v>SERVICIOS</v>
          </cell>
          <cell r="K67">
            <v>14920</v>
          </cell>
          <cell r="L67">
            <v>22220</v>
          </cell>
          <cell r="M67"/>
          <cell r="N67">
            <v>43901</v>
          </cell>
          <cell r="O67" t="str">
            <v>5. FORTALECIMIENTO</v>
          </cell>
          <cell r="P67">
            <v>2206871.8199999998</v>
          </cell>
          <cell r="Q67">
            <v>19861848</v>
          </cell>
          <cell r="R67"/>
          <cell r="S67" t="str">
            <v>1 PERSONA NATURAL</v>
          </cell>
          <cell r="T67" t="str">
            <v>3 CÉDULA DE CIUDADANÍA</v>
          </cell>
          <cell r="U67">
            <v>14639303</v>
          </cell>
          <cell r="V67" t="str">
            <v>N/A</v>
          </cell>
          <cell r="W67" t="str">
            <v>11 NO SE DILIGENCIA INFORMACIÓN PARA ESTE FORMULARIO EN ESTE PERÍODO DE REPORTE</v>
          </cell>
          <cell r="X67" t="str">
            <v>N/A</v>
          </cell>
          <cell r="Y67" t="str">
            <v>CARLOS ANDRES FUENTES SANTAMARIA</v>
          </cell>
          <cell r="Z67" t="str">
            <v>1 PÓLIZA</v>
          </cell>
          <cell r="AA67" t="str">
            <v>12 SEGUROS DEL ESTADO</v>
          </cell>
          <cell r="AB67" t="str">
            <v>2 CUMPLIMIENTO</v>
          </cell>
          <cell r="AC67">
            <v>43901</v>
          </cell>
          <cell r="AD67" t="str">
            <v>45-46-101007580</v>
          </cell>
          <cell r="AE67" t="str">
            <v>PNN Uramba Bahia Malaga</v>
          </cell>
          <cell r="AF67" t="str">
            <v>2 SUPERVISOR</v>
          </cell>
          <cell r="AG67" t="str">
            <v>3 CÉDULA DE CIUDADANÍA</v>
          </cell>
          <cell r="AH67">
            <v>79144591</v>
          </cell>
          <cell r="AI67" t="str">
            <v>SANTIAGO FELIPE DUARTE</v>
          </cell>
          <cell r="AJ67">
            <v>270</v>
          </cell>
          <cell r="AK67" t="str">
            <v>3 NO PACTADOS</v>
          </cell>
          <cell r="AL67">
            <v>43901</v>
          </cell>
          <cell r="AM67"/>
          <cell r="AN67" t="str">
            <v>4 NO SE HA ADICIONADO NI EN VALOR y EN TIEMPO</v>
          </cell>
          <cell r="AO67">
            <v>0</v>
          </cell>
          <cell r="AP67">
            <v>0</v>
          </cell>
          <cell r="AQ67"/>
          <cell r="AR67">
            <v>0</v>
          </cell>
          <cell r="AS67"/>
          <cell r="AT67">
            <v>43901</v>
          </cell>
          <cell r="AU67">
            <v>44175</v>
          </cell>
          <cell r="AV67"/>
          <cell r="AW67" t="str">
            <v>2. NO</v>
          </cell>
          <cell r="AX67"/>
          <cell r="AY67"/>
          <cell r="AZ67" t="str">
            <v>2. NO</v>
          </cell>
          <cell r="BA67">
            <v>0</v>
          </cell>
          <cell r="BB67"/>
          <cell r="BC67"/>
          <cell r="BD67"/>
          <cell r="BE67" t="str">
            <v>2020753501000066E</v>
          </cell>
          <cell r="BF67">
            <v>19861848</v>
          </cell>
          <cell r="BG67" t="str">
            <v>JAZMIN PEREA MURILLO</v>
          </cell>
          <cell r="BH67" t="str">
            <v>https://community.secop.gov.co/Public/Tendering/ContractNoticePhases/View?PPI=CO1.PPI.6408266&amp;isFromPublicArea=True&amp;isModal=False</v>
          </cell>
          <cell r="BI67" t="str">
            <v>VIGENTE</v>
          </cell>
          <cell r="BJ67" t="str">
            <v>fuentes.sanandres@gmail.com</v>
          </cell>
          <cell r="BK67"/>
          <cell r="BL67" t="str">
            <v>https://community.secop.gov.co/Public/Tendering/ContractDetailView/Index?UniqueIdentifier=CO1.PCCNTR.1439148&amp;isModal=true&amp;asPopupView=true#GenericContractInformation</v>
          </cell>
        </row>
        <row r="68">
          <cell r="A68" t="str">
            <v>DTPA-CPS-067-N-2020</v>
          </cell>
          <cell r="B68" t="str">
            <v>2 NACIONAL</v>
          </cell>
          <cell r="C68" t="str">
            <v>CD-DTPA-068-2020</v>
          </cell>
          <cell r="D68">
            <v>67</v>
          </cell>
          <cell r="E68" t="str">
            <v>CLAUDIA MILENA QUIÑONES IBARGUEN</v>
          </cell>
          <cell r="F68">
            <v>43901</v>
          </cell>
          <cell r="G68" t="str">
            <v>PRESTACIÓN DE SERVICIOS TÉCNICOS Y DE APOYO A LA GESTIÓN DOCUMENTAL Y LA ORGANIZACIÓN FÍSICA DEL ARCHIVO DE GESTIÓN E HISTÓRICO DE LA DIRECCIÓN TERRITORIAL PACIFICO Y SUS ÁREAS PROTEGIDAS</v>
          </cell>
          <cell r="H68" t="str">
            <v>2 CONTRATACIÓN DIRECTA</v>
          </cell>
          <cell r="I68" t="str">
            <v>14 PRESTACIÓN DE SERVICIOS</v>
          </cell>
          <cell r="J68" t="str">
            <v>SERVICIOS</v>
          </cell>
          <cell r="K68">
            <v>15320</v>
          </cell>
          <cell r="L68">
            <v>22320</v>
          </cell>
          <cell r="M68"/>
          <cell r="N68">
            <v>43901</v>
          </cell>
          <cell r="O68" t="str">
            <v>5. FORTALECIMIENTO</v>
          </cell>
          <cell r="P68">
            <v>1855777.78</v>
          </cell>
          <cell r="Q68">
            <v>16702002</v>
          </cell>
          <cell r="R68"/>
          <cell r="S68" t="str">
            <v>1 PERSONA NATURAL</v>
          </cell>
          <cell r="T68" t="str">
            <v>3 CÉDULA DE CIUDADANÍA</v>
          </cell>
          <cell r="U68">
            <v>31307198</v>
          </cell>
          <cell r="V68" t="str">
            <v>N/A</v>
          </cell>
          <cell r="W68" t="str">
            <v>11 NO SE DILIGENCIA INFORMACIÓN PARA ESTE FORMULARIO EN ESTE PERÍODO DE REPORTE</v>
          </cell>
          <cell r="X68" t="str">
            <v>N/A</v>
          </cell>
          <cell r="Y68" t="str">
            <v>CLAUDIA MILENA QUIÑONES IBARGUEN</v>
          </cell>
          <cell r="Z68" t="str">
            <v>1 PÓLIZA</v>
          </cell>
          <cell r="AA68" t="str">
            <v>12 SEGUROS DEL ESTADO</v>
          </cell>
          <cell r="AB68" t="str">
            <v>2 CUMPLIMIENTO</v>
          </cell>
          <cell r="AC68">
            <v>43901</v>
          </cell>
          <cell r="AD68" t="str">
            <v>45-46-101007579</v>
          </cell>
          <cell r="AE68" t="str">
            <v>DTPA</v>
          </cell>
          <cell r="AF68" t="str">
            <v>2 SUPERVISOR</v>
          </cell>
          <cell r="AG68" t="str">
            <v>3 CÉDULA DE CIUDADANÍA</v>
          </cell>
          <cell r="AH68">
            <v>91297841</v>
          </cell>
          <cell r="AI68" t="str">
            <v>ROBINSON GALINDO TARAZONA</v>
          </cell>
          <cell r="AJ68">
            <v>270</v>
          </cell>
          <cell r="AK68" t="str">
            <v>3 NO PACTADOS</v>
          </cell>
          <cell r="AL68">
            <v>43901</v>
          </cell>
          <cell r="AM68"/>
          <cell r="AN68" t="str">
            <v>4 NO SE HA ADICIONADO NI EN VALOR y EN TIEMPO</v>
          </cell>
          <cell r="AO68">
            <v>0</v>
          </cell>
          <cell r="AP68">
            <v>0</v>
          </cell>
          <cell r="AQ68"/>
          <cell r="AR68">
            <v>0</v>
          </cell>
          <cell r="AS68"/>
          <cell r="AT68">
            <v>43901</v>
          </cell>
          <cell r="AU68">
            <v>44175</v>
          </cell>
          <cell r="AV68"/>
          <cell r="AW68" t="str">
            <v>2. NO</v>
          </cell>
          <cell r="AX68"/>
          <cell r="AY68"/>
          <cell r="AZ68" t="str">
            <v>2. NO</v>
          </cell>
          <cell r="BA68">
            <v>0</v>
          </cell>
          <cell r="BB68"/>
          <cell r="BC68"/>
          <cell r="BD68"/>
          <cell r="BE68" t="str">
            <v>2020753501000067E</v>
          </cell>
          <cell r="BF68">
            <v>16702002</v>
          </cell>
          <cell r="BG68" t="str">
            <v>JAZMIN PEREA MURILLO</v>
          </cell>
          <cell r="BH68" t="str">
            <v>https://community.secop.gov.co/Public/Tendering/ContractNoticePhases/View?PPI=CO1.PPI.6408615&amp;isFromPublicArea=True&amp;isModal=False</v>
          </cell>
          <cell r="BI68" t="str">
            <v>VIGENTE</v>
          </cell>
          <cell r="BJ68" t="str">
            <v>NENA4466@HOTMAIL.COM</v>
          </cell>
          <cell r="BK68"/>
          <cell r="BL68" t="str">
            <v>https://community.secop.gov.co/Public/Tendering/ContractDetailView/Index?UniqueIdentifier=CO1.PCCNTR.1438957&amp;isModal=true&amp;asPopupView=true#GenericContractInformation</v>
          </cell>
        </row>
        <row r="69">
          <cell r="A69" t="str">
            <v>DTPA-CPS-068-N-2020</v>
          </cell>
          <cell r="B69" t="str">
            <v>2 NACIONAL</v>
          </cell>
          <cell r="C69" t="str">
            <v>CD-DTPA-069-2020</v>
          </cell>
          <cell r="D69">
            <v>68</v>
          </cell>
          <cell r="E69" t="str">
            <v>EDUARDO ENRIQUE ACUÑA JIMENEZ</v>
          </cell>
          <cell r="F69">
            <v>43901</v>
          </cell>
          <cell r="G69" t="str">
            <v>PRESTACIÓN DE SERVICIOS PROFESIONALES Y DE APOYO PARA LA GESTIÓN Y CONSOLIDACIÓN DE LA INFORMACIÓN ESPACIAL Y GEOGRÁFICA, LA PRECISIÓN DE LÍMITES Y LOS ANÁLISIS ESPACIALES DE LA DTPA Y SUS ÁREAS ADSCRITAS</v>
          </cell>
          <cell r="H69" t="str">
            <v>2 CONTRATACIÓN DIRECTA</v>
          </cell>
          <cell r="I69" t="str">
            <v>14 PRESTACIÓN DE SERVICIOS</v>
          </cell>
          <cell r="J69" t="str">
            <v>SERVICIOS</v>
          </cell>
          <cell r="K69">
            <v>16020</v>
          </cell>
          <cell r="L69">
            <v>22420</v>
          </cell>
          <cell r="M69"/>
          <cell r="N69">
            <v>43901</v>
          </cell>
          <cell r="O69" t="str">
            <v>5. FORTALECIMIENTO</v>
          </cell>
          <cell r="P69">
            <v>4823432.32</v>
          </cell>
          <cell r="Q69">
            <v>43410888</v>
          </cell>
          <cell r="R69"/>
          <cell r="S69" t="str">
            <v>1 PERSONA NATURAL</v>
          </cell>
          <cell r="T69" t="str">
            <v>3 CÉDULA DE CIUDADANÍA</v>
          </cell>
          <cell r="U69">
            <v>91275657</v>
          </cell>
          <cell r="V69" t="str">
            <v>N/A</v>
          </cell>
          <cell r="W69" t="str">
            <v>11 NO SE DILIGENCIA INFORMACIÓN PARA ESTE FORMULARIO EN ESTE PERÍODO DE REPORTE</v>
          </cell>
          <cell r="X69" t="str">
            <v>N/A</v>
          </cell>
          <cell r="Y69" t="str">
            <v>EDUARDO ENRIQUE ACUÑA JIMENEZ</v>
          </cell>
          <cell r="Z69" t="str">
            <v>1 PÓLIZA</v>
          </cell>
          <cell r="AA69" t="str">
            <v>12 SEGUROS DEL ESTADO</v>
          </cell>
          <cell r="AB69" t="str">
            <v>2 CUMPLIMIENTO</v>
          </cell>
          <cell r="AC69">
            <v>43901</v>
          </cell>
          <cell r="AD69" t="str">
            <v>45-46-101007578</v>
          </cell>
          <cell r="AE69" t="str">
            <v>DTPA</v>
          </cell>
          <cell r="AF69" t="str">
            <v>2 SUPERVISOR</v>
          </cell>
          <cell r="AG69" t="str">
            <v>3 CÉDULA DE CIUDADANÍA</v>
          </cell>
          <cell r="AH69">
            <v>91297841</v>
          </cell>
          <cell r="AI69" t="str">
            <v>ROBINSON GALINDO TARAZONA</v>
          </cell>
          <cell r="AJ69">
            <v>270</v>
          </cell>
          <cell r="AK69" t="str">
            <v>3 NO PACTADOS</v>
          </cell>
          <cell r="AL69">
            <v>43901</v>
          </cell>
          <cell r="AM69"/>
          <cell r="AN69" t="str">
            <v>4 NO SE HA ADICIONADO NI EN VALOR y EN TIEMPO</v>
          </cell>
          <cell r="AO69">
            <v>0</v>
          </cell>
          <cell r="AP69">
            <v>0</v>
          </cell>
          <cell r="AQ69"/>
          <cell r="AR69">
            <v>0</v>
          </cell>
          <cell r="AS69"/>
          <cell r="AT69">
            <v>43901</v>
          </cell>
          <cell r="AU69">
            <v>44175</v>
          </cell>
          <cell r="AV69"/>
          <cell r="AW69" t="str">
            <v>2. NO</v>
          </cell>
          <cell r="AX69"/>
          <cell r="AY69"/>
          <cell r="AZ69" t="str">
            <v>2. NO</v>
          </cell>
          <cell r="BA69">
            <v>0</v>
          </cell>
          <cell r="BB69"/>
          <cell r="BC69"/>
          <cell r="BD69"/>
          <cell r="BE69" t="str">
            <v>2020753501000068E</v>
          </cell>
          <cell r="BF69">
            <v>43410888</v>
          </cell>
          <cell r="BG69" t="str">
            <v>JAZMIN PEREA MURILLO</v>
          </cell>
          <cell r="BH69" t="str">
            <v>https://community.secop.gov.co/Public/Tendering/OpportunityDetail/Index?noticeUID=CO1.NTC.1156393&amp;isFromPublicArea=True&amp;isModal=False</v>
          </cell>
          <cell r="BI69" t="str">
            <v>VIGENTE</v>
          </cell>
          <cell r="BJ69" t="str">
            <v>eduardo.acuna03@gmail.com</v>
          </cell>
          <cell r="BK69"/>
          <cell r="BL69" t="str">
            <v>https://community.secop.gov.co/Public/Tendering/ContractDetailView/Index?UniqueIdentifier=CO1.PCCNTR.1439641&amp;isModal=true&amp;asPopupView=true#GenericContractInformation</v>
          </cell>
        </row>
        <row r="70">
          <cell r="A70" t="str">
            <v>DTPA-CPS-069-N-2020</v>
          </cell>
          <cell r="B70" t="str">
            <v>2 NACIONAL</v>
          </cell>
          <cell r="C70" t="str">
            <v>CD-DTPA-070-2020</v>
          </cell>
          <cell r="D70">
            <v>69</v>
          </cell>
          <cell r="E70" t="str">
            <v>JHON HAROLD AGUIRRE BONILLA</v>
          </cell>
          <cell r="F70">
            <v>43901</v>
          </cell>
          <cell r="G70" t="str">
            <v>PRESTACIÓN DE SERVICIOS DE APOYO A LA GESTIÓN COMO EXPERTO LOCAL PARA APOYAR LAS ACTIVIDADES OPERATIVAS DE PREVENCIÓN, CONTROL Y VIGILANCIA DEL PARQUE NACIONAL NATURAL SANQUIANGA.</v>
          </cell>
          <cell r="H70" t="str">
            <v>2 CONTRATACIÓN DIRECTA</v>
          </cell>
          <cell r="I70" t="str">
            <v>14 PRESTACIÓN DE SERVICIOS</v>
          </cell>
          <cell r="J70" t="str">
            <v>SERVICIOS</v>
          </cell>
          <cell r="K70">
            <v>15920</v>
          </cell>
          <cell r="L70">
            <v>22520</v>
          </cell>
          <cell r="M70"/>
          <cell r="N70">
            <v>43901</v>
          </cell>
          <cell r="O70" t="str">
            <v>5. FORTALECIMIENTO</v>
          </cell>
          <cell r="P70">
            <v>1337498.26</v>
          </cell>
          <cell r="Q70">
            <v>12037482</v>
          </cell>
          <cell r="R70"/>
          <cell r="S70" t="str">
            <v>1 PERSONA NATURAL</v>
          </cell>
          <cell r="T70" t="str">
            <v>3 CÉDULA DE CIUDADANÍA</v>
          </cell>
          <cell r="U70">
            <v>1089797527</v>
          </cell>
          <cell r="V70" t="str">
            <v>N/A</v>
          </cell>
          <cell r="W70" t="str">
            <v>11 NO SE DILIGENCIA INFORMACIÓN PARA ESTE FORMULARIO EN ESTE PERÍODO DE REPORTE</v>
          </cell>
          <cell r="X70" t="str">
            <v>N/A</v>
          </cell>
          <cell r="Y70" t="str">
            <v>JHON HAROLD AGUIRRE BONILLA</v>
          </cell>
          <cell r="Z70" t="str">
            <v>1 PÓLIZA</v>
          </cell>
          <cell r="AA70" t="str">
            <v>12 SEGUROS DEL ESTADO</v>
          </cell>
          <cell r="AB70" t="str">
            <v>2 CUMPLIMIENTO</v>
          </cell>
          <cell r="AC70">
            <v>43901</v>
          </cell>
          <cell r="AD70" t="str">
            <v>45-46-101007584</v>
          </cell>
          <cell r="AE70" t="str">
            <v>PNN Sanquianga</v>
          </cell>
          <cell r="AF70" t="str">
            <v>2 SUPERVISOR</v>
          </cell>
          <cell r="AG70" t="str">
            <v>3 CÉDULA DE CIUDADANÍA</v>
          </cell>
          <cell r="AH70">
            <v>16279020</v>
          </cell>
          <cell r="AI70" t="str">
            <v>GUSTAVO ADOLFO MAYOR A.</v>
          </cell>
          <cell r="AJ70">
            <v>270</v>
          </cell>
          <cell r="AK70" t="str">
            <v>3 NO PACTADOS</v>
          </cell>
          <cell r="AL70">
            <v>43901</v>
          </cell>
          <cell r="AM70"/>
          <cell r="AN70" t="str">
            <v>4 NO SE HA ADICIONADO NI EN VALOR y EN TIEMPO</v>
          </cell>
          <cell r="AO70">
            <v>0</v>
          </cell>
          <cell r="AP70">
            <v>0</v>
          </cell>
          <cell r="AQ70"/>
          <cell r="AR70">
            <v>0</v>
          </cell>
          <cell r="AS70"/>
          <cell r="AT70">
            <v>43901</v>
          </cell>
          <cell r="AU70">
            <v>44175</v>
          </cell>
          <cell r="AV70"/>
          <cell r="AW70" t="str">
            <v>2. NO</v>
          </cell>
          <cell r="AX70"/>
          <cell r="AY70"/>
          <cell r="AZ70" t="str">
            <v>2. NO</v>
          </cell>
          <cell r="BA70">
            <v>0</v>
          </cell>
          <cell r="BB70"/>
          <cell r="BC70"/>
          <cell r="BD70"/>
          <cell r="BE70" t="str">
            <v>2020753501000069E</v>
          </cell>
          <cell r="BF70">
            <v>12037482</v>
          </cell>
          <cell r="BG70" t="str">
            <v>YELYN ZARELA SEPULVEDA RODRIGUEZ</v>
          </cell>
          <cell r="BH70" t="str">
            <v>https://community.secop.gov.co/Public/Tendering/ContractNoticePhases/View?PPI=CO1.PPI.6410593&amp;isFromPublicArea=True&amp;isModal=False</v>
          </cell>
          <cell r="BI70" t="str">
            <v>VIGENTE</v>
          </cell>
          <cell r="BJ70" t="str">
            <v>kibaraharoldsanchez@gmail.com</v>
          </cell>
          <cell r="BK70"/>
          <cell r="BL70" t="str">
            <v>https://community.secop.gov.co/Public/Tendering/ContractDetailView/Index?UniqueIdentifier=CO1.PCCNTR.1439730&amp;isModal=true&amp;asPopupView=true#GenericContractInformation</v>
          </cell>
        </row>
        <row r="71">
          <cell r="A71" t="str">
            <v>DTPA-CPS-070-N-2020</v>
          </cell>
          <cell r="B71" t="str">
            <v>2 NACIONAL</v>
          </cell>
          <cell r="C71" t="str">
            <v>CD-DTPA-071-2020</v>
          </cell>
          <cell r="D71">
            <v>70</v>
          </cell>
          <cell r="E71" t="str">
            <v>JULIO  GRUESO ANCHICO</v>
          </cell>
          <cell r="F71">
            <v>43901</v>
          </cell>
          <cell r="G71" t="str">
            <v>PRESTACIÓN DE SERVICIOS DE APOYO A LA GESTIÓN COMO EXPERTO LOCAL PARA APOYAR LAS ACTIVIDADES OPERATIVAS DE PREVENCIÓN, CONTROL Y VIGILANCIA DEL PARQUE NACIONAL NATURAL SANQUIANGA.</v>
          </cell>
          <cell r="H71" t="str">
            <v>2 CONTRATACIÓN DIRECTA</v>
          </cell>
          <cell r="I71" t="str">
            <v>14 PRESTACIÓN DE SERVICIOS</v>
          </cell>
          <cell r="J71" t="str">
            <v>SERVICIOS</v>
          </cell>
          <cell r="K71">
            <v>15820</v>
          </cell>
          <cell r="L71">
            <v>22620</v>
          </cell>
          <cell r="M71"/>
          <cell r="N71">
            <v>43901</v>
          </cell>
          <cell r="O71" t="str">
            <v>5. FORTALECIMIENTO</v>
          </cell>
          <cell r="P71">
            <v>1337498.26</v>
          </cell>
          <cell r="Q71">
            <v>12037482</v>
          </cell>
          <cell r="R71"/>
          <cell r="S71" t="str">
            <v>1 PERSONA NATURAL</v>
          </cell>
          <cell r="T71" t="str">
            <v>3 CÉDULA DE CIUDADANÍA</v>
          </cell>
          <cell r="U71">
            <v>13106167</v>
          </cell>
          <cell r="V71" t="str">
            <v>N/A</v>
          </cell>
          <cell r="W71" t="str">
            <v>11 NO SE DILIGENCIA INFORMACIÓN PARA ESTE FORMULARIO EN ESTE PERÍODO DE REPORTE</v>
          </cell>
          <cell r="X71" t="str">
            <v>N/A</v>
          </cell>
          <cell r="Y71" t="str">
            <v>JULIO  GRUESO ANCHICO</v>
          </cell>
          <cell r="Z71" t="str">
            <v>1 PÓLIZA</v>
          </cell>
          <cell r="AA71" t="str">
            <v>12 SEGUROS DEL ESTADO</v>
          </cell>
          <cell r="AB71" t="str">
            <v>2 CUMPLIMIENTO</v>
          </cell>
          <cell r="AC71">
            <v>43901</v>
          </cell>
          <cell r="AD71" t="str">
            <v>45-46-1010075885</v>
          </cell>
          <cell r="AE71" t="str">
            <v>PNN Sanquianga</v>
          </cell>
          <cell r="AF71" t="str">
            <v>2 SUPERVISOR</v>
          </cell>
          <cell r="AG71" t="str">
            <v>3 CÉDULA DE CIUDADANÍA</v>
          </cell>
          <cell r="AH71">
            <v>16279020</v>
          </cell>
          <cell r="AI71" t="str">
            <v>GUSTAVO ADOLFO MAYOR A.</v>
          </cell>
          <cell r="AJ71">
            <v>270</v>
          </cell>
          <cell r="AK71" t="str">
            <v>3 NO PACTADOS</v>
          </cell>
          <cell r="AL71">
            <v>43901</v>
          </cell>
          <cell r="AM71"/>
          <cell r="AN71" t="str">
            <v>4 NO SE HA ADICIONADO NI EN VALOR y EN TIEMPO</v>
          </cell>
          <cell r="AO71">
            <v>0</v>
          </cell>
          <cell r="AP71">
            <v>0</v>
          </cell>
          <cell r="AQ71"/>
          <cell r="AR71">
            <v>0</v>
          </cell>
          <cell r="AS71"/>
          <cell r="AT71">
            <v>43901</v>
          </cell>
          <cell r="AU71">
            <v>44175</v>
          </cell>
          <cell r="AV71"/>
          <cell r="AW71" t="str">
            <v>2. NO</v>
          </cell>
          <cell r="AX71"/>
          <cell r="AY71"/>
          <cell r="AZ71" t="str">
            <v>2. NO</v>
          </cell>
          <cell r="BA71">
            <v>0</v>
          </cell>
          <cell r="BB71"/>
          <cell r="BC71"/>
          <cell r="BD71"/>
          <cell r="BE71" t="str">
            <v>2020753501000070E</v>
          </cell>
          <cell r="BF71">
            <v>12037482</v>
          </cell>
          <cell r="BG71" t="str">
            <v>YELYN ZARELA SEPULVEDA RODRIGUEZ</v>
          </cell>
          <cell r="BH71" t="str">
            <v>https://community.secop.gov.co/Public/Tendering/ContractNoticePhases/View?PPI=CO1.PPI.6412247&amp;isFromPublicArea=True&amp;isModal=False</v>
          </cell>
          <cell r="BI71" t="str">
            <v>VIGENTE</v>
          </cell>
          <cell r="BJ71" t="str">
            <v>juliogrueso76@gmail.com</v>
          </cell>
          <cell r="BK71"/>
          <cell r="BL71" t="str">
            <v>https://community.secop.gov.co/Public/Tendering/ContractDetailView/Index?UniqueIdentifier=CO1.PCCNTR.1438986&amp;isModal=true&amp;asPopupView=true#GenericContractInformation</v>
          </cell>
        </row>
        <row r="72">
          <cell r="A72" t="str">
            <v>DTPA-CPS-071-N-2020</v>
          </cell>
          <cell r="B72" t="str">
            <v>2 NACIONAL</v>
          </cell>
          <cell r="C72" t="str">
            <v>CD-DTPA-072-2020</v>
          </cell>
          <cell r="D72">
            <v>71</v>
          </cell>
          <cell r="E72" t="str">
            <v>JAIME  AGUILAR SALDAÑA</v>
          </cell>
          <cell r="F72">
            <v>43902</v>
          </cell>
          <cell r="G72" t="str">
            <v>PRESTACIÓN DE SERVICIOS TÉCNICOS Y DE APOYO A LA GESTIÓN PARA EL SEGUIMIENTO DE LAS HERRAMIENTAS DE PLANEACIÓN Y EL FORTALECIMIENTO ADMINISTRATIVO COMO SOPORTE PARA LOS PROCESOS DE CONSERVACIÓN DEL PNN LOS KATÍOS</v>
          </cell>
          <cell r="H72" t="str">
            <v>2 CONTRATACIÓN DIRECTA</v>
          </cell>
          <cell r="I72" t="str">
            <v>14 PRESTACIÓN DE SERVICIOS</v>
          </cell>
          <cell r="J72" t="str">
            <v>SERVICIOS</v>
          </cell>
          <cell r="K72">
            <v>15020</v>
          </cell>
          <cell r="L72">
            <v>23620</v>
          </cell>
          <cell r="M72"/>
          <cell r="N72">
            <v>43902</v>
          </cell>
          <cell r="O72" t="str">
            <v>5. FORTALECIMIENTO</v>
          </cell>
          <cell r="P72">
            <v>2206871.8199999998</v>
          </cell>
          <cell r="Q72">
            <v>19861848</v>
          </cell>
          <cell r="R72"/>
          <cell r="S72" t="str">
            <v>1 PERSONA NATURAL</v>
          </cell>
          <cell r="T72" t="str">
            <v>3 CÉDULA DE CIUDADANÍA</v>
          </cell>
          <cell r="U72">
            <v>1107093799</v>
          </cell>
          <cell r="V72" t="str">
            <v>N/A</v>
          </cell>
          <cell r="W72" t="str">
            <v>11 NO SE DILIGENCIA INFORMACIÓN PARA ESTE FORMULARIO EN ESTE PERÍODO DE REPORTE</v>
          </cell>
          <cell r="X72" t="str">
            <v>N/A</v>
          </cell>
          <cell r="Y72" t="str">
            <v>JAIME  AGUILAR SALDAÑA</v>
          </cell>
          <cell r="Z72" t="str">
            <v>1 PÓLIZA</v>
          </cell>
          <cell r="AA72" t="str">
            <v>12 SEGUROS DEL ESTADO</v>
          </cell>
          <cell r="AB72" t="str">
            <v>2 CUMPLIMIENTO</v>
          </cell>
          <cell r="AC72">
            <v>43902</v>
          </cell>
          <cell r="AD72" t="str">
            <v>45-46-101007594</v>
          </cell>
          <cell r="AE72" t="str">
            <v>PNN Los Katios</v>
          </cell>
          <cell r="AF72" t="str">
            <v>2 SUPERVISOR</v>
          </cell>
          <cell r="AG72" t="str">
            <v>3 CÉDULA DE CIUDADANÍA</v>
          </cell>
          <cell r="AH72">
            <v>59663967</v>
          </cell>
          <cell r="AI72" t="str">
            <v>NIANZA DEL CARMEN ANGULO P.</v>
          </cell>
          <cell r="AJ72">
            <v>270</v>
          </cell>
          <cell r="AK72" t="str">
            <v>3 NO PACTADOS</v>
          </cell>
          <cell r="AL72">
            <v>43902</v>
          </cell>
          <cell r="AM72"/>
          <cell r="AN72" t="str">
            <v>4 NO SE HA ADICIONADO NI EN VALOR y EN TIEMPO</v>
          </cell>
          <cell r="AO72">
            <v>0</v>
          </cell>
          <cell r="AP72">
            <v>0</v>
          </cell>
          <cell r="AQ72"/>
          <cell r="AR72">
            <v>0</v>
          </cell>
          <cell r="AS72"/>
          <cell r="AT72">
            <v>43902</v>
          </cell>
          <cell r="AU72">
            <v>44176</v>
          </cell>
          <cell r="AV72"/>
          <cell r="AW72" t="str">
            <v>2. NO</v>
          </cell>
          <cell r="AX72"/>
          <cell r="AY72"/>
          <cell r="AZ72" t="str">
            <v>2. NO</v>
          </cell>
          <cell r="BA72">
            <v>0</v>
          </cell>
          <cell r="BB72"/>
          <cell r="BC72"/>
          <cell r="BD72"/>
          <cell r="BE72" t="str">
            <v>2020753501000071E</v>
          </cell>
          <cell r="BF72">
            <v>19861848</v>
          </cell>
          <cell r="BG72" t="str">
            <v>YELYN ZARELA SEPULVEDA RODRIGUEZ</v>
          </cell>
          <cell r="BH72" t="str">
            <v>https://community.secop.gov.co/Public/Tendering/ContractNoticePhases/View?PPI=CO1.PPI.6433313&amp;isFromPublicArea=True&amp;isModal=False</v>
          </cell>
          <cell r="BI72" t="str">
            <v>VIGENTE</v>
          </cell>
          <cell r="BJ72" t="str">
            <v>jaimeaguilar19@outlook.com</v>
          </cell>
          <cell r="BK72"/>
          <cell r="BL72" t="str">
            <v>https://community.secop.gov.co/Public/Tendering/ContractDetailView/Index?UniqueIdentifier=CO1.PCCNTR.1440799&amp;isModal=true&amp;asPopupView=true#GenericContractInformation</v>
          </cell>
        </row>
        <row r="73">
          <cell r="A73" t="str">
            <v>DTPA-CPS-072-N-2020</v>
          </cell>
          <cell r="B73" t="str">
            <v>2 NACIONAL</v>
          </cell>
          <cell r="C73" t="str">
            <v>CD-DTPA-073-2020</v>
          </cell>
          <cell r="D73">
            <v>72</v>
          </cell>
          <cell r="E73" t="str">
            <v>LORENA  HERNANDEZ AGUDELO</v>
          </cell>
          <cell r="F73">
            <v>43902</v>
          </cell>
          <cell r="G73" t="str">
            <v>PRESTAR SERVICIOS PROFESIONALES COMO ABOGADA DE APOYO EN EL ÁREA JURÍDICA DE LA DIRECCIÓN TERRITORIAL PACÍFICO</v>
          </cell>
          <cell r="H73" t="str">
            <v>2 CONTRATACIÓN DIRECTA</v>
          </cell>
          <cell r="I73" t="str">
            <v>14 PRESTACIÓN DE SERVICIOS</v>
          </cell>
          <cell r="J73" t="str">
            <v>SERVICIOS</v>
          </cell>
          <cell r="K73">
            <v>18220</v>
          </cell>
          <cell r="L73">
            <v>23720</v>
          </cell>
          <cell r="M73"/>
          <cell r="N73">
            <v>43902</v>
          </cell>
          <cell r="O73" t="str">
            <v>5. FORTALECIMIENTO</v>
          </cell>
          <cell r="P73">
            <v>3156754.3</v>
          </cell>
          <cell r="Q73">
            <v>28410786</v>
          </cell>
          <cell r="R73"/>
          <cell r="S73" t="str">
            <v>1 PERSONA NATURAL</v>
          </cell>
          <cell r="T73" t="str">
            <v>3 CÉDULA DE CIUDADANÍA</v>
          </cell>
          <cell r="U73">
            <v>1144052321</v>
          </cell>
          <cell r="V73" t="str">
            <v>N/A</v>
          </cell>
          <cell r="W73" t="str">
            <v>11 NO SE DILIGENCIA INFORMACIÓN PARA ESTE FORMULARIO EN ESTE PERÍODO DE REPORTE</v>
          </cell>
          <cell r="X73" t="str">
            <v>N/A</v>
          </cell>
          <cell r="Y73" t="str">
            <v>LORENA  HERNANDEZ AGUDELO</v>
          </cell>
          <cell r="Z73" t="str">
            <v>1 PÓLIZA</v>
          </cell>
          <cell r="AA73" t="str">
            <v>12 SEGUROS DEL ESTADO</v>
          </cell>
          <cell r="AB73" t="str">
            <v>2 CUMPLIMIENTO</v>
          </cell>
          <cell r="AC73">
            <v>43902</v>
          </cell>
          <cell r="AD73" t="str">
            <v>45-46-101007596</v>
          </cell>
          <cell r="AE73" t="str">
            <v>DTPA</v>
          </cell>
          <cell r="AF73" t="str">
            <v>2 SUPERVISOR</v>
          </cell>
          <cell r="AG73" t="str">
            <v>3 CÉDULA DE CIUDADANÍA</v>
          </cell>
          <cell r="AH73">
            <v>91297841</v>
          </cell>
          <cell r="AI73" t="str">
            <v>ROBINSON GALINDO TARAZONA</v>
          </cell>
          <cell r="AJ73">
            <v>270</v>
          </cell>
          <cell r="AK73" t="str">
            <v>3 NO PACTADOS</v>
          </cell>
          <cell r="AL73">
            <v>43902</v>
          </cell>
          <cell r="AM73"/>
          <cell r="AN73" t="str">
            <v>4 NO SE HA ADICIONADO NI EN VALOR y EN TIEMPO</v>
          </cell>
          <cell r="AO73">
            <v>0</v>
          </cell>
          <cell r="AP73">
            <v>0</v>
          </cell>
          <cell r="AQ73"/>
          <cell r="AR73">
            <v>0</v>
          </cell>
          <cell r="AS73"/>
          <cell r="AT73">
            <v>43902</v>
          </cell>
          <cell r="AU73">
            <v>44176</v>
          </cell>
          <cell r="AV73"/>
          <cell r="AW73" t="str">
            <v>2. NO</v>
          </cell>
          <cell r="AX73"/>
          <cell r="AY73"/>
          <cell r="AZ73" t="str">
            <v>2. NO</v>
          </cell>
          <cell r="BA73">
            <v>0</v>
          </cell>
          <cell r="BB73"/>
          <cell r="BC73"/>
          <cell r="BD73"/>
          <cell r="BE73" t="str">
            <v>2020753501000072E</v>
          </cell>
          <cell r="BF73">
            <v>28410786</v>
          </cell>
          <cell r="BG73" t="str">
            <v>YELYN ZARELA SEPULVEDA RODRIGUEZ</v>
          </cell>
          <cell r="BH73" t="str">
            <v>https://community.secop.gov.co/Public/Tendering/ContractNoticePhases/View?PPI=CO1.PPI.6438003&amp;isFromPublicArea=True&amp;isModal=False</v>
          </cell>
          <cell r="BI73" t="str">
            <v>VIGENTE</v>
          </cell>
          <cell r="BJ73" t="str">
            <v>lorenahemandez@hot,ail.com</v>
          </cell>
          <cell r="BK73"/>
          <cell r="BL73" t="str">
            <v>https://community.secop.gov.co/Public/Tendering/ContractDetailView/Index?UniqueIdentifier=CO1.PCCNTR.1441692&amp;isModal=true&amp;asPopupView=true#GenericContractInformation</v>
          </cell>
        </row>
        <row r="74">
          <cell r="A74" t="str">
            <v>DTPA-CPS-073-N-2020</v>
          </cell>
          <cell r="B74" t="str">
            <v>2 NACIONAL</v>
          </cell>
          <cell r="C74" t="str">
            <v>CD-DTPA-074-2020</v>
          </cell>
          <cell r="D74">
            <v>73</v>
          </cell>
          <cell r="E74" t="str">
            <v>OSCAR  SAYA CASTILLO</v>
          </cell>
          <cell r="F74">
            <v>43902</v>
          </cell>
          <cell r="G74" t="str">
            <v>PRESTACIÓN DE SERVICIOS PROFESIONALES Y APOYO A LA GESTIÓN PARA IMPLEMENTAR Y FORTALECER LOS EMPRENDIMIENTOS SOSTENIBLES DEL PROGRAMA DLS FINANCIADO POR EL APOYO PRESUPUESTARIO DE LA UNIÓN EUROPEA EN EL PNN UTRÍA EN LA VIGENCIA 2020</v>
          </cell>
          <cell r="H74" t="str">
            <v>2 CONTRATACIÓN DIRECTA</v>
          </cell>
          <cell r="I74" t="str">
            <v>14 PRESTACIÓN DE SERVICIOS</v>
          </cell>
          <cell r="J74" t="str">
            <v>SERVICIOS</v>
          </cell>
          <cell r="K74">
            <v>13820</v>
          </cell>
          <cell r="L74">
            <v>24120</v>
          </cell>
          <cell r="M74"/>
          <cell r="N74">
            <v>43902</v>
          </cell>
          <cell r="O74" t="str">
            <v>5. FORTALECIMIENTO</v>
          </cell>
          <cell r="P74">
            <v>3852123.78</v>
          </cell>
          <cell r="Q74">
            <v>30688588</v>
          </cell>
          <cell r="R74"/>
          <cell r="S74" t="str">
            <v>1 PERSONA NATURAL</v>
          </cell>
          <cell r="T74" t="str">
            <v>3 CÉDULA DE CIUDADANÍA</v>
          </cell>
          <cell r="U74">
            <v>12912941</v>
          </cell>
          <cell r="V74" t="str">
            <v>N/A</v>
          </cell>
          <cell r="W74" t="str">
            <v>11 NO SE DILIGENCIA INFORMACIÓN PARA ESTE FORMULARIO EN ESTE PERÍODO DE REPORTE</v>
          </cell>
          <cell r="X74" t="str">
            <v>N/A</v>
          </cell>
          <cell r="Y74" t="str">
            <v>OSCAR  SAYA CASTILLO</v>
          </cell>
          <cell r="Z74" t="str">
            <v>1 PÓLIZA</v>
          </cell>
          <cell r="AA74" t="str">
            <v>12 SEGUROS DEL ESTADO</v>
          </cell>
          <cell r="AB74" t="str">
            <v>2 CUMPLIMIENTO</v>
          </cell>
          <cell r="AC74">
            <v>43902</v>
          </cell>
          <cell r="AD74" t="str">
            <v>45-46-101007599</v>
          </cell>
          <cell r="AE74" t="str">
            <v>PNN Utria</v>
          </cell>
          <cell r="AF74" t="str">
            <v>2 SUPERVISOR</v>
          </cell>
          <cell r="AG74" t="str">
            <v>3 CÉDULA DE CIUDADANÍA</v>
          </cell>
          <cell r="AH74">
            <v>66848955</v>
          </cell>
          <cell r="AI74" t="str">
            <v>MARIA XIMENA ZORRILLA A.</v>
          </cell>
          <cell r="AJ74">
            <v>269</v>
          </cell>
          <cell r="AK74" t="str">
            <v>3 NO PACTADOS</v>
          </cell>
          <cell r="AL74">
            <v>43902</v>
          </cell>
          <cell r="AM74"/>
          <cell r="AN74" t="str">
            <v>4 NO SE HA ADICIONADO NI EN VALOR y EN TIEMPO</v>
          </cell>
          <cell r="AO74">
            <v>0</v>
          </cell>
          <cell r="AP74">
            <v>0</v>
          </cell>
          <cell r="AQ74"/>
          <cell r="AR74">
            <v>0</v>
          </cell>
          <cell r="AS74"/>
          <cell r="AT74">
            <v>43902</v>
          </cell>
          <cell r="AU74">
            <v>44175</v>
          </cell>
          <cell r="AV74"/>
          <cell r="AW74" t="str">
            <v>2. NO</v>
          </cell>
          <cell r="AX74"/>
          <cell r="AY74"/>
          <cell r="AZ74" t="str">
            <v>2. NO</v>
          </cell>
          <cell r="BA74">
            <v>0</v>
          </cell>
          <cell r="BB74"/>
          <cell r="BC74"/>
          <cell r="BD74"/>
          <cell r="BE74" t="str">
            <v>2020753501000073E</v>
          </cell>
          <cell r="BF74">
            <v>30688588</v>
          </cell>
          <cell r="BG74" t="str">
            <v>JAZMIN PEREA MURILLO</v>
          </cell>
          <cell r="BH74" t="str">
            <v>https://community.secop.gov.co/Public/Tendering/ContractNoticePhases/View?PPI=CO1.PPI.6443100&amp;isFromPublicArea=True&amp;isModal=False</v>
          </cell>
          <cell r="BI74" t="str">
            <v>VIGENTE</v>
          </cell>
          <cell r="BJ74" t="str">
            <v>abogadosaya@hotmail.com</v>
          </cell>
          <cell r="BK74"/>
          <cell r="BL74" t="str">
            <v>https://community.secop.gov.co/Public/Tendering/ContractDetailView/Index?UniqueIdentifier=CO1.PCCNTR.1442978&amp;isModal=true&amp;asPopupView=true#GenericContractInformation</v>
          </cell>
        </row>
        <row r="75">
          <cell r="A75" t="str">
            <v>DTPA-CPS-074-N-2020</v>
          </cell>
          <cell r="B75" t="str">
            <v>2 NACIONAL</v>
          </cell>
          <cell r="C75" t="str">
            <v>CD-DTPA-075-2020</v>
          </cell>
          <cell r="D75">
            <v>74</v>
          </cell>
          <cell r="E75" t="str">
            <v>NATHALIA  ESCANDON ERAZO</v>
          </cell>
          <cell r="F75">
            <v>43902</v>
          </cell>
          <cell r="G75" t="str">
            <v>PRESTACIÓN DE SERVICIOS TÉCNICOS Y APOYO A LA GESTIÓN EN DISEÑO DE PIEZAS GRAFICAS ACORDES CON LA NECESIDAD Y CONTEXTO DE LA DTPA Y SUS ÁREAS PROTEGIDAS</v>
          </cell>
          <cell r="H75" t="str">
            <v>2 CONTRATACIÓN DIRECTA</v>
          </cell>
          <cell r="I75" t="str">
            <v>14 PRESTACIÓN DE SERVICIOS</v>
          </cell>
          <cell r="J75" t="str">
            <v>SERVICIOS</v>
          </cell>
          <cell r="K75">
            <v>19920</v>
          </cell>
          <cell r="L75">
            <v>24220</v>
          </cell>
          <cell r="M75"/>
          <cell r="N75">
            <v>43902</v>
          </cell>
          <cell r="O75" t="str">
            <v>5. FORTALECIMIENTO</v>
          </cell>
          <cell r="P75">
            <v>2206871.8199999998</v>
          </cell>
          <cell r="Q75">
            <v>19861848</v>
          </cell>
          <cell r="R75"/>
          <cell r="S75" t="str">
            <v>1 PERSONA NATURAL</v>
          </cell>
          <cell r="T75" t="str">
            <v>3 CÉDULA DE CIUDADANÍA</v>
          </cell>
          <cell r="U75">
            <v>1151964086</v>
          </cell>
          <cell r="V75" t="str">
            <v>N/A</v>
          </cell>
          <cell r="W75" t="str">
            <v>11 NO SE DILIGENCIA INFORMACIÓN PARA ESTE FORMULARIO EN ESTE PERÍODO DE REPORTE</v>
          </cell>
          <cell r="X75" t="str">
            <v>N/A</v>
          </cell>
          <cell r="Y75" t="str">
            <v>NATHALIA  ESCANDON ERAZO</v>
          </cell>
          <cell r="Z75" t="str">
            <v>1 PÓLIZA</v>
          </cell>
          <cell r="AA75" t="str">
            <v>12 SEGUROS DEL ESTADO</v>
          </cell>
          <cell r="AB75" t="str">
            <v>2 CUMPLIMIENTO</v>
          </cell>
          <cell r="AC75">
            <v>43902</v>
          </cell>
          <cell r="AD75" t="str">
            <v>45-46-101007598</v>
          </cell>
          <cell r="AE75" t="str">
            <v>DTPA</v>
          </cell>
          <cell r="AF75" t="str">
            <v>2 SUPERVISOR</v>
          </cell>
          <cell r="AG75" t="str">
            <v>3 CÉDULA DE CIUDADANÍA</v>
          </cell>
          <cell r="AH75">
            <v>29664613</v>
          </cell>
          <cell r="AI75" t="str">
            <v>DIANA ISABEL ZUÑIGA</v>
          </cell>
          <cell r="AJ75">
            <v>270</v>
          </cell>
          <cell r="AK75" t="str">
            <v>3 NO PACTADOS</v>
          </cell>
          <cell r="AL75">
            <v>43902</v>
          </cell>
          <cell r="AM75"/>
          <cell r="AN75" t="str">
            <v>4 NO SE HA ADICIONADO NI EN VALOR y EN TIEMPO</v>
          </cell>
          <cell r="AO75">
            <v>0</v>
          </cell>
          <cell r="AP75">
            <v>0</v>
          </cell>
          <cell r="AQ75"/>
          <cell r="AR75">
            <v>0</v>
          </cell>
          <cell r="AS75"/>
          <cell r="AT75">
            <v>43902</v>
          </cell>
          <cell r="AU75">
            <v>44176</v>
          </cell>
          <cell r="AV75"/>
          <cell r="AW75" t="str">
            <v>2. NO</v>
          </cell>
          <cell r="AX75"/>
          <cell r="AY75"/>
          <cell r="AZ75" t="str">
            <v>2. NO</v>
          </cell>
          <cell r="BA75">
            <v>0</v>
          </cell>
          <cell r="BB75"/>
          <cell r="BC75"/>
          <cell r="BD75"/>
          <cell r="BE75" t="str">
            <v>2020753501000074E</v>
          </cell>
          <cell r="BF75">
            <v>19861848</v>
          </cell>
          <cell r="BG75" t="str">
            <v>YELYN ZARELA SEPULVEDA RODRIGUEZ</v>
          </cell>
          <cell r="BH75" t="str">
            <v>https://community.secop.gov.co/Public/Tendering/ContractNoticePhases/View?PPI=CO1.PPI.6456616&amp;isFromPublicArea=True&amp;isModal=False</v>
          </cell>
          <cell r="BI75" t="str">
            <v>VIGENTE</v>
          </cell>
          <cell r="BJ75" t="str">
            <v>nathalia.escandon@uao.edu.co</v>
          </cell>
          <cell r="BK75"/>
          <cell r="BL75" t="str">
            <v>https://community.secop.gov.co/Public/Tendering/ContractDetailView/Index?UniqueIdentifier=CO1.PCCNTR.1443291&amp;isModal=true&amp;asPopupView=true#GenericContractInformation</v>
          </cell>
        </row>
        <row r="76">
          <cell r="A76" t="str">
            <v>DTPA-CPS-075-N-2020</v>
          </cell>
          <cell r="B76" t="str">
            <v>2 NACIONAL</v>
          </cell>
          <cell r="C76" t="str">
            <v>CD-DTPA-076-2020</v>
          </cell>
          <cell r="D76">
            <v>75</v>
          </cell>
          <cell r="E76" t="str">
            <v>BRANDON YESID JOAQUI OJEDA</v>
          </cell>
          <cell r="F76">
            <v>43908</v>
          </cell>
          <cell r="G76" t="str">
            <v>PRESTACION LOS SERVICIOS TÉCNICOS Y DE APOYO A LA GESTIÓN DEL COMPONENTE DE SISTEMAS INFORMÁTICOS Y MANEJO TECNOLÓGICO DE LA DIRECCIÓN TERRITORIAL PACIFICO Y SUS ÁREAS ADSCRITAS</v>
          </cell>
          <cell r="H76" t="str">
            <v>2 CONTRATACIÓN DIRECTA</v>
          </cell>
          <cell r="I76" t="str">
            <v>14 PRESTACIÓN DE SERVICIOS</v>
          </cell>
          <cell r="J76" t="str">
            <v>SERVICIOS</v>
          </cell>
          <cell r="K76">
            <v>18420</v>
          </cell>
          <cell r="L76">
            <v>18420</v>
          </cell>
          <cell r="M76"/>
          <cell r="N76">
            <v>43908</v>
          </cell>
          <cell r="O76" t="str">
            <v>5. FORTALECIMIENTO</v>
          </cell>
          <cell r="P76">
            <v>2663849.86</v>
          </cell>
          <cell r="Q76">
            <v>23974650</v>
          </cell>
          <cell r="R76"/>
          <cell r="S76" t="str">
            <v>1 PERSONA NATURAL</v>
          </cell>
          <cell r="T76" t="str">
            <v>3 CÉDULA DE CIUDADANÍA</v>
          </cell>
          <cell r="U76">
            <v>1107084473</v>
          </cell>
          <cell r="V76" t="str">
            <v>N/A</v>
          </cell>
          <cell r="W76" t="str">
            <v>11 NO SE DILIGENCIA INFORMACIÓN PARA ESTE FORMULARIO EN ESTE PERÍODO DE REPORTE</v>
          </cell>
          <cell r="X76" t="str">
            <v>N/A</v>
          </cell>
          <cell r="Y76" t="str">
            <v>BRANDON YESID JOAQUI OJEDA</v>
          </cell>
          <cell r="Z76" t="str">
            <v>1 PÓLIZA</v>
          </cell>
          <cell r="AA76" t="str">
            <v>12 SEGUROS DEL ESTADO</v>
          </cell>
          <cell r="AB76" t="str">
            <v>2 CUMPLIMIENTO</v>
          </cell>
          <cell r="AC76">
            <v>43908</v>
          </cell>
          <cell r="AD76" t="str">
            <v>45-46-1010007628</v>
          </cell>
          <cell r="AE76" t="str">
            <v>DTPA</v>
          </cell>
          <cell r="AF76" t="str">
            <v>2 SUPERVISOR</v>
          </cell>
          <cell r="AG76" t="str">
            <v>3 CÉDULA DE CIUDADANÍA</v>
          </cell>
          <cell r="AH76">
            <v>1098611032</v>
          </cell>
          <cell r="AI76" t="str">
            <v>ANGELICA ANDREA CACUA BRICEÑO</v>
          </cell>
          <cell r="AJ76">
            <v>270</v>
          </cell>
          <cell r="AK76" t="str">
            <v>3 NO PACTADOS</v>
          </cell>
          <cell r="AL76">
            <v>43908</v>
          </cell>
          <cell r="AM76"/>
          <cell r="AN76" t="str">
            <v>4 NO SE HA ADICIONADO NI EN VALOR y EN TIEMPO</v>
          </cell>
          <cell r="AO76">
            <v>0</v>
          </cell>
          <cell r="AP76">
            <v>0</v>
          </cell>
          <cell r="AQ76"/>
          <cell r="AR76">
            <v>0</v>
          </cell>
          <cell r="AS76"/>
          <cell r="AT76">
            <v>43908</v>
          </cell>
          <cell r="AU76">
            <v>44182</v>
          </cell>
          <cell r="AV76"/>
          <cell r="AW76" t="str">
            <v>2. NO</v>
          </cell>
          <cell r="AX76"/>
          <cell r="AY76"/>
          <cell r="AZ76" t="str">
            <v>2. NO</v>
          </cell>
          <cell r="BA76">
            <v>0</v>
          </cell>
          <cell r="BB76"/>
          <cell r="BC76"/>
          <cell r="BD76"/>
          <cell r="BE76" t="str">
            <v>2020753501000075E</v>
          </cell>
          <cell r="BF76">
            <v>23974650</v>
          </cell>
          <cell r="BG76" t="str">
            <v>YELYN ZARELA SEPULVEDA RODRIGUEZ</v>
          </cell>
          <cell r="BH76" t="str">
            <v>https://community.secop.gov.co/Public/Tendering/ContractNoticePhases/View?PPI=CO1.PPI.6533506&amp;isFromPublicArea=True&amp;isModal=False</v>
          </cell>
          <cell r="BI76" t="str">
            <v>VIGENTE</v>
          </cell>
          <cell r="BJ76" t="str">
            <v>brandonjoaqui@gmail.com</v>
          </cell>
          <cell r="BK76"/>
          <cell r="BL76" t="str">
            <v>https://community.secop.gov.co/Public/Tendering/ContractDetailView/Index?UniqueIdentifier=CO1.PCCNTR.1451399&amp;isModal=true&amp;asPopupView=true#GenericContractInformation</v>
          </cell>
        </row>
        <row r="77">
          <cell r="A77" t="str">
            <v>DTPA-CPS-076-N-2020</v>
          </cell>
          <cell r="B77" t="str">
            <v>2 NACIONAL</v>
          </cell>
          <cell r="C77" t="str">
            <v>CD-DTPA-077-2020</v>
          </cell>
          <cell r="D77">
            <v>76</v>
          </cell>
          <cell r="E77" t="str">
            <v>CARLOS FERNANDO GUTIERREZ LANDAZURI</v>
          </cell>
          <cell r="F77">
            <v>43909</v>
          </cell>
          <cell r="G77" t="str">
            <v>PRESTAR LOS SERVICIOS PROFESIONALES Y DE APOYO A LA GESTIÓN AL PNN UTRÍA, PARA EL DESARROLLO DE LAS ACTIVIDADES RELACIONADAS CON LA IMPLEMENTACIÓN DE LA ESTRATEGIA DE INVESTIGACIÓN Y MONITOREO EN EL ÁREA PROTEGIDA</v>
          </cell>
          <cell r="H77" t="str">
            <v>2 CONTRATACIÓN DIRECTA</v>
          </cell>
          <cell r="I77" t="str">
            <v>14 PRESTACIÓN DE SERVICIOS</v>
          </cell>
          <cell r="J77" t="str">
            <v>SERVICIOS</v>
          </cell>
          <cell r="K77">
            <v>19420</v>
          </cell>
          <cell r="L77">
            <v>26820</v>
          </cell>
          <cell r="M77"/>
          <cell r="N77">
            <v>43909</v>
          </cell>
          <cell r="O77" t="str">
            <v>5. FORTALECIMIENTO</v>
          </cell>
          <cell r="P77">
            <v>3852123.78</v>
          </cell>
          <cell r="Q77">
            <v>31844225</v>
          </cell>
          <cell r="R77"/>
          <cell r="S77" t="str">
            <v>1 PERSONA NATURAL</v>
          </cell>
          <cell r="T77" t="str">
            <v>3 CÉDULA DE CIUDADANÍA</v>
          </cell>
          <cell r="U77">
            <v>78713344</v>
          </cell>
          <cell r="V77" t="str">
            <v>N/A</v>
          </cell>
          <cell r="W77" t="str">
            <v>11 NO SE DILIGENCIA INFORMACIÓN PARA ESTE FORMULARIO EN ESTE PERÍODO DE REPORTE</v>
          </cell>
          <cell r="X77" t="str">
            <v>N/A</v>
          </cell>
          <cell r="Y77" t="str">
            <v>CARLOS FERNANDO GUTIERREZ LANDAZURI</v>
          </cell>
          <cell r="Z77" t="str">
            <v>1 PÓLIZA</v>
          </cell>
          <cell r="AA77" t="str">
            <v>12 SEGUROS DEL ESTADO</v>
          </cell>
          <cell r="AB77" t="str">
            <v>2 CUMPLIMIENTO</v>
          </cell>
          <cell r="AC77">
            <v>43909</v>
          </cell>
          <cell r="AD77" t="str">
            <v>45-46-101007635</v>
          </cell>
          <cell r="AE77" t="str">
            <v>PNN Utria</v>
          </cell>
          <cell r="AF77" t="str">
            <v>2 SUPERVISOR</v>
          </cell>
          <cell r="AG77" t="str">
            <v>3 CÉDULA DE CIUDADANÍA</v>
          </cell>
          <cell r="AH77">
            <v>66848955</v>
          </cell>
          <cell r="AI77" t="str">
            <v>MARIA XIMENA ZORRILLA A.</v>
          </cell>
          <cell r="AJ77">
            <v>248</v>
          </cell>
          <cell r="AK77" t="str">
            <v>3 NO PACTADOS</v>
          </cell>
          <cell r="AL77">
            <v>43909</v>
          </cell>
          <cell r="AM77"/>
          <cell r="AN77" t="str">
            <v>4 NO SE HA ADICIONADO NI EN VALOR y EN TIEMPO</v>
          </cell>
          <cell r="AO77">
            <v>0</v>
          </cell>
          <cell r="AP77">
            <v>0</v>
          </cell>
          <cell r="AQ77"/>
          <cell r="AR77">
            <v>0</v>
          </cell>
          <cell r="AS77"/>
          <cell r="AT77">
            <v>43909</v>
          </cell>
          <cell r="AU77">
            <v>44161</v>
          </cell>
          <cell r="AV77"/>
          <cell r="AW77" t="str">
            <v>2. NO</v>
          </cell>
          <cell r="AX77"/>
          <cell r="AY77"/>
          <cell r="AZ77" t="str">
            <v>2. NO</v>
          </cell>
          <cell r="BA77">
            <v>0</v>
          </cell>
          <cell r="BB77"/>
          <cell r="BC77"/>
          <cell r="BD77"/>
          <cell r="BE77" t="str">
            <v>2020753501000076E</v>
          </cell>
          <cell r="BF77">
            <v>31844225</v>
          </cell>
          <cell r="BG77" t="str">
            <v>JAZMIN PEREA MURILLO</v>
          </cell>
          <cell r="BH77" t="str">
            <v>https://community.secop.gov.co/Public/Tendering/ContractNoticePhases/View?PPI=CO1.PPI.6554476&amp;isFromPublicArea=True&amp;isModal=False</v>
          </cell>
          <cell r="BI77" t="str">
            <v>VIGENTE</v>
          </cell>
          <cell r="BJ77" t="str">
            <v>calofer666@yahoo.com</v>
          </cell>
          <cell r="BK77"/>
          <cell r="BL77" t="str">
            <v>https://community.secop.gov.co/Public/Tendering/ContractDetailView/Index?UniqueIdentifier=CO1.PCCNTR.1455916&amp;isModal=true&amp;asPopupView=true#GenericContractInformation</v>
          </cell>
        </row>
        <row r="78">
          <cell r="A78" t="str">
            <v>DTPA-CPS-077-N-2020</v>
          </cell>
          <cell r="B78" t="str">
            <v>2 NACIONAL</v>
          </cell>
          <cell r="C78" t="str">
            <v>CD-DTPA-078-2020</v>
          </cell>
          <cell r="D78">
            <v>77</v>
          </cell>
          <cell r="E78" t="str">
            <v>JORGE PERDOMO AGUIRRE</v>
          </cell>
          <cell r="F78">
            <v>43910</v>
          </cell>
          <cell r="G78" t="str">
            <v>PRESTACIÓN DE SERVICIOS PROFESIONALES Y DE APOYO A LA GESTIÓN PARA EL SOSTENIMIENTO Y MANTENIMIENTO DEL SISTEMA DE GESTIÓN DE CALIDAD EN LA DIRECCIÓN TERRITORIAL PACÍFICO, EN CUMPLIMIENTO DE LA NORMA TÉCNICA DE CALIDAD</v>
          </cell>
          <cell r="H78" t="str">
            <v>2 CONTRATACIÓN DIRECTA</v>
          </cell>
          <cell r="I78" t="str">
            <v>14 PRESTACIÓN DE SERVICIOS</v>
          </cell>
          <cell r="J78" t="str">
            <v>SERVICIOS</v>
          </cell>
          <cell r="K78">
            <v>16720</v>
          </cell>
          <cell r="L78">
            <v>26920</v>
          </cell>
          <cell r="M78"/>
          <cell r="N78">
            <v>43910</v>
          </cell>
          <cell r="O78" t="str">
            <v>5. FORTALECIMIENTO</v>
          </cell>
          <cell r="P78">
            <v>3156754.3</v>
          </cell>
          <cell r="Q78">
            <v>28410786</v>
          </cell>
          <cell r="R78"/>
          <cell r="S78" t="str">
            <v>1 PERSONA NATURAL</v>
          </cell>
          <cell r="T78" t="str">
            <v>3 CÉDULA DE CIUDADANÍA</v>
          </cell>
          <cell r="U78">
            <v>94491415</v>
          </cell>
          <cell r="V78" t="str">
            <v>N/A</v>
          </cell>
          <cell r="W78" t="str">
            <v>11 NO SE DILIGENCIA INFORMACIÓN PARA ESTE FORMULARIO EN ESTE PERÍODO DE REPORTE</v>
          </cell>
          <cell r="X78" t="str">
            <v>N/A</v>
          </cell>
          <cell r="Y78" t="str">
            <v>JORGE PERDOMO AGUIRRE</v>
          </cell>
          <cell r="Z78" t="str">
            <v>1 PÓLIZA</v>
          </cell>
          <cell r="AA78" t="str">
            <v>12 SEGUROS DEL ESTADO</v>
          </cell>
          <cell r="AB78" t="str">
            <v>2 CUMPLIMIENTO</v>
          </cell>
          <cell r="AC78">
            <v>43910</v>
          </cell>
          <cell r="AD78" t="str">
            <v>45-46-101007647</v>
          </cell>
          <cell r="AE78" t="str">
            <v>DTPA</v>
          </cell>
          <cell r="AF78" t="str">
            <v>2 SUPERVISOR</v>
          </cell>
          <cell r="AG78" t="str">
            <v>3 CÉDULA DE CIUDADANÍA</v>
          </cell>
          <cell r="AH78">
            <v>91297841</v>
          </cell>
          <cell r="AI78" t="str">
            <v>ROBINSON GALINDO TARAZONA</v>
          </cell>
          <cell r="AJ78">
            <v>270</v>
          </cell>
          <cell r="AK78" t="str">
            <v>3 NO PACTADOS</v>
          </cell>
          <cell r="AL78">
            <v>43910</v>
          </cell>
          <cell r="AM78"/>
          <cell r="AN78" t="str">
            <v>4 NO SE HA ADICIONADO NI EN VALOR y EN TIEMPO</v>
          </cell>
          <cell r="AO78">
            <v>0</v>
          </cell>
          <cell r="AP78">
            <v>0</v>
          </cell>
          <cell r="AQ78"/>
          <cell r="AR78">
            <v>0</v>
          </cell>
          <cell r="AS78"/>
          <cell r="AT78">
            <v>43910</v>
          </cell>
          <cell r="AU78">
            <v>44184</v>
          </cell>
          <cell r="AV78"/>
          <cell r="AW78" t="str">
            <v>2. NO</v>
          </cell>
          <cell r="AX78"/>
          <cell r="AY78"/>
          <cell r="AZ78" t="str">
            <v>2. NO</v>
          </cell>
          <cell r="BA78">
            <v>0</v>
          </cell>
          <cell r="BB78"/>
          <cell r="BC78"/>
          <cell r="BD78"/>
          <cell r="BE78" t="str">
            <v>2020753501000077E</v>
          </cell>
          <cell r="BF78">
            <v>28410786</v>
          </cell>
          <cell r="BG78" t="str">
            <v>JAZMIN PEREA MURILLO</v>
          </cell>
          <cell r="BH78" t="str">
            <v>https://community.secop.gov.co/Public/Tendering/OpportunityDetail/Index?noticeUID=CO1.NTC.1170338&amp;isFromPublicArea=True&amp;isModal=False</v>
          </cell>
          <cell r="BI78" t="str">
            <v>VIGENTE</v>
          </cell>
          <cell r="BJ78" t="str">
            <v>jorper57@yahoo.es</v>
          </cell>
          <cell r="BK78"/>
          <cell r="BL78" t="str">
            <v>https://community.secop.gov.co/Public/Tendering/ContractDetailView/Index?UniqueIdentifier=CO1.PCCNTR.1457242&amp;isModal=true&amp;asPopupView=true#GenericContractInformation</v>
          </cell>
        </row>
        <row r="79">
          <cell r="A79" t="str">
            <v>DTPA-CPS-078-N-2020</v>
          </cell>
          <cell r="B79" t="str">
            <v>2 NACIONAL</v>
          </cell>
          <cell r="C79" t="str">
            <v>CD-DTPA-079-2020</v>
          </cell>
          <cell r="D79">
            <v>78</v>
          </cell>
          <cell r="E79" t="str">
            <v>MIGUEL ANGEL TENORIO VELEZ</v>
          </cell>
          <cell r="F79">
            <v>43910</v>
          </cell>
          <cell r="G79" t="str">
            <v>PRESTACIÓN DE SERVICIOS DE APOYO A LA GESTIÓN EN ACTIVIDADES OPERATIVAS PARA LA ORGANIZACIÓN FÍSICA DEL ARCHIVO DE GESTIÓN E HISTÓRICO DE LA DIRECCIÓN TERRITORIAL PACIFICO Y SUS ÁREAS PROTEGIDAS.</v>
          </cell>
          <cell r="H79" t="str">
            <v>2 CONTRATACIÓN DIRECTA</v>
          </cell>
          <cell r="I79" t="str">
            <v>14 PRESTACIÓN DE SERVICIOS</v>
          </cell>
          <cell r="J79" t="str">
            <v>SERVICIOS</v>
          </cell>
          <cell r="K79">
            <v>18120</v>
          </cell>
          <cell r="L79">
            <v>27420</v>
          </cell>
          <cell r="M79"/>
          <cell r="N79">
            <v>43910</v>
          </cell>
          <cell r="O79" t="str">
            <v>5. FORTALECIMIENTO</v>
          </cell>
          <cell r="P79">
            <v>1337498.26</v>
          </cell>
          <cell r="Q79">
            <v>12037482</v>
          </cell>
          <cell r="R79"/>
          <cell r="S79" t="str">
            <v>1 PERSONA NATURAL</v>
          </cell>
          <cell r="T79" t="str">
            <v>3 CÉDULA DE CIUDADANÍA</v>
          </cell>
          <cell r="U79">
            <v>1143972672</v>
          </cell>
          <cell r="V79" t="str">
            <v>N/A</v>
          </cell>
          <cell r="W79" t="str">
            <v>11 NO SE DILIGENCIA INFORMACIÓN PARA ESTE FORMULARIO EN ESTE PERÍODO DE REPORTE</v>
          </cell>
          <cell r="X79" t="str">
            <v>N/A</v>
          </cell>
          <cell r="Y79" t="str">
            <v>MIGUEL ANGEL TENORIO VELEZ</v>
          </cell>
          <cell r="Z79" t="str">
            <v>1 PÓLIZA</v>
          </cell>
          <cell r="AA79" t="str">
            <v>12 SEGUROS DEL ESTADO</v>
          </cell>
          <cell r="AB79" t="str">
            <v>2 CUMPLIMIENTO</v>
          </cell>
          <cell r="AC79">
            <v>43910</v>
          </cell>
          <cell r="AD79" t="str">
            <v>45-46-101007646</v>
          </cell>
          <cell r="AE79" t="str">
            <v>DTPA</v>
          </cell>
          <cell r="AF79" t="str">
            <v>2 SUPERVISOR</v>
          </cell>
          <cell r="AG79" t="str">
            <v>3 CÉDULA DE CIUDADANÍA</v>
          </cell>
          <cell r="AH79">
            <v>91297841</v>
          </cell>
          <cell r="AI79" t="str">
            <v>ROBINSON GALINDO TARAZONA</v>
          </cell>
          <cell r="AJ79">
            <v>270</v>
          </cell>
          <cell r="AK79" t="str">
            <v>3 NO PACTADOS</v>
          </cell>
          <cell r="AL79">
            <v>43910</v>
          </cell>
          <cell r="AM79"/>
          <cell r="AN79" t="str">
            <v>4 NO SE HA ADICIONADO NI EN VALOR y EN TIEMPO</v>
          </cell>
          <cell r="AO79">
            <v>0</v>
          </cell>
          <cell r="AP79">
            <v>0</v>
          </cell>
          <cell r="AQ79"/>
          <cell r="AR79">
            <v>0</v>
          </cell>
          <cell r="AS79"/>
          <cell r="AT79">
            <v>43910</v>
          </cell>
          <cell r="AU79">
            <v>44184</v>
          </cell>
          <cell r="AV79"/>
          <cell r="AW79" t="str">
            <v>2. NO</v>
          </cell>
          <cell r="AX79"/>
          <cell r="AY79"/>
          <cell r="AZ79" t="str">
            <v>2. NO</v>
          </cell>
          <cell r="BA79">
            <v>0</v>
          </cell>
          <cell r="BB79"/>
          <cell r="BC79"/>
          <cell r="BD79"/>
          <cell r="BE79" t="str">
            <v>2020753501000078E</v>
          </cell>
          <cell r="BF79">
            <v>12037482</v>
          </cell>
          <cell r="BG79" t="str">
            <v>YELYN ZARELA SEPULVEDA RODRIGUEZ</v>
          </cell>
          <cell r="BH79" t="str">
            <v>https://community.secop.gov.co/Public/Tendering/ContractNoticePhases/View?PPI=CO1.PPI.6582493&amp;isFromPublicArea=True&amp;isModal=False</v>
          </cell>
          <cell r="BI79" t="str">
            <v>VIGENTE</v>
          </cell>
          <cell r="BJ79" t="str">
            <v>matv.95@hotmail.com</v>
          </cell>
          <cell r="BK79"/>
          <cell r="BL79" t="str">
            <v>https://community.secop.gov.co/Public/Tendering/ContractDetailView/Index?UniqueIdentifier=CO1.PCCNTR.1458810&amp;isModal=true&amp;asPopupView=true#GenericContractInformation</v>
          </cell>
        </row>
        <row r="80">
          <cell r="A80" t="str">
            <v>DTPA-CPS-079-N-2020</v>
          </cell>
          <cell r="B80" t="str">
            <v>2 NACIONAL</v>
          </cell>
          <cell r="C80" t="str">
            <v>CD-DTPA-080-2020</v>
          </cell>
          <cell r="D80">
            <v>79</v>
          </cell>
          <cell r="E80" t="str">
            <v>JAIME RODOLFO CORTES QUIÑONES</v>
          </cell>
          <cell r="F80">
            <v>43910</v>
          </cell>
          <cell r="G80" t="str">
            <v>PRESTACIÓN DE SERVICIOS TÉCNICOS Y DE APOYO A LA GESTIÓN EN LOS PROCESOS DE CONSTRUCCIÓN DEL COMPONENTE ORDENAMIENTO DEL PLAN DE MANEJO Y PLAN DE TRABAJO DE EDUCACIÓN AMBIENTAL DEL DNMI CABO MANGLARES BAJO MIRA Y FRONTERA</v>
          </cell>
          <cell r="H80" t="str">
            <v>2 CONTRATACIÓN DIRECTA</v>
          </cell>
          <cell r="I80" t="str">
            <v>14 PRESTACIÓN DE SERVICIOS</v>
          </cell>
          <cell r="J80" t="str">
            <v>SERVICIOS</v>
          </cell>
          <cell r="K80">
            <v>18920</v>
          </cell>
          <cell r="L80">
            <v>27620</v>
          </cell>
          <cell r="M80"/>
          <cell r="N80">
            <v>43910</v>
          </cell>
          <cell r="O80" t="str">
            <v>5. FORTALECIMIENTO</v>
          </cell>
          <cell r="P80">
            <v>2663849.86</v>
          </cell>
          <cell r="Q80">
            <v>23974650</v>
          </cell>
          <cell r="R80"/>
          <cell r="S80" t="str">
            <v>1 PERSONA NATURAL</v>
          </cell>
          <cell r="T80" t="str">
            <v>3 CÉDULA DE CIUDADANÍA</v>
          </cell>
          <cell r="U80">
            <v>1087193372</v>
          </cell>
          <cell r="V80" t="str">
            <v>N/A</v>
          </cell>
          <cell r="W80" t="str">
            <v>11 NO SE DILIGENCIA INFORMACIÓN PARA ESTE FORMULARIO EN ESTE PERÍODO DE REPORTE</v>
          </cell>
          <cell r="X80" t="str">
            <v>N/A</v>
          </cell>
          <cell r="Y80" t="str">
            <v>JAIME RODOLFO CORTES QUIÑONES</v>
          </cell>
          <cell r="Z80" t="str">
            <v>1 PÓLIZA</v>
          </cell>
          <cell r="AA80" t="str">
            <v>12 SEGUROS DEL ESTADO</v>
          </cell>
          <cell r="AB80" t="str">
            <v>2 CUMPLIMIENTO</v>
          </cell>
          <cell r="AC80">
            <v>43910</v>
          </cell>
          <cell r="AD80" t="str">
            <v>45-46-101007649</v>
          </cell>
          <cell r="AE80" t="str">
            <v>DNMI Cabo Manglares</v>
          </cell>
          <cell r="AF80" t="str">
            <v>2 SUPERVISOR</v>
          </cell>
          <cell r="AG80" t="str">
            <v>3 CÉDULA DE CIUDADANÍA</v>
          </cell>
          <cell r="AH80">
            <v>12973611</v>
          </cell>
          <cell r="AI80" t="str">
            <v>IVAN MAURICIO ZAMBRANO PATIÑO</v>
          </cell>
          <cell r="AJ80">
            <v>270</v>
          </cell>
          <cell r="AK80" t="str">
            <v>3 NO PACTADOS</v>
          </cell>
          <cell r="AL80">
            <v>43910</v>
          </cell>
          <cell r="AM80"/>
          <cell r="AN80" t="str">
            <v>4 NO SE HA ADICIONADO NI EN VALOR y EN TIEMPO</v>
          </cell>
          <cell r="AO80">
            <v>0</v>
          </cell>
          <cell r="AP80">
            <v>0</v>
          </cell>
          <cell r="AQ80"/>
          <cell r="AR80">
            <v>0</v>
          </cell>
          <cell r="AS80"/>
          <cell r="AT80">
            <v>43910</v>
          </cell>
          <cell r="AU80">
            <v>44184</v>
          </cell>
          <cell r="AV80"/>
          <cell r="AW80" t="str">
            <v>2. NO</v>
          </cell>
          <cell r="AX80"/>
          <cell r="AY80"/>
          <cell r="AZ80" t="str">
            <v>2. NO</v>
          </cell>
          <cell r="BA80">
            <v>0</v>
          </cell>
          <cell r="BB80"/>
          <cell r="BC80"/>
          <cell r="BD80"/>
          <cell r="BE80" t="str">
            <v>2020753501000079E</v>
          </cell>
          <cell r="BF80">
            <v>23974650</v>
          </cell>
          <cell r="BG80" t="str">
            <v>YELYN ZARELA SEPULVEDA RODRIGUEZ</v>
          </cell>
          <cell r="BH80" t="str">
            <v>https://community.secop.gov.co/Public/Tendering/ContractNoticePhases/View?PPI=CO1.PPI.6583839&amp;isFromPublicArea=True&amp;isModal=False</v>
          </cell>
          <cell r="BI80" t="str">
            <v>VIGENTE</v>
          </cell>
          <cell r="BJ80" t="str">
            <v>rodholpho321@gmail.com</v>
          </cell>
          <cell r="BK80"/>
          <cell r="BL80" t="str">
            <v>https://community.secop.gov.co/Public/Tendering/ContractDetailView/Index?UniqueIdentifier=CO1.PCCNTR.1458645&amp;isModal=true&amp;asPopupView=true#GenericContractInformation</v>
          </cell>
        </row>
        <row r="81">
          <cell r="A81" t="str">
            <v>DTPA-CPS-080-N-2020</v>
          </cell>
          <cell r="B81" t="str">
            <v>2 NACIONAL</v>
          </cell>
          <cell r="C81" t="str">
            <v>CD-DTPA-081-2020</v>
          </cell>
          <cell r="D81">
            <v>80</v>
          </cell>
          <cell r="E81" t="str">
            <v>HECTOR ALONSO HURTADO SEGURA</v>
          </cell>
          <cell r="F81">
            <v>43910</v>
          </cell>
          <cell r="G81" t="str">
            <v>PRESTACIÓN DE SERVICIOS OPERATIVOS Y DE APOYO A LA GESTIÓN EN EL PROCESO DE CONSTRUCCIÓN DEL PLAN DE MANEJO DEL DNMI CABO MANGLARES BAJO MIRA Y FRONTERA</v>
          </cell>
          <cell r="H81" t="str">
            <v>2 CONTRATACIÓN DIRECTA</v>
          </cell>
          <cell r="I81" t="str">
            <v>14 PRESTACIÓN DE SERVICIOS</v>
          </cell>
          <cell r="J81" t="str">
            <v>SERVICIOS</v>
          </cell>
          <cell r="K81">
            <v>18620</v>
          </cell>
          <cell r="L81">
            <v>27720</v>
          </cell>
          <cell r="M81"/>
          <cell r="N81">
            <v>43910</v>
          </cell>
          <cell r="O81" t="str">
            <v>5. FORTALECIMIENTO</v>
          </cell>
          <cell r="P81">
            <v>1337498.26</v>
          </cell>
          <cell r="Q81">
            <v>12037482</v>
          </cell>
          <cell r="R81"/>
          <cell r="S81" t="str">
            <v>1 PERSONA NATURAL</v>
          </cell>
          <cell r="T81" t="str">
            <v>3 CÉDULA DE CIUDADANÍA</v>
          </cell>
          <cell r="U81">
            <v>97946354</v>
          </cell>
          <cell r="V81" t="str">
            <v>N/A</v>
          </cell>
          <cell r="W81" t="str">
            <v>11 NO SE DILIGENCIA INFORMACIÓN PARA ESTE FORMULARIO EN ESTE PERÍODO DE REPORTE</v>
          </cell>
          <cell r="X81" t="str">
            <v>N/A</v>
          </cell>
          <cell r="Y81" t="str">
            <v>HECTOR ALONSO HURTADO SEGURA</v>
          </cell>
          <cell r="Z81" t="str">
            <v>1 PÓLIZA</v>
          </cell>
          <cell r="AA81" t="str">
            <v>12 SEGUROS DEL ESTADO</v>
          </cell>
          <cell r="AB81" t="str">
            <v>2 CUMPLIMIENTO</v>
          </cell>
          <cell r="AC81">
            <v>43910</v>
          </cell>
          <cell r="AD81" t="str">
            <v>45-46-101007650</v>
          </cell>
          <cell r="AE81" t="str">
            <v>DNMI Cabo Manglares</v>
          </cell>
          <cell r="AF81" t="str">
            <v>2 SUPERVISOR</v>
          </cell>
          <cell r="AG81" t="str">
            <v>3 CÉDULA DE CIUDADANÍA</v>
          </cell>
          <cell r="AH81">
            <v>12973611</v>
          </cell>
          <cell r="AI81" t="str">
            <v>IVAN MAURICIO ZAMBRANO PATIÑO</v>
          </cell>
          <cell r="AJ81">
            <v>270</v>
          </cell>
          <cell r="AK81" t="str">
            <v>3 NO PACTADOS</v>
          </cell>
          <cell r="AL81">
            <v>43914</v>
          </cell>
          <cell r="AM81"/>
          <cell r="AN81" t="str">
            <v>4 NO SE HA ADICIONADO NI EN VALOR y EN TIEMPO</v>
          </cell>
          <cell r="AO81">
            <v>0</v>
          </cell>
          <cell r="AP81">
            <v>0</v>
          </cell>
          <cell r="AQ81"/>
          <cell r="AR81">
            <v>0</v>
          </cell>
          <cell r="AS81"/>
          <cell r="AT81">
            <v>43914</v>
          </cell>
          <cell r="AU81">
            <v>44188</v>
          </cell>
          <cell r="AV81"/>
          <cell r="AW81" t="str">
            <v>2. NO</v>
          </cell>
          <cell r="AX81"/>
          <cell r="AY81"/>
          <cell r="AZ81" t="str">
            <v>2. NO</v>
          </cell>
          <cell r="BA81">
            <v>0</v>
          </cell>
          <cell r="BB81"/>
          <cell r="BC81"/>
          <cell r="BD81"/>
          <cell r="BE81" t="str">
            <v>2020753501000080E</v>
          </cell>
          <cell r="BF81">
            <v>12037482</v>
          </cell>
          <cell r="BG81" t="str">
            <v>YELYN ZARELA SEPULVEDA RODRIGUEZ</v>
          </cell>
          <cell r="BH81" t="str">
            <v>https://community.secop.gov.co/Public/Tendering/ContractNoticePhases/View?PPI=CO1.PPI.6586379&amp;isFromPublicArea=True&amp;isModal=False</v>
          </cell>
          <cell r="BI81" t="str">
            <v>VIGENTE</v>
          </cell>
          <cell r="BJ81" t="str">
            <v>hectorhurt879@gmail.com</v>
          </cell>
          <cell r="BK81"/>
          <cell r="BL81" t="str">
            <v>https://community.secop.gov.co/Public/Tendering/ContractDetailView/Index?UniqueIdentifier=CO1.PCCNTR.1458730&amp;isModal=true&amp;asPopupView=true#GenericContractInformation</v>
          </cell>
        </row>
        <row r="82">
          <cell r="A82" t="str">
            <v>DTPA-CPS-081-N-2020</v>
          </cell>
          <cell r="B82" t="str">
            <v>2 NACIONAL</v>
          </cell>
          <cell r="C82" t="str">
            <v>CD-DTPA-082-2020</v>
          </cell>
          <cell r="D82">
            <v>81</v>
          </cell>
          <cell r="E82" t="str">
            <v>OMAR VICENTE REVELO CASTAÑEDA</v>
          </cell>
          <cell r="F82">
            <v>43910</v>
          </cell>
          <cell r="G82" t="str">
            <v>PRESTAR LOS SERVICIOS PROFESIONALES Y DE APOYO A LA GESTIÓN PARA LA CONSTRUCCIÓN CONJUNTA DEL PLAN DE MANEJO DEL DNMI “CABO MANGLARES BAJO MIRA Y FRONTERA”, ACORDE A LOS LINEAMIENTOS DEL COMITÉ DE COADMINISTRACIÓN Y MANEJO DEL ÁREA</v>
          </cell>
          <cell r="H82" t="str">
            <v>2 CONTRATACIÓN DIRECTA</v>
          </cell>
          <cell r="I82" t="str">
            <v>14 PRESTACIÓN DE SERVICIOS</v>
          </cell>
          <cell r="J82" t="str">
            <v>SERVICIOS</v>
          </cell>
          <cell r="K82">
            <v>19020</v>
          </cell>
          <cell r="L82">
            <v>28120</v>
          </cell>
          <cell r="M82"/>
          <cell r="N82">
            <v>43910</v>
          </cell>
          <cell r="O82" t="str">
            <v>5. FORTALECIMIENTO</v>
          </cell>
          <cell r="P82">
            <v>3852123.78</v>
          </cell>
          <cell r="Q82">
            <v>16307325</v>
          </cell>
          <cell r="R82"/>
          <cell r="S82" t="str">
            <v>1 PERSONA NATURAL</v>
          </cell>
          <cell r="T82" t="str">
            <v>3 CÉDULA DE CIUDADANÍA</v>
          </cell>
          <cell r="U82">
            <v>87948001</v>
          </cell>
          <cell r="V82" t="str">
            <v>N/A</v>
          </cell>
          <cell r="W82" t="str">
            <v>11 NO SE DILIGENCIA INFORMACIÓN PARA ESTE FORMULARIO EN ESTE PERÍODO DE REPORTE</v>
          </cell>
          <cell r="X82" t="str">
            <v>N/A</v>
          </cell>
          <cell r="Y82" t="str">
            <v>OMAR VICENTE REVELO CASTAÑEDA</v>
          </cell>
          <cell r="Z82" t="str">
            <v>1 PÓLIZA</v>
          </cell>
          <cell r="AA82" t="str">
            <v>12 SEGUROS DEL ESTADO</v>
          </cell>
          <cell r="AB82" t="str">
            <v>2 CUMPLIMIENTO</v>
          </cell>
          <cell r="AC82">
            <v>43914</v>
          </cell>
          <cell r="AD82" t="str">
            <v>45-46-101007666</v>
          </cell>
          <cell r="AE82" t="str">
            <v>DNMI Cabo Manglares</v>
          </cell>
          <cell r="AF82" t="str">
            <v>2 SUPERVISOR</v>
          </cell>
          <cell r="AG82" t="str">
            <v>3 CÉDULA DE CIUDADANÍA</v>
          </cell>
          <cell r="AH82">
            <v>12973611</v>
          </cell>
          <cell r="AI82" t="str">
            <v>IVAN MAURICIO ZAMBRANO PATIÑO</v>
          </cell>
          <cell r="AJ82">
            <v>127</v>
          </cell>
          <cell r="AK82" t="str">
            <v>3 NO PACTADOS</v>
          </cell>
          <cell r="AL82">
            <v>43914</v>
          </cell>
          <cell r="AM82"/>
          <cell r="AN82" t="str">
            <v>4 NO SE HA ADICIONADO NI EN VALOR y EN TIEMPO</v>
          </cell>
          <cell r="AO82">
            <v>0</v>
          </cell>
          <cell r="AP82">
            <v>0</v>
          </cell>
          <cell r="AQ82"/>
          <cell r="AR82">
            <v>0</v>
          </cell>
          <cell r="AS82"/>
          <cell r="AT82">
            <v>43914</v>
          </cell>
          <cell r="AU82">
            <v>44042</v>
          </cell>
          <cell r="AV82"/>
          <cell r="AW82" t="str">
            <v>2. NO</v>
          </cell>
          <cell r="AX82"/>
          <cell r="AY82"/>
          <cell r="AZ82" t="str">
            <v>2. NO</v>
          </cell>
          <cell r="BA82">
            <v>0</v>
          </cell>
          <cell r="BB82"/>
          <cell r="BC82"/>
          <cell r="BD82"/>
          <cell r="BE82" t="str">
            <v>2020753501000081E</v>
          </cell>
          <cell r="BF82">
            <v>16307325</v>
          </cell>
          <cell r="BG82" t="str">
            <v>YELYN ZARELA SEPULVEDA RODRIGUEZ</v>
          </cell>
          <cell r="BH82" t="str">
            <v>https://community.secop.gov.co/Public/Tendering/ContractNoticePhases/View?PPI=CO1.PPI.6601117&amp;isFromPublicArea=True&amp;isModal=False</v>
          </cell>
          <cell r="BI82" t="str">
            <v>VIGENTE</v>
          </cell>
          <cell r="BJ82" t="str">
            <v>revelo05@hotmail.com</v>
          </cell>
          <cell r="BK82"/>
          <cell r="BL82" t="str">
            <v>https://community.secop.gov.co/Public/Tendering/ContractDetailView/Index?UniqueIdentifier=CO1.PCCNTR.1459674&amp;isModal=true&amp;asPopupView=true#GenericContractInformation</v>
          </cell>
        </row>
        <row r="83">
          <cell r="A83" t="str">
            <v>DTPA-CPS-082-N-2020</v>
          </cell>
          <cell r="B83" t="str">
            <v>2 NACIONAL</v>
          </cell>
          <cell r="C83" t="str">
            <v>CD-DTPA-083-2020</v>
          </cell>
          <cell r="D83">
            <v>82</v>
          </cell>
          <cell r="E83" t="str">
            <v>CRISTHIAN ALFONSO PIMIENTO ORDOÑEZ</v>
          </cell>
          <cell r="F83">
            <v>43914</v>
          </cell>
          <cell r="G83" t="str">
            <v>PRESTACIÓN DE SERVICIOS PROFESIONALES Y APOYO A LA GESTIÓN EN LOS PROCESOS DE COMUNICACIÓN PARA EL RELACIONAMIENTO INTERINSTITUCIONAL Y POSICIONAMIENTO DEL PLAN ESTRATÉGICO DE LA DTPA Y LAS ÁREAS QUE LA COMPONEN</v>
          </cell>
          <cell r="H83" t="str">
            <v>2 CONTRATACIÓN DIRECTA</v>
          </cell>
          <cell r="I83" t="str">
            <v>14 PRESTACIÓN DE SERVICIOS</v>
          </cell>
          <cell r="J83" t="str">
            <v>SERVICIOS</v>
          </cell>
          <cell r="K83">
            <v>20620</v>
          </cell>
          <cell r="L83">
            <v>28220</v>
          </cell>
          <cell r="M83"/>
          <cell r="N83">
            <v>43914</v>
          </cell>
          <cell r="O83" t="str">
            <v>5. FORTALECIMIENTO</v>
          </cell>
          <cell r="P83">
            <v>3852123.78</v>
          </cell>
          <cell r="Q83">
            <v>34669116</v>
          </cell>
          <cell r="R83"/>
          <cell r="S83" t="str">
            <v>1 PERSONA NATURAL</v>
          </cell>
          <cell r="T83" t="str">
            <v>3 CÉDULA DE CIUDADANÍA</v>
          </cell>
          <cell r="U83">
            <v>1075287094</v>
          </cell>
          <cell r="V83" t="str">
            <v>N/A</v>
          </cell>
          <cell r="W83" t="str">
            <v>11 NO SE DILIGENCIA INFORMACIÓN PARA ESTE FORMULARIO EN ESTE PERÍODO DE REPORTE</v>
          </cell>
          <cell r="X83" t="str">
            <v>N/A</v>
          </cell>
          <cell r="Y83" t="str">
            <v>CRISTHIAN ALFONSO PIMIENTO ORDOÑEZ</v>
          </cell>
          <cell r="Z83" t="str">
            <v>1 PÓLIZA</v>
          </cell>
          <cell r="AA83" t="str">
            <v>12 SEGUROS DEL ESTADO</v>
          </cell>
          <cell r="AB83" t="str">
            <v>2 CUMPLIMIENTO</v>
          </cell>
          <cell r="AC83">
            <v>43914</v>
          </cell>
          <cell r="AD83" t="str">
            <v>45-46-10100663</v>
          </cell>
          <cell r="AE83" t="str">
            <v>DTPA</v>
          </cell>
          <cell r="AF83" t="str">
            <v>2 SUPERVISOR</v>
          </cell>
          <cell r="AG83" t="str">
            <v>3 CÉDULA DE CIUDADANÍA</v>
          </cell>
          <cell r="AH83">
            <v>91297841</v>
          </cell>
          <cell r="AI83" t="str">
            <v>ROBINSON GALINDO TARAZONA</v>
          </cell>
          <cell r="AJ83">
            <v>270</v>
          </cell>
          <cell r="AK83" t="str">
            <v>3 NO PACTADOS</v>
          </cell>
          <cell r="AL83">
            <v>43914</v>
          </cell>
          <cell r="AM83"/>
          <cell r="AN83" t="str">
            <v>4 NO SE HA ADICIONADO NI EN VALOR y EN TIEMPO</v>
          </cell>
          <cell r="AO83">
            <v>0</v>
          </cell>
          <cell r="AP83">
            <v>0</v>
          </cell>
          <cell r="AQ83"/>
          <cell r="AR83">
            <v>0</v>
          </cell>
          <cell r="AS83"/>
          <cell r="AT83">
            <v>43914</v>
          </cell>
          <cell r="AU83">
            <v>44188</v>
          </cell>
          <cell r="AV83"/>
          <cell r="AW83" t="str">
            <v>2. NO</v>
          </cell>
          <cell r="AX83"/>
          <cell r="AY83"/>
          <cell r="AZ83" t="str">
            <v>2. NO</v>
          </cell>
          <cell r="BA83">
            <v>0</v>
          </cell>
          <cell r="BB83"/>
          <cell r="BC83"/>
          <cell r="BD83"/>
          <cell r="BE83" t="str">
            <v>2020753501000082E</v>
          </cell>
          <cell r="BF83">
            <v>34669116</v>
          </cell>
          <cell r="BG83" t="str">
            <v>JAZMIN PEREA MURILLO</v>
          </cell>
          <cell r="BH83" t="str">
            <v>https://community.secop.gov.co/Public/Tendering/ContractNoticePhases/View?PPI=CO1.PPI.6627634&amp;isFromPublicArea=True&amp;isModal=False</v>
          </cell>
          <cell r="BI83" t="str">
            <v>VIGENTE</v>
          </cell>
          <cell r="BJ83" t="str">
            <v>pimientoc.1102@gmail.com</v>
          </cell>
          <cell r="BK83"/>
          <cell r="BL83" t="str">
            <v>https://community.secop.gov.co/Public/Tendering/ContractDetailView/Index?UniqueIdentifier=CO1.PCCNTR.1463905&amp;isModal=true&amp;asPopupView=true#GenericContractInformation</v>
          </cell>
        </row>
        <row r="84">
          <cell r="A84" t="str">
            <v>DTPA-CPS-083-N-2020</v>
          </cell>
          <cell r="B84" t="str">
            <v>2 NACIONAL</v>
          </cell>
          <cell r="C84" t="str">
            <v>CD-DTPA-084-2020</v>
          </cell>
          <cell r="D84">
            <v>83</v>
          </cell>
          <cell r="E84" t="str">
            <v>DIANA MAGALI ANGULO QUIÑONES</v>
          </cell>
          <cell r="F84">
            <v>43915</v>
          </cell>
          <cell r="G84" t="str">
            <v>PRESTACIÓN DE SERVICIOS TÉCNICOS Y DE APOYO A LA GESTIÓN EN LOS PROCESOS DE SEGUIMIENTO A LAS HERRAMIENTAS DE PLANEACIÓN DEL DNMI CABO MANGLARES BAJO MIRA Y FRONTERA</v>
          </cell>
          <cell r="H84" t="str">
            <v>2 CONTRATACIÓN DIRECTA</v>
          </cell>
          <cell r="I84" t="str">
            <v>14 PRESTACIÓN DE SERVICIOS</v>
          </cell>
          <cell r="J84" t="str">
            <v>SERVICIOS</v>
          </cell>
          <cell r="K84">
            <v>18820</v>
          </cell>
          <cell r="L84">
            <v>28320</v>
          </cell>
          <cell r="M84"/>
          <cell r="N84">
            <v>43915</v>
          </cell>
          <cell r="O84" t="str">
            <v>5. FORTALECIMIENTO</v>
          </cell>
          <cell r="P84">
            <v>2206871.8199999998</v>
          </cell>
          <cell r="Q84">
            <v>19861848</v>
          </cell>
          <cell r="R84"/>
          <cell r="S84" t="str">
            <v>1 PERSONA NATURAL</v>
          </cell>
          <cell r="T84" t="str">
            <v>3 CÉDULA DE CIUDADANÍA</v>
          </cell>
          <cell r="U84">
            <v>36951274</v>
          </cell>
          <cell r="V84" t="str">
            <v>N/A</v>
          </cell>
          <cell r="W84" t="str">
            <v>11 NO SE DILIGENCIA INFORMACIÓN PARA ESTE FORMULARIO EN ESTE PERÍODO DE REPORTE</v>
          </cell>
          <cell r="X84" t="str">
            <v>N/A</v>
          </cell>
          <cell r="Y84" t="str">
            <v>DIANA MAGALI ANGULO QUIÑONES</v>
          </cell>
          <cell r="Z84" t="str">
            <v>1 PÓLIZA</v>
          </cell>
          <cell r="AA84" t="str">
            <v>12 SEGUROS DEL ESTADO</v>
          </cell>
          <cell r="AB84" t="str">
            <v>2 CUMPLIMIENTO</v>
          </cell>
          <cell r="AC84">
            <v>43915</v>
          </cell>
          <cell r="AD84" t="str">
            <v>45-46-101007671</v>
          </cell>
          <cell r="AE84" t="str">
            <v>DNMI Cabo Manglares</v>
          </cell>
          <cell r="AF84" t="str">
            <v>2 SUPERVISOR</v>
          </cell>
          <cell r="AG84" t="str">
            <v>3 CÉDULA DE CIUDADANÍA</v>
          </cell>
          <cell r="AH84">
            <v>12973611</v>
          </cell>
          <cell r="AI84" t="str">
            <v>IVAN MAURICIO ZAMBRANO PATIÑO</v>
          </cell>
          <cell r="AJ84">
            <v>270</v>
          </cell>
          <cell r="AK84" t="str">
            <v>3 NO PACTADOS</v>
          </cell>
          <cell r="AL84">
            <v>43915</v>
          </cell>
          <cell r="AM84"/>
          <cell r="AN84" t="str">
            <v>4 NO SE HA ADICIONADO NI EN VALOR y EN TIEMPO</v>
          </cell>
          <cell r="AO84">
            <v>0</v>
          </cell>
          <cell r="AP84">
            <v>0</v>
          </cell>
          <cell r="AQ84"/>
          <cell r="AR84">
            <v>0</v>
          </cell>
          <cell r="AS84"/>
          <cell r="AT84">
            <v>43915</v>
          </cell>
          <cell r="AU84">
            <v>44189</v>
          </cell>
          <cell r="AV84"/>
          <cell r="AW84" t="str">
            <v>2. NO</v>
          </cell>
          <cell r="AX84"/>
          <cell r="AY84"/>
          <cell r="AZ84" t="str">
            <v>2. NO</v>
          </cell>
          <cell r="BA84">
            <v>0</v>
          </cell>
          <cell r="BB84"/>
          <cell r="BC84"/>
          <cell r="BD84"/>
          <cell r="BE84" t="str">
            <v>2020753501000083E</v>
          </cell>
          <cell r="BF84">
            <v>19861848</v>
          </cell>
          <cell r="BG84" t="str">
            <v>JAZMIN PEREA MURILLO</v>
          </cell>
          <cell r="BH84" t="str">
            <v>https://community.secop.gov.co/Public/Tendering/ContractNoticePhases/View?PPI=CO1.PPI.6631263&amp;isFromPublicArea=True&amp;isModal=False</v>
          </cell>
          <cell r="BI84" t="str">
            <v>VIGENTE</v>
          </cell>
          <cell r="BJ84" t="str">
            <v>contadorapublica@hotmail.es</v>
          </cell>
          <cell r="BK84"/>
          <cell r="BL84" t="str">
            <v>https://community.secop.gov.co/Public/Tendering/ContractDetailView/Index?UniqueIdentifier=CO1.PCCNTR.1463838&amp;isModal=true&amp;asPopupView=true#GenericContractInformation</v>
          </cell>
        </row>
        <row r="85">
          <cell r="A85" t="str">
            <v>DTPA-CPS-084-N-2020</v>
          </cell>
          <cell r="B85" t="str">
            <v>2 NACIONAL</v>
          </cell>
          <cell r="C85" t="str">
            <v>CD-DTPA-085-2020</v>
          </cell>
          <cell r="D85">
            <v>84</v>
          </cell>
          <cell r="E85" t="str">
            <v>YIMBER CAMILO SINISTERRA CAMACHO</v>
          </cell>
          <cell r="F85">
            <v>43915</v>
          </cell>
          <cell r="G85" t="str">
            <v>PRESTACIÓN DE SERVICIOS OPERATIVOS Y DE APOYO A LA GESTIÓN EN EL PROCESO DE CONSTRUCCIÓN DEL PLAN DE MANEJO DEL DNMI CABO MANGLARES BAJO MIRA Y FRONTERA</v>
          </cell>
          <cell r="H85" t="str">
            <v>2 CONTRATACIÓN DIRECTA</v>
          </cell>
          <cell r="I85" t="str">
            <v>14 PRESTACIÓN DE SERVICIOS</v>
          </cell>
          <cell r="J85" t="str">
            <v>SERVICIOS</v>
          </cell>
          <cell r="K85">
            <v>18520</v>
          </cell>
          <cell r="L85">
            <v>28420</v>
          </cell>
          <cell r="M85"/>
          <cell r="N85">
            <v>43915</v>
          </cell>
          <cell r="O85" t="str">
            <v>5. FORTALECIMIENTO</v>
          </cell>
          <cell r="P85">
            <v>1337498.26</v>
          </cell>
          <cell r="Q85">
            <v>12037482</v>
          </cell>
          <cell r="R85"/>
          <cell r="S85" t="str">
            <v>1 PERSONA NATURAL</v>
          </cell>
          <cell r="T85" t="str">
            <v>3 CÉDULA DE CIUDADANÍA</v>
          </cell>
          <cell r="U85">
            <v>1004617187</v>
          </cell>
          <cell r="V85" t="str">
            <v>N/A</v>
          </cell>
          <cell r="W85" t="str">
            <v>11 NO SE DILIGENCIA INFORMACIÓN PARA ESTE FORMULARIO EN ESTE PERÍODO DE REPORTE</v>
          </cell>
          <cell r="X85" t="str">
            <v>N/A</v>
          </cell>
          <cell r="Y85" t="str">
            <v>YIMBER CAMILO SINISTERRA CAMACHO</v>
          </cell>
          <cell r="Z85" t="str">
            <v>1 PÓLIZA</v>
          </cell>
          <cell r="AA85" t="str">
            <v>12 SEGUROS DEL ESTADO</v>
          </cell>
          <cell r="AB85" t="str">
            <v>2 CUMPLIMIENTO</v>
          </cell>
          <cell r="AC85">
            <v>43915</v>
          </cell>
          <cell r="AD85" t="str">
            <v>45-46-101007672</v>
          </cell>
          <cell r="AE85" t="str">
            <v>DNMI Cabo Manglares</v>
          </cell>
          <cell r="AF85" t="str">
            <v>2 SUPERVISOR</v>
          </cell>
          <cell r="AG85" t="str">
            <v>3 CÉDULA DE CIUDADANÍA</v>
          </cell>
          <cell r="AH85">
            <v>12973611</v>
          </cell>
          <cell r="AI85" t="str">
            <v>IVAN MAURICIO ZAMBRANO PATIÑO</v>
          </cell>
          <cell r="AJ85">
            <v>270</v>
          </cell>
          <cell r="AK85" t="str">
            <v>3 NO PACTADOS</v>
          </cell>
          <cell r="AL85">
            <v>43915</v>
          </cell>
          <cell r="AM85"/>
          <cell r="AN85" t="str">
            <v>4 NO SE HA ADICIONADO NI EN VALOR y EN TIEMPO</v>
          </cell>
          <cell r="AO85">
            <v>0</v>
          </cell>
          <cell r="AP85">
            <v>0</v>
          </cell>
          <cell r="AQ85"/>
          <cell r="AR85">
            <v>0</v>
          </cell>
          <cell r="AS85"/>
          <cell r="AT85">
            <v>43915</v>
          </cell>
          <cell r="AU85">
            <v>44189</v>
          </cell>
          <cell r="AV85"/>
          <cell r="AW85" t="str">
            <v>2. NO</v>
          </cell>
          <cell r="AX85"/>
          <cell r="AY85"/>
          <cell r="AZ85" t="str">
            <v>2. NO</v>
          </cell>
          <cell r="BA85">
            <v>0</v>
          </cell>
          <cell r="BB85"/>
          <cell r="BC85"/>
          <cell r="BD85"/>
          <cell r="BE85" t="str">
            <v>2020753501000084E</v>
          </cell>
          <cell r="BF85">
            <v>12037482</v>
          </cell>
          <cell r="BG85" t="str">
            <v>JAZMIN PEREA MURILLO</v>
          </cell>
          <cell r="BH85" t="str">
            <v>https://community.secop.gov.co/Public/Tendering/ContractNoticePhases/View?PPI=CO1.PPI.6631834&amp;isFromPublicArea=True&amp;isModal=False</v>
          </cell>
          <cell r="BI85" t="str">
            <v>VIGENTE</v>
          </cell>
          <cell r="BJ85" t="str">
            <v>aralvaro16@gmail.com</v>
          </cell>
          <cell r="BK85"/>
          <cell r="BL85" t="str">
            <v>https://community.secop.gov.co/Public/Tendering/ContractDetailView/Index?UniqueIdentifier=CO1.PCCNTR.1463857&amp;isModal=true&amp;asPopupView=true#GenericContractInformation</v>
          </cell>
        </row>
        <row r="86">
          <cell r="A86" t="str">
            <v>DTPA-CPS-085-N-2020</v>
          </cell>
          <cell r="B86" t="str">
            <v>2 NACIONAL</v>
          </cell>
          <cell r="C86" t="str">
            <v>CD-DTPA-086-2020</v>
          </cell>
          <cell r="D86">
            <v>85</v>
          </cell>
          <cell r="E86" t="str">
            <v>EINAR ALVEIRO HUETIO BOJORGE</v>
          </cell>
          <cell r="F86">
            <v>43915</v>
          </cell>
          <cell r="G86" t="str">
            <v>PRESTACIÓN DE SERVICIOS DE APOYO A LA GESTIÓN EN ACTIVIDADES OPERATIVAS DE PREVENCIÓN, VIGILANCIA Y CONTROL, EN LA JURISDICCIÓN DE LOS MUNICIPIOS DE CALI, DAGUA, JAMUNDÍ Y BUENAVENTURA DEL PNN FARALLONES DE CALI.</v>
          </cell>
          <cell r="H86" t="str">
            <v>2 CONTRATACIÓN DIRECTA</v>
          </cell>
          <cell r="I86" t="str">
            <v>14 PRESTACIÓN DE SERVICIOS</v>
          </cell>
          <cell r="J86" t="str">
            <v>SERVICIOS</v>
          </cell>
          <cell r="K86">
            <v>19120</v>
          </cell>
          <cell r="L86">
            <v>28520</v>
          </cell>
          <cell r="M86"/>
          <cell r="N86">
            <v>43915</v>
          </cell>
          <cell r="O86" t="str">
            <v>5. FORTALECIMIENTO</v>
          </cell>
          <cell r="P86">
            <v>1337498.26</v>
          </cell>
          <cell r="Q86">
            <v>12037482</v>
          </cell>
          <cell r="R86"/>
          <cell r="S86" t="str">
            <v>1 PERSONA NATURAL</v>
          </cell>
          <cell r="T86" t="str">
            <v>3 CÉDULA DE CIUDADANÍA</v>
          </cell>
          <cell r="U86">
            <v>1144076542</v>
          </cell>
          <cell r="V86" t="str">
            <v>N/A</v>
          </cell>
          <cell r="W86" t="str">
            <v>11 NO SE DILIGENCIA INFORMACIÓN PARA ESTE FORMULARIO EN ESTE PERÍODO DE REPORTE</v>
          </cell>
          <cell r="X86" t="str">
            <v>N/A</v>
          </cell>
          <cell r="Y86" t="str">
            <v>EINAR ALVEIRO HUETIO BOJORGE</v>
          </cell>
          <cell r="Z86" t="str">
            <v>1 PÓLIZA</v>
          </cell>
          <cell r="AA86" t="str">
            <v>12 SEGUROS DEL ESTADO</v>
          </cell>
          <cell r="AB86" t="str">
            <v>2 CUMPLIMIENTO</v>
          </cell>
          <cell r="AC86">
            <v>43915</v>
          </cell>
          <cell r="AD86" t="str">
            <v>45-46-101007676</v>
          </cell>
          <cell r="AE86" t="str">
            <v>PNN Farallones de Cali</v>
          </cell>
          <cell r="AF86" t="str">
            <v>2 SUPERVISOR</v>
          </cell>
          <cell r="AG86" t="str">
            <v>3 CÉDULA DE CIUDADANÍA</v>
          </cell>
          <cell r="AH86">
            <v>29667366</v>
          </cell>
          <cell r="AI86" t="str">
            <v>CLAUDIA ISABEL ACEVEDO</v>
          </cell>
          <cell r="AJ86">
            <v>259</v>
          </cell>
          <cell r="AK86" t="str">
            <v>3 NO PACTADOS</v>
          </cell>
          <cell r="AL86">
            <v>43915</v>
          </cell>
          <cell r="AM86"/>
          <cell r="AN86" t="str">
            <v>4 NO SE HA ADICIONADO NI EN VALOR y EN TIEMPO</v>
          </cell>
          <cell r="AO86">
            <v>0</v>
          </cell>
          <cell r="AP86">
            <v>0</v>
          </cell>
          <cell r="AQ86"/>
          <cell r="AR86">
            <v>0</v>
          </cell>
          <cell r="AS86"/>
          <cell r="AT86">
            <v>43915</v>
          </cell>
          <cell r="AU86">
            <v>44178</v>
          </cell>
          <cell r="AV86"/>
          <cell r="AW86" t="str">
            <v>2. NO</v>
          </cell>
          <cell r="AX86"/>
          <cell r="AY86"/>
          <cell r="AZ86" t="str">
            <v>2. NO</v>
          </cell>
          <cell r="BA86">
            <v>0</v>
          </cell>
          <cell r="BB86"/>
          <cell r="BC86"/>
          <cell r="BD86"/>
          <cell r="BE86" t="str">
            <v>2020753501000085E</v>
          </cell>
          <cell r="BF86">
            <v>12037482</v>
          </cell>
          <cell r="BG86" t="str">
            <v>JAZMIN PEREA MURILLO</v>
          </cell>
          <cell r="BH86" t="str">
            <v>https://community.secop.gov.co/Public/Tendering/ContractNoticePhases/View?PPI=CO1.PPI.6634151&amp;isFromPublicArea=True&amp;isModal=False</v>
          </cell>
          <cell r="BI86" t="str">
            <v>VIGENTE</v>
          </cell>
          <cell r="BJ86" t="str">
            <v>einarhuetiobojorge1995@gmail.com</v>
          </cell>
          <cell r="BK86"/>
          <cell r="BL86" t="str">
            <v>https://community.secop.gov.co/Public/Tendering/ContractDetailView/Index?UniqueIdentifier=CO1.PCCNTR.1463892&amp;isModal=true&amp;asPopupView=true#GenericContractInformation</v>
          </cell>
        </row>
        <row r="87">
          <cell r="A87" t="str">
            <v>DTPA-CPS-086-N-2020</v>
          </cell>
          <cell r="B87" t="str">
            <v>2 NACIONAL</v>
          </cell>
          <cell r="C87" t="str">
            <v>CD-DTPA-087-2020</v>
          </cell>
          <cell r="D87">
            <v>86</v>
          </cell>
          <cell r="E87" t="str">
            <v>LEIDY JOHANA AGUALIMPIA ORTIZ</v>
          </cell>
          <cell r="F87">
            <v>43916</v>
          </cell>
          <cell r="G87" t="str">
            <v>PRESTACIÓN DE SERVICIOS PROFESIONALES Y DE APOYO A LA GESTIÓN PARA ACOMPAÑAR Y DESARROLLAR LINEAMIENTOS DE ORDENAMIENTO, REGULACIÓN Y CONTROL POR ACTIVIDADES ECOTURÍSTICAS QUE SE DESARROLLAN EN EL PNN UTRIA</v>
          </cell>
          <cell r="H87" t="str">
            <v>2 CONTRATACIÓN DIRECTA</v>
          </cell>
          <cell r="I87" t="str">
            <v>14 PRESTACIÓN DE SERVICIOS</v>
          </cell>
          <cell r="J87" t="str">
            <v>SERVICIOS</v>
          </cell>
          <cell r="K87">
            <v>17120</v>
          </cell>
          <cell r="L87">
            <v>28620</v>
          </cell>
          <cell r="M87"/>
          <cell r="N87">
            <v>43916</v>
          </cell>
          <cell r="O87" t="str">
            <v>5. FORTALECIMIENTO</v>
          </cell>
          <cell r="P87">
            <v>3565146.21</v>
          </cell>
          <cell r="Q87">
            <v>32086314</v>
          </cell>
          <cell r="R87"/>
          <cell r="S87" t="str">
            <v>1 PERSONA NATURAL</v>
          </cell>
          <cell r="T87" t="str">
            <v>3 CÉDULA DE CIUDADANÍA</v>
          </cell>
          <cell r="U87">
            <v>1077451212</v>
          </cell>
          <cell r="V87" t="str">
            <v>N/A</v>
          </cell>
          <cell r="W87" t="str">
            <v>11 NO SE DILIGENCIA INFORMACIÓN PARA ESTE FORMULARIO EN ESTE PERÍODO DE REPORTE</v>
          </cell>
          <cell r="X87" t="str">
            <v>N/A</v>
          </cell>
          <cell r="Y87" t="str">
            <v>LEIDY JOHANA AGUALIMPIA ORTIZ</v>
          </cell>
          <cell r="Z87" t="str">
            <v>1 PÓLIZA</v>
          </cell>
          <cell r="AA87" t="str">
            <v>12 SEGUROS DEL ESTADO</v>
          </cell>
          <cell r="AB87" t="str">
            <v>2 CUMPLIMIENTO</v>
          </cell>
          <cell r="AC87">
            <v>43916</v>
          </cell>
          <cell r="AD87" t="str">
            <v>45-46-101007689</v>
          </cell>
          <cell r="AE87" t="str">
            <v>PNN Utria</v>
          </cell>
          <cell r="AF87" t="str">
            <v>2 SUPERVISOR</v>
          </cell>
          <cell r="AG87" t="str">
            <v>3 CÉDULA DE CIUDADANÍA</v>
          </cell>
          <cell r="AH87">
            <v>66848955</v>
          </cell>
          <cell r="AI87" t="str">
            <v>MARIA XIMENA ZORRILLA A.</v>
          </cell>
          <cell r="AJ87">
            <v>270</v>
          </cell>
          <cell r="AK87" t="str">
            <v>3 NO PACTADOS</v>
          </cell>
          <cell r="AL87">
            <v>43916</v>
          </cell>
          <cell r="AM87"/>
          <cell r="AN87" t="str">
            <v>4 NO SE HA ADICIONADO NI EN VALOR y EN TIEMPO</v>
          </cell>
          <cell r="AO87">
            <v>0</v>
          </cell>
          <cell r="AP87">
            <v>0</v>
          </cell>
          <cell r="AQ87"/>
          <cell r="AR87">
            <v>0</v>
          </cell>
          <cell r="AS87"/>
          <cell r="AT87">
            <v>43916</v>
          </cell>
          <cell r="AU87">
            <v>44190</v>
          </cell>
          <cell r="AV87"/>
          <cell r="AW87" t="str">
            <v>2. NO</v>
          </cell>
          <cell r="AX87"/>
          <cell r="AY87"/>
          <cell r="AZ87" t="str">
            <v>2. NO</v>
          </cell>
          <cell r="BA87">
            <v>0</v>
          </cell>
          <cell r="BB87"/>
          <cell r="BC87"/>
          <cell r="BD87"/>
          <cell r="BE87" t="str">
            <v>2020753501000086E</v>
          </cell>
          <cell r="BF87">
            <v>32086314</v>
          </cell>
          <cell r="BG87" t="str">
            <v>JAZMIN PEREA MURILLO</v>
          </cell>
          <cell r="BH87" t="str">
            <v>https://community.secop.gov.co/Public/Tendering/ContractNoticePhases/View?PPI=CO1.PPI.6661322&amp;isFromPublicArea=True&amp;isModal=False</v>
          </cell>
          <cell r="BI87" t="str">
            <v>VIGENTE</v>
          </cell>
          <cell r="BJ87" t="str">
            <v>ortizleidy@outlook.com</v>
          </cell>
          <cell r="BK87"/>
          <cell r="BL87" t="str">
            <v>https://community.secop.gov.co/Public/Tendering/ContractDetailView/Index?UniqueIdentifier=CO1.PCCNTR.1469214&amp;isModal=true&amp;asPopupView=true#GenericContractInformation</v>
          </cell>
        </row>
        <row r="88">
          <cell r="A88" t="str">
            <v>DTPA-CPS-087-N-2020</v>
          </cell>
          <cell r="B88" t="str">
            <v>2 NACIONAL</v>
          </cell>
          <cell r="C88" t="str">
            <v>CD-DTPA-088-2020</v>
          </cell>
          <cell r="D88">
            <v>87</v>
          </cell>
          <cell r="E88" t="str">
            <v>JUAN CARLOS PIEDRAHITA CARVAJAL</v>
          </cell>
          <cell r="F88">
            <v>43917</v>
          </cell>
          <cell r="G88" t="str">
            <v>PRESTACIÓN DE SERVICIOS PROFESIONALES Y DE APOYO A LA GESTIÓN PARA LIDERAR EL SISTEMA CONTABLE DE LA DIRECCIÓN TERRITORIAL PACÍFICO, DE CONFORMIDAD CON LAS NORMAS VIGENTES APLICABLES</v>
          </cell>
          <cell r="H88" t="str">
            <v>2 CONTRATACIÓN DIRECTA</v>
          </cell>
          <cell r="I88" t="str">
            <v>14 PRESTACIÓN DE SERVICIOS</v>
          </cell>
          <cell r="J88" t="str">
            <v>SERVICIOS</v>
          </cell>
          <cell r="K88">
            <v>21320</v>
          </cell>
          <cell r="L88">
            <v>28820</v>
          </cell>
          <cell r="M88"/>
          <cell r="N88">
            <v>43917</v>
          </cell>
          <cell r="O88" t="str">
            <v>5. FORTALECIMIENTO</v>
          </cell>
          <cell r="P88">
            <v>4823432.32</v>
          </cell>
          <cell r="Q88">
            <v>19293728</v>
          </cell>
          <cell r="R88"/>
          <cell r="S88" t="str">
            <v>1 PERSONA NATURAL</v>
          </cell>
          <cell r="T88" t="str">
            <v>3 CÉDULA DE CIUDADANÍA</v>
          </cell>
          <cell r="U88">
            <v>91246223</v>
          </cell>
          <cell r="V88" t="str">
            <v>N/A</v>
          </cell>
          <cell r="W88" t="str">
            <v>11 NO SE DILIGENCIA INFORMACIÓN PARA ESTE FORMULARIO EN ESTE PERÍODO DE REPORTE</v>
          </cell>
          <cell r="X88" t="str">
            <v>N/A</v>
          </cell>
          <cell r="Y88" t="str">
            <v>JUAN CARLOS PIEDRAHITA CARVAJAL</v>
          </cell>
          <cell r="Z88" t="str">
            <v>1 PÓLIZA</v>
          </cell>
          <cell r="AA88" t="str">
            <v>12 SEGUROS DEL ESTADO</v>
          </cell>
          <cell r="AB88" t="str">
            <v>2 CUMPLIMIENTO</v>
          </cell>
          <cell r="AC88">
            <v>43922</v>
          </cell>
          <cell r="AD88" t="str">
            <v>45-44-101113096</v>
          </cell>
          <cell r="AE88" t="str">
            <v>DTPA</v>
          </cell>
          <cell r="AF88" t="str">
            <v>2 SUPERVISOR</v>
          </cell>
          <cell r="AG88" t="str">
            <v>3 CÉDULA DE CIUDADANÍA</v>
          </cell>
          <cell r="AH88">
            <v>66859604</v>
          </cell>
          <cell r="AI88" t="str">
            <v>MARGARITA EUGENIA VICTORIA</v>
          </cell>
          <cell r="AJ88">
            <v>120</v>
          </cell>
          <cell r="AK88" t="str">
            <v>3 NO PACTADOS</v>
          </cell>
          <cell r="AL88">
            <v>43922</v>
          </cell>
          <cell r="AM88"/>
          <cell r="AN88" t="str">
            <v>4 NO SE HA ADICIONADO NI EN VALOR y EN TIEMPO</v>
          </cell>
          <cell r="AO88">
            <v>0</v>
          </cell>
          <cell r="AP88">
            <v>0</v>
          </cell>
          <cell r="AQ88"/>
          <cell r="AR88">
            <v>0</v>
          </cell>
          <cell r="AS88"/>
          <cell r="AT88">
            <v>43922</v>
          </cell>
          <cell r="AU88">
            <v>44042</v>
          </cell>
          <cell r="AV88"/>
          <cell r="AW88" t="str">
            <v>2. NO</v>
          </cell>
          <cell r="AX88"/>
          <cell r="AY88"/>
          <cell r="AZ88" t="str">
            <v>2. NO</v>
          </cell>
          <cell r="BA88">
            <v>0</v>
          </cell>
          <cell r="BB88"/>
          <cell r="BC88"/>
          <cell r="BD88"/>
          <cell r="BE88" t="str">
            <v>2020753501000087E</v>
          </cell>
          <cell r="BF88">
            <v>19293728</v>
          </cell>
          <cell r="BG88" t="str">
            <v>JAZMIN PEREA MURILLO</v>
          </cell>
          <cell r="BH88" t="str">
            <v>https://community.secop.gov.co/Public/Tendering/ContractNoticePhases/View?PPI=CO1.PPI.6663042&amp;isFromPublicArea=True&amp;isModal=False</v>
          </cell>
          <cell r="BI88" t="str">
            <v>VIGENTE</v>
          </cell>
          <cell r="BJ88" t="str">
            <v>juancarlospiedrahita@gmail.com</v>
          </cell>
          <cell r="BK88"/>
          <cell r="BL88" t="str">
            <v>https://community.secop.gov.co/Public/Tendering/ContractDetailView/Index?UniqueIdentifier=CO1.PCCNTR.1469224&amp;isModal=true&amp;asPopupView=true#GenericContractInformation</v>
          </cell>
        </row>
        <row r="89">
          <cell r="A89" t="str">
            <v>DTPA-CPS-088-N-2020</v>
          </cell>
          <cell r="B89" t="str">
            <v>2 NACIONAL</v>
          </cell>
          <cell r="C89" t="str">
            <v>CD-DTPA-089-2020</v>
          </cell>
          <cell r="D89">
            <v>88</v>
          </cell>
          <cell r="E89" t="str">
            <v>NATALIA RIVERA DOMINGUEZ</v>
          </cell>
          <cell r="F89">
            <v>43917</v>
          </cell>
          <cell r="G89" t="str">
            <v>PRESTAR LOS SERVICIOS PROFESIONALES Y DE APOYO A LA GESTIÓN PARA EL DESARROLLO DE LAS ACTIVIDADES RELACIONADAS CON LA IMPLEMENTACIÓN DE LA ESTRATEGIA DE INVESTIGACIÓN Y MONITOREO EN EL PNN LOS KATIOS</v>
          </cell>
          <cell r="H89" t="str">
            <v>2 CONTRATACIÓN DIRECTA</v>
          </cell>
          <cell r="I89" t="str">
            <v>14 PRESTACIÓN DE SERVICIOS</v>
          </cell>
          <cell r="J89" t="str">
            <v>SERVICIOS</v>
          </cell>
          <cell r="K89">
            <v>22720</v>
          </cell>
          <cell r="L89">
            <v>28920</v>
          </cell>
          <cell r="M89"/>
          <cell r="N89">
            <v>43917</v>
          </cell>
          <cell r="O89" t="str">
            <v>5. FORTALECIMIENTO</v>
          </cell>
          <cell r="P89">
            <v>3156754.3</v>
          </cell>
          <cell r="Q89">
            <v>28410786</v>
          </cell>
          <cell r="R89"/>
          <cell r="S89" t="str">
            <v>1 PERSONA NATURAL</v>
          </cell>
          <cell r="T89" t="str">
            <v>3 CÉDULA DE CIUDADANÍA</v>
          </cell>
          <cell r="U89">
            <v>1114889393</v>
          </cell>
          <cell r="V89" t="str">
            <v>N/A</v>
          </cell>
          <cell r="W89" t="str">
            <v>11 NO SE DILIGENCIA INFORMACIÓN PARA ESTE FORMULARIO EN ESTE PERÍODO DE REPORTE</v>
          </cell>
          <cell r="X89" t="str">
            <v>N/A</v>
          </cell>
          <cell r="Y89" t="str">
            <v>NATALIA RIVERA DOMINGUEZ</v>
          </cell>
          <cell r="Z89" t="str">
            <v>1 PÓLIZA</v>
          </cell>
          <cell r="AA89" t="str">
            <v>12 SEGUROS DEL ESTADO</v>
          </cell>
          <cell r="AB89" t="str">
            <v>2 CUMPLIMIENTO</v>
          </cell>
          <cell r="AC89">
            <v>43917</v>
          </cell>
          <cell r="AD89" t="str">
            <v>45-46-101007693</v>
          </cell>
          <cell r="AE89" t="str">
            <v>PNN Los Katios</v>
          </cell>
          <cell r="AF89" t="str">
            <v>2 SUPERVISOR</v>
          </cell>
          <cell r="AG89" t="str">
            <v>3 CÉDULA DE CIUDADANÍA</v>
          </cell>
          <cell r="AH89">
            <v>91297841</v>
          </cell>
          <cell r="AI89" t="str">
            <v>ROBINSON GALINDO TARAZONA</v>
          </cell>
          <cell r="AJ89">
            <v>270</v>
          </cell>
          <cell r="AK89" t="str">
            <v>3 NO PACTADOS</v>
          </cell>
          <cell r="AL89">
            <v>43917</v>
          </cell>
          <cell r="AM89"/>
          <cell r="AN89" t="str">
            <v>4 NO SE HA ADICIONADO NI EN VALOR y EN TIEMPO</v>
          </cell>
          <cell r="AO89">
            <v>0</v>
          </cell>
          <cell r="AP89">
            <v>0</v>
          </cell>
          <cell r="AQ89"/>
          <cell r="AR89">
            <v>0</v>
          </cell>
          <cell r="AS89"/>
          <cell r="AT89">
            <v>43917</v>
          </cell>
          <cell r="AU89">
            <v>44191</v>
          </cell>
          <cell r="AV89"/>
          <cell r="AW89" t="str">
            <v>2. NO</v>
          </cell>
          <cell r="AX89"/>
          <cell r="AY89"/>
          <cell r="AZ89" t="str">
            <v>2. NO</v>
          </cell>
          <cell r="BA89">
            <v>0</v>
          </cell>
          <cell r="BB89"/>
          <cell r="BC89"/>
          <cell r="BD89"/>
          <cell r="BE89" t="str">
            <v>2020753501000088E</v>
          </cell>
          <cell r="BF89">
            <v>28410786</v>
          </cell>
          <cell r="BG89" t="str">
            <v>JAZMIN PEREA MURILLO</v>
          </cell>
          <cell r="BH89" t="str">
            <v>https://community.secop.gov.co/Public/Tendering/ContractNoticePhases/View?PPI=CO1.PPI.6702465&amp;isFromPublicArea=True&amp;isModal=False</v>
          </cell>
          <cell r="BI89" t="str">
            <v>VIGENTE</v>
          </cell>
          <cell r="BJ89" t="str">
            <v>natyrivera.18@gmail.com</v>
          </cell>
          <cell r="BK89"/>
          <cell r="BL89" t="str">
            <v>https://community.secop.gov.co/Public/Tendering/ContractDetailView/Index?UniqueIdentifier=CO1.PCCNTR.1471046&amp;isModal=true&amp;asPopupView=true#GenericContractInformation</v>
          </cell>
        </row>
        <row r="90">
          <cell r="A90" t="str">
            <v>DTPA-CPS-089-N-2020</v>
          </cell>
          <cell r="B90" t="str">
            <v>2 NACIONAL</v>
          </cell>
          <cell r="C90" t="str">
            <v>CD-DTPA-090-2020</v>
          </cell>
          <cell r="D90">
            <v>89</v>
          </cell>
          <cell r="E90" t="str">
            <v>JARRINSON PATERSON QUIÑONES CASTILLO</v>
          </cell>
          <cell r="F90">
            <v>43917</v>
          </cell>
          <cell r="G90" t="str">
            <v>PRESTAR LOS SERVICIOS DE APOYO A LA GESTIÓN COMO EXPERTO LOCAL EN ACTIVIDADES OPERATIVAS PARA LA CONSTRUCCIÓN PARTICIPATIVA DEL PLAN DE MANEJO EN EL DISTRITO NACIONAL DE MANEJO INTEGRADO CABO MANGLARES BAJO MIRA Y FRONTERA</v>
          </cell>
          <cell r="H90" t="str">
            <v>2 CONTRATACIÓN DIRECTA</v>
          </cell>
          <cell r="I90" t="str">
            <v>14 PRESTACIÓN DE SERVICIOS</v>
          </cell>
          <cell r="J90" t="str">
            <v>SERVICIOS</v>
          </cell>
          <cell r="K90">
            <v>22620</v>
          </cell>
          <cell r="L90">
            <v>29020</v>
          </cell>
          <cell r="M90"/>
          <cell r="N90">
            <v>43917</v>
          </cell>
          <cell r="O90" t="str">
            <v>5. FORTALECIMIENTO</v>
          </cell>
          <cell r="P90">
            <v>1337498.26</v>
          </cell>
          <cell r="Q90">
            <v>12037482</v>
          </cell>
          <cell r="R90"/>
          <cell r="S90" t="str">
            <v>1 PERSONA NATURAL</v>
          </cell>
          <cell r="T90" t="str">
            <v>3 CÉDULA DE CIUDADANÍA</v>
          </cell>
          <cell r="U90">
            <v>13057462</v>
          </cell>
          <cell r="V90" t="str">
            <v>N/A</v>
          </cell>
          <cell r="W90" t="str">
            <v>11 NO SE DILIGENCIA INFORMACIÓN PARA ESTE FORMULARIO EN ESTE PERÍODO DE REPORTE</v>
          </cell>
          <cell r="X90" t="str">
            <v>N/A</v>
          </cell>
          <cell r="Y90" t="str">
            <v>JARRINSON PATERSON QUIÑONES CASTILLO</v>
          </cell>
          <cell r="Z90" t="str">
            <v>1 PÓLIZA</v>
          </cell>
          <cell r="AA90" t="str">
            <v>12 SEGUROS DEL ESTADO</v>
          </cell>
          <cell r="AB90" t="str">
            <v>2 CUMPLIMIENTO</v>
          </cell>
          <cell r="AC90">
            <v>43917</v>
          </cell>
          <cell r="AD90" t="str">
            <v>45-46-101007696</v>
          </cell>
          <cell r="AE90" t="str">
            <v>DNMI Cabo Manglares</v>
          </cell>
          <cell r="AF90" t="str">
            <v>2 SUPERVISOR</v>
          </cell>
          <cell r="AG90" t="str">
            <v>3 CÉDULA DE CIUDADANÍA</v>
          </cell>
          <cell r="AH90">
            <v>12973611</v>
          </cell>
          <cell r="AI90" t="str">
            <v>IVAN MAURICIO ZAMBRANO PATIÑO</v>
          </cell>
          <cell r="AJ90">
            <v>270</v>
          </cell>
          <cell r="AK90" t="str">
            <v>3 NO PACTADOS</v>
          </cell>
          <cell r="AL90">
            <v>43917</v>
          </cell>
          <cell r="AM90"/>
          <cell r="AN90" t="str">
            <v>4 NO SE HA ADICIONADO NI EN VALOR y EN TIEMPO</v>
          </cell>
          <cell r="AO90">
            <v>0</v>
          </cell>
          <cell r="AP90">
            <v>0</v>
          </cell>
          <cell r="AQ90"/>
          <cell r="AR90">
            <v>0</v>
          </cell>
          <cell r="AS90"/>
          <cell r="AT90">
            <v>43917</v>
          </cell>
          <cell r="AU90">
            <v>44191</v>
          </cell>
          <cell r="AV90"/>
          <cell r="AW90" t="str">
            <v>2. NO</v>
          </cell>
          <cell r="AX90"/>
          <cell r="AY90"/>
          <cell r="AZ90" t="str">
            <v>2. NO</v>
          </cell>
          <cell r="BA90">
            <v>0</v>
          </cell>
          <cell r="BB90"/>
          <cell r="BC90"/>
          <cell r="BD90"/>
          <cell r="BE90" t="str">
            <v>2020753501000089E</v>
          </cell>
          <cell r="BF90">
            <v>12037482</v>
          </cell>
          <cell r="BG90" t="str">
            <v>JAZMIN PEREA MURILLO</v>
          </cell>
          <cell r="BH90" t="str">
            <v>https://community.secop.gov.co/Public/Tendering/ContractNoticePhases/View?PPI=CO1.PPI.6705335&amp;isFromPublicArea=True&amp;isModal=False</v>
          </cell>
          <cell r="BI90" t="str">
            <v>VIGENTE</v>
          </cell>
          <cell r="BJ90" t="str">
            <v>QJARRINSONPATERSON@GMAIL.COM</v>
          </cell>
          <cell r="BK90"/>
          <cell r="BL90" t="str">
            <v>https://community.secop.gov.co/Public/Tendering/ContractDetailView/Index?UniqueIdentifier=CO1.PCCNTR.1471849&amp;isModal=true&amp;asPopupView=true#GenericContractInformation</v>
          </cell>
        </row>
        <row r="91">
          <cell r="A91" t="str">
            <v>DTPA-CPS-090-N-2020</v>
          </cell>
          <cell r="B91" t="str">
            <v>2 NACIONAL</v>
          </cell>
          <cell r="C91" t="str">
            <v>CD-DTPA-091-2020</v>
          </cell>
          <cell r="D91">
            <v>90</v>
          </cell>
          <cell r="E91" t="str">
            <v>MARTHA CECILIA ESPITIA ARIAS</v>
          </cell>
          <cell r="F91">
            <v>43929</v>
          </cell>
          <cell r="G91" t="str">
            <v>PRESTACIÓN DE SERVICIOS DE APOYO A LA GESTIÓN EN ACTIVIDADES OPERATIVAS DE PREVENCIÓN, VIGILANCIA Y CONTROL, EN LA JURISDICCIÓN DE LOS MUNICIPIOS DE CALI, DAGUA, JAMUNDÍ Y BUENAVENTURA DEL PNN FARALLONES DE CALI</v>
          </cell>
          <cell r="H91" t="str">
            <v>2 CONTRATACIÓN DIRECTA</v>
          </cell>
          <cell r="I91" t="str">
            <v>14 PRESTACIÓN DE SERVICIOS</v>
          </cell>
          <cell r="J91" t="str">
            <v>SERVICIOS</v>
          </cell>
          <cell r="K91">
            <v>19220</v>
          </cell>
          <cell r="L91">
            <v>30120</v>
          </cell>
          <cell r="N91">
            <v>43929</v>
          </cell>
          <cell r="O91" t="str">
            <v>5. FORTALECIMIENTO</v>
          </cell>
          <cell r="P91">
            <v>1337498.26</v>
          </cell>
          <cell r="Q91">
            <v>11368733</v>
          </cell>
          <cell r="R91"/>
          <cell r="S91" t="str">
            <v>1 PERSONA NATURAL</v>
          </cell>
          <cell r="T91" t="str">
            <v>3 CÉDULA DE CIUDADANÍA</v>
          </cell>
          <cell r="U91">
            <v>1144052930</v>
          </cell>
          <cell r="V91" t="str">
            <v>N/A</v>
          </cell>
          <cell r="W91" t="str">
            <v>11 NO SE DILIGENCIA INFORMACIÓN PARA ESTE FORMULARIO EN ESTE PERÍODO DE REPORTE</v>
          </cell>
          <cell r="X91" t="str">
            <v>N/A</v>
          </cell>
          <cell r="Y91" t="str">
            <v>MARTHA CECILIA ESPITIA ARIAS</v>
          </cell>
          <cell r="Z91" t="str">
            <v>1 PÓLIZA</v>
          </cell>
          <cell r="AA91" t="str">
            <v>12 SEGUROS DEL ESTADO</v>
          </cell>
          <cell r="AB91" t="str">
            <v>2 CUMPLIMIENTO</v>
          </cell>
          <cell r="AC91">
            <v>43929</v>
          </cell>
          <cell r="AD91" t="str">
            <v>45-46-101007742</v>
          </cell>
          <cell r="AE91" t="str">
            <v>PNN Farallones de Cali</v>
          </cell>
          <cell r="AF91" t="str">
            <v>2 SUPERVISOR</v>
          </cell>
          <cell r="AG91" t="str">
            <v>3 CÉDULA DE CIUDADANÍA</v>
          </cell>
          <cell r="AH91">
            <v>29667366</v>
          </cell>
          <cell r="AI91" t="str">
            <v>CLAUDIA ISABEL ACEVEDO</v>
          </cell>
          <cell r="AJ91">
            <v>253</v>
          </cell>
          <cell r="AK91" t="str">
            <v>3 NO PACTADOS</v>
          </cell>
          <cell r="AL91">
            <v>43929</v>
          </cell>
          <cell r="AM91"/>
          <cell r="AN91" t="str">
            <v>4 NO SE HA ADICIONADO NI EN VALOR y EN TIEMPO</v>
          </cell>
          <cell r="AO91">
            <v>0</v>
          </cell>
          <cell r="AP91">
            <v>0</v>
          </cell>
          <cell r="AQ91"/>
          <cell r="AR91">
            <v>0</v>
          </cell>
          <cell r="AS91"/>
          <cell r="AT91">
            <v>43929</v>
          </cell>
          <cell r="AU91">
            <v>44185</v>
          </cell>
          <cell r="AV91"/>
          <cell r="AW91" t="str">
            <v>2. NO</v>
          </cell>
          <cell r="AX91"/>
          <cell r="AY91"/>
          <cell r="AZ91" t="str">
            <v>2. NO</v>
          </cell>
          <cell r="BA91">
            <v>0</v>
          </cell>
          <cell r="BB91"/>
          <cell r="BC91"/>
          <cell r="BD91"/>
          <cell r="BE91" t="str">
            <v>2020753501000090E</v>
          </cell>
          <cell r="BF91">
            <v>11368733</v>
          </cell>
          <cell r="BG91" t="str">
            <v>JAZMIN PEREA MURILLO</v>
          </cell>
          <cell r="BH91" t="str">
            <v>https://community.secop.gov.co/Public/Tendering/ContractNoticePhases/View?PPI=CO1.PPI.6943428&amp;isFromPublicArea=True&amp;isModal=False</v>
          </cell>
          <cell r="BI91" t="str">
            <v>VIGENTE</v>
          </cell>
          <cell r="BJ91" t="str">
            <v>marze9203@hotmail.com</v>
          </cell>
          <cell r="BK91"/>
          <cell r="BL91" t="str">
            <v>https://community.secop.gov.co/Public/Tendering/ContractDetailView/Index?UniqueIdentifier=CO1.PCCNTR.1494078&amp;isModal=true&amp;asPopupView=true#GenericContractInformation</v>
          </cell>
        </row>
        <row r="92">
          <cell r="A92" t="str">
            <v>DTPA-CPS-091-N-2020</v>
          </cell>
          <cell r="B92" t="str">
            <v>2 NACIONAL</v>
          </cell>
          <cell r="C92" t="str">
            <v>CD-DTPA-092-2020</v>
          </cell>
          <cell r="D92">
            <v>91</v>
          </cell>
          <cell r="E92" t="str">
            <v>DIEGO FERNANDO RENDON ESTUPIÑAN</v>
          </cell>
          <cell r="F92">
            <v>43945</v>
          </cell>
          <cell r="G92" t="str">
            <v>PRESTACIÓN DE SERVICIOS DE APOYO A LA GESTIÓN COMO EXPERTO LOCAL PARA APOYAR LAS ACTIVIDADES OPERATIVAS DE PREVENCIÓN, CONTROL Y VIGILANCIA DEL PARQUE NACIONAL NATURAL SANQUIANGA.</v>
          </cell>
          <cell r="H92" t="str">
            <v>2 CONTRATACIÓN DIRECTA</v>
          </cell>
          <cell r="I92" t="str">
            <v>14 PRESTACIÓN DE SERVICIOS</v>
          </cell>
          <cell r="J92" t="str">
            <v>SERVICIOS</v>
          </cell>
          <cell r="K92">
            <v>27820</v>
          </cell>
          <cell r="L92">
            <v>31220</v>
          </cell>
          <cell r="M92"/>
          <cell r="N92">
            <v>43945</v>
          </cell>
          <cell r="O92" t="str">
            <v>5. FORTALECIMIENTO</v>
          </cell>
          <cell r="P92">
            <v>1337498.26</v>
          </cell>
          <cell r="Q92">
            <v>9362486</v>
          </cell>
          <cell r="R92"/>
          <cell r="S92" t="str">
            <v>1 PERSONA NATURAL</v>
          </cell>
          <cell r="T92" t="str">
            <v>3 CÉDULA DE CIUDADANÍA</v>
          </cell>
          <cell r="U92">
            <v>1087123627</v>
          </cell>
          <cell r="V92" t="str">
            <v>N/A</v>
          </cell>
          <cell r="W92" t="str">
            <v>11 NO SE DILIGENCIA INFORMACIÓN PARA ESTE FORMULARIO EN ESTE PERÍODO DE REPORTE</v>
          </cell>
          <cell r="X92" t="str">
            <v>N/A</v>
          </cell>
          <cell r="Y92" t="str">
            <v>DIEGO FERNANDO RENDON ESTUPIÑAN</v>
          </cell>
          <cell r="Z92" t="str">
            <v>1 PÓLIZA</v>
          </cell>
          <cell r="AA92" t="str">
            <v>12 SEGUROS DEL ESTADO</v>
          </cell>
          <cell r="AB92" t="str">
            <v>2 CUMPLIMIENTO</v>
          </cell>
          <cell r="AC92">
            <v>43945</v>
          </cell>
          <cell r="AD92" t="str">
            <v>45-46-101007791</v>
          </cell>
          <cell r="AE92" t="str">
            <v>PNN Sanquianga</v>
          </cell>
          <cell r="AF92" t="str">
            <v>2 SUPERVISOR</v>
          </cell>
          <cell r="AG92" t="str">
            <v>3 CÉDULA DE CIUDADANÍA</v>
          </cell>
          <cell r="AH92">
            <v>16279020</v>
          </cell>
          <cell r="AI92" t="str">
            <v>GUSTAVO ADOLFO MAYOR A.</v>
          </cell>
          <cell r="AJ92">
            <v>210</v>
          </cell>
          <cell r="AK92" t="str">
            <v>3 NO PACTADOS</v>
          </cell>
          <cell r="AL92">
            <v>43945</v>
          </cell>
          <cell r="AM92"/>
          <cell r="AN92" t="str">
            <v>4 NO SE HA ADICIONADO NI EN VALOR y EN TIEMPO</v>
          </cell>
          <cell r="AO92">
            <v>0</v>
          </cell>
          <cell r="AP92">
            <v>0</v>
          </cell>
          <cell r="AQ92"/>
          <cell r="AR92">
            <v>0</v>
          </cell>
          <cell r="AS92"/>
          <cell r="AT92">
            <v>43945</v>
          </cell>
          <cell r="AU92">
            <v>44158</v>
          </cell>
          <cell r="AV92"/>
          <cell r="AW92" t="str">
            <v>2. NO</v>
          </cell>
          <cell r="AX92"/>
          <cell r="AY92"/>
          <cell r="AZ92" t="str">
            <v>2. NO</v>
          </cell>
          <cell r="BA92">
            <v>0</v>
          </cell>
          <cell r="BB92"/>
          <cell r="BC92"/>
          <cell r="BD92"/>
          <cell r="BE92" t="str">
            <v>2020753501000091E</v>
          </cell>
          <cell r="BF92">
            <v>11368733</v>
          </cell>
          <cell r="BG92" t="str">
            <v>YELYN ZARELA SEPULVEDA RODRIGUEZ</v>
          </cell>
          <cell r="BH92" t="str">
            <v>https://community.secop.gov.co/Public/Tendering/ContractNoticePhases/View?PPI=CO1.PPI.7230268&amp;isFromPublicArea=True&amp;isModal=False</v>
          </cell>
          <cell r="BI92" t="str">
            <v>VIGENTE</v>
          </cell>
          <cell r="BJ92" t="str">
            <v>rendondulcemaria0830@gmail.com</v>
          </cell>
          <cell r="BK92"/>
          <cell r="BL92" t="str">
            <v>https://community.secop.gov.co/Public/Tendering/ContractNoticePhases/View?PPI=CO1.PPI.7230268&amp;isFromPublicArea=True&amp;isModal=False</v>
          </cell>
        </row>
        <row r="93">
          <cell r="A93" t="str">
            <v>DTPA-CPS-092-N-2020</v>
          </cell>
          <cell r="B93" t="str">
            <v>2 NACIONAL</v>
          </cell>
          <cell r="C93" t="str">
            <v>CD-DTPA-093-2020</v>
          </cell>
          <cell r="D93">
            <v>92</v>
          </cell>
          <cell r="E93" t="str">
            <v>LUIS FELIPE OROZCO ARAMBURO</v>
          </cell>
          <cell r="F93">
            <v>43945</v>
          </cell>
          <cell r="G93" t="str">
            <v>PRESTACIÓN DE SERVICIOS DE APOYO A LA GESTIÓN EN ACTIVIDADES OPERATIVAS DE PVC Y DE LABORES DE CONDUCCIÓN DE VEHÍCULOS, EN LA JURISDICCIÓN DE LOS MUNICIPIOS DE CALI, DAGUA, JAMUNDÍ Y BUENAVENTURA DEL PNN FARALLONES DE CALI</v>
          </cell>
          <cell r="H93" t="str">
            <v>2 CONTRATACIÓN DIRECTA</v>
          </cell>
          <cell r="I93" t="str">
            <v>14 PRESTACIÓN DE SERVICIOS</v>
          </cell>
          <cell r="J93" t="str">
            <v>SERVICIOS</v>
          </cell>
          <cell r="K93">
            <v>27790</v>
          </cell>
          <cell r="L93">
            <v>31320</v>
          </cell>
          <cell r="M93"/>
          <cell r="N93">
            <v>43945</v>
          </cell>
          <cell r="O93" t="str">
            <v>5. FORTALECIMIENTO</v>
          </cell>
          <cell r="P93">
            <v>1337498.26</v>
          </cell>
          <cell r="Q93">
            <v>11012067</v>
          </cell>
          <cell r="R93"/>
          <cell r="S93" t="str">
            <v>1 PERSONA NATURAL</v>
          </cell>
          <cell r="T93" t="str">
            <v>3 CÉDULA DE CIUDADANÍA</v>
          </cell>
          <cell r="U93">
            <v>1143858448</v>
          </cell>
          <cell r="V93" t="str">
            <v>N/A</v>
          </cell>
          <cell r="W93" t="str">
            <v>11 NO SE DILIGENCIA INFORMACIÓN PARA ESTE FORMULARIO EN ESTE PERÍODO DE REPORTE</v>
          </cell>
          <cell r="X93" t="str">
            <v>N/A</v>
          </cell>
          <cell r="Y93" t="str">
            <v>LUIS FELIPE OROZCO ARAMBURO</v>
          </cell>
          <cell r="Z93" t="str">
            <v>1 PÓLIZA</v>
          </cell>
          <cell r="AA93" t="str">
            <v>12 SEGUROS DEL ESTADO</v>
          </cell>
          <cell r="AB93" t="str">
            <v>2 CUMPLIMIENTO</v>
          </cell>
          <cell r="AC93">
            <v>43945</v>
          </cell>
          <cell r="AD93" t="str">
            <v>45-46-101007790</v>
          </cell>
          <cell r="AE93" t="str">
            <v>PNN Farallones de Cali</v>
          </cell>
          <cell r="AF93" t="str">
            <v>2 SUPERVISOR</v>
          </cell>
          <cell r="AG93" t="str">
            <v>3 CÉDULA DE CIUDADANÍA</v>
          </cell>
          <cell r="AH93">
            <v>29667366</v>
          </cell>
          <cell r="AI93" t="str">
            <v>CLAUDIA ISABEL ACEVEDO</v>
          </cell>
          <cell r="AJ93">
            <v>247</v>
          </cell>
          <cell r="AK93" t="str">
            <v>3 NO PACTADOS</v>
          </cell>
          <cell r="AL93">
            <v>43945</v>
          </cell>
          <cell r="AM93"/>
          <cell r="AN93" t="str">
            <v>4 NO SE HA ADICIONADO NI EN VALOR y EN TIEMPO</v>
          </cell>
          <cell r="AO93">
            <v>0</v>
          </cell>
          <cell r="AP93">
            <v>0</v>
          </cell>
          <cell r="AQ93"/>
          <cell r="AR93">
            <v>0</v>
          </cell>
          <cell r="AS93"/>
          <cell r="AT93">
            <v>43945</v>
          </cell>
          <cell r="AU93">
            <v>44195</v>
          </cell>
          <cell r="AV93"/>
          <cell r="AW93" t="str">
            <v>2. NO</v>
          </cell>
          <cell r="AX93"/>
          <cell r="AY93"/>
          <cell r="AZ93" t="str">
            <v>2. NO</v>
          </cell>
          <cell r="BA93">
            <v>0</v>
          </cell>
          <cell r="BB93"/>
          <cell r="BC93"/>
          <cell r="BD93"/>
          <cell r="BE93" t="str">
            <v>2020753501000092E</v>
          </cell>
          <cell r="BF93">
            <v>11012067</v>
          </cell>
          <cell r="BG93" t="str">
            <v>JAZMIN PEREA MURILLO</v>
          </cell>
          <cell r="BH93" t="str">
            <v>https://community.secop.gov.co/Public/Tendering/ContractNoticePhases/View?PPI=CO1.PPI.7232419&amp;isFromPublicArea=True&amp;isModal=False</v>
          </cell>
          <cell r="BI93" t="str">
            <v>VIGENTE</v>
          </cell>
          <cell r="BJ93" t="str">
            <v>tatopipe18@gmail.com</v>
          </cell>
          <cell r="BK93"/>
          <cell r="BL93" t="str">
            <v>https://community.secop.gov.co/Public/Tendering/ContractNoticePhases/View?PPI=CO1.PPI.7232419&amp;isFromPublicArea=True&amp;isModal=False</v>
          </cell>
        </row>
        <row r="94">
          <cell r="A94" t="str">
            <v>DTPA-CPS-093-N-2020</v>
          </cell>
          <cell r="B94" t="str">
            <v>2 NACIONAL</v>
          </cell>
          <cell r="C94" t="str">
            <v>CD-DTPA-094-2020</v>
          </cell>
          <cell r="D94">
            <v>93</v>
          </cell>
          <cell r="E94" t="str">
            <v>JIMENA ANDREA CRUZ SALCEDO</v>
          </cell>
          <cell r="F94">
            <v>43951</v>
          </cell>
          <cell r="G94" t="str">
            <v>PRESTACIÓN DE SERVICIOS DE APOYO A LA GESTIÓN EN ACTIVIDADES OPERATIVAS DE PREVENCIÓN, VIGILANCIA Y CONTROL, EN LA JURISDICCIÓN DE LOS MUNICIPIOS DE CALI, DAGUA, JAMUNDÍ Y BUENAVENTURA DEL PNN FARALLONES DE CALI.</v>
          </cell>
          <cell r="H94" t="str">
            <v>2 CONTRATACIÓN DIRECTA</v>
          </cell>
          <cell r="I94" t="str">
            <v>14 PRESTACIÓN DE SERVICIOS</v>
          </cell>
          <cell r="J94" t="str">
            <v>SERVICIOS</v>
          </cell>
          <cell r="K94">
            <v>19320</v>
          </cell>
          <cell r="L94">
            <v>32420</v>
          </cell>
          <cell r="M94"/>
          <cell r="N94">
            <v>43951</v>
          </cell>
          <cell r="O94" t="str">
            <v>5. FORTALECIMIENTO</v>
          </cell>
          <cell r="P94">
            <v>1337498.26</v>
          </cell>
          <cell r="Q94">
            <v>10699984</v>
          </cell>
          <cell r="R94"/>
          <cell r="S94" t="str">
            <v>1 PERSONA NATURAL</v>
          </cell>
          <cell r="T94" t="str">
            <v>3 CÉDULA DE CIUDADANÍA</v>
          </cell>
          <cell r="U94">
            <v>38554457</v>
          </cell>
          <cell r="V94" t="str">
            <v>N/A</v>
          </cell>
          <cell r="W94" t="str">
            <v>11 NO SE DILIGENCIA INFORMACIÓN PARA ESTE FORMULARIO EN ESTE PERÍODO DE REPORTE</v>
          </cell>
          <cell r="X94" t="str">
            <v>N/A</v>
          </cell>
          <cell r="Y94" t="str">
            <v>JIMENA ANDREA CRUZ SALCEDO</v>
          </cell>
          <cell r="Z94" t="str">
            <v>1 PÓLIZA</v>
          </cell>
          <cell r="AA94" t="str">
            <v>12 SEGUROS DEL ESTADO</v>
          </cell>
          <cell r="AB94" t="str">
            <v>2 CUMPLIMIENTO</v>
          </cell>
          <cell r="AC94">
            <v>43951</v>
          </cell>
          <cell r="AD94" t="str">
            <v>45-46-101007804</v>
          </cell>
          <cell r="AE94" t="str">
            <v>PNN Farallones de Cali</v>
          </cell>
          <cell r="AF94" t="str">
            <v>2 SUPERVISOR</v>
          </cell>
          <cell r="AG94" t="str">
            <v>3 CÉDULA DE CIUDADANÍA</v>
          </cell>
          <cell r="AH94">
            <v>29667366</v>
          </cell>
          <cell r="AI94" t="str">
            <v>CLAUDIA ISABEL ACEVEDO</v>
          </cell>
          <cell r="AJ94">
            <v>240</v>
          </cell>
          <cell r="AK94" t="str">
            <v>3 NO PACTADOS</v>
          </cell>
          <cell r="AL94">
            <v>43951</v>
          </cell>
          <cell r="AM94"/>
          <cell r="AN94" t="str">
            <v>4 NO SE HA ADICIONADO NI EN VALOR y EN TIEMPO</v>
          </cell>
          <cell r="AO94">
            <v>0</v>
          </cell>
          <cell r="AP94">
            <v>0</v>
          </cell>
          <cell r="AQ94"/>
          <cell r="AR94">
            <v>0</v>
          </cell>
          <cell r="AS94"/>
          <cell r="AT94">
            <v>43951</v>
          </cell>
          <cell r="AU94">
            <v>44194</v>
          </cell>
          <cell r="AV94"/>
          <cell r="AW94" t="str">
            <v>2. NO</v>
          </cell>
          <cell r="AX94"/>
          <cell r="AY94"/>
          <cell r="AZ94" t="str">
            <v>2. NO</v>
          </cell>
          <cell r="BA94">
            <v>0</v>
          </cell>
          <cell r="BB94"/>
          <cell r="BC94"/>
          <cell r="BD94"/>
          <cell r="BE94" t="str">
            <v>2020753501000093E</v>
          </cell>
          <cell r="BF94">
            <v>10699984</v>
          </cell>
          <cell r="BG94" t="str">
            <v>YELYN ZARELA SEPULVEDA RODRIGUEZ</v>
          </cell>
          <cell r="BH94" t="str">
            <v>https://community.secop.gov.co/Public/Tendering/ContractNoticePhases/View?PPI=CO1.PPI.7355075&amp;isFromPublicArea=True&amp;isModal=False</v>
          </cell>
          <cell r="BI94" t="str">
            <v>VIGENTE</v>
          </cell>
          <cell r="BJ94" t="str">
            <v>jimis1381@gmail.com.co</v>
          </cell>
          <cell r="BK94"/>
          <cell r="BL94" t="str">
            <v>https://community.secop.gov.co/Public/Tendering/ContractDetailView/Index?UniqueIdentifier=CO1.PCCNTR.1537919&amp;isModal=true&amp;asPopupView=true#GenericContractInformation</v>
          </cell>
        </row>
        <row r="95">
          <cell r="A95" t="str">
            <v>DTPA-CPS-094-N-2020</v>
          </cell>
          <cell r="B95" t="str">
            <v>2 NACIONAL</v>
          </cell>
          <cell r="C95" t="str">
            <v>CD-DTPA-096-2020</v>
          </cell>
          <cell r="D95">
            <v>94</v>
          </cell>
          <cell r="E95" t="str">
            <v>MAIRA ALEJANDRA SANTANA QUINTERO</v>
          </cell>
          <cell r="F95">
            <v>43970</v>
          </cell>
          <cell r="G95" t="str">
            <v>PRESTACIÓN DE SERVICIOS PROFESIONALES PARA IMPLEMENTAR LA EEM COMO PARTE INTEGRAL DEL PLAN DE MANEJO DEL PNN SANQUIANGA</v>
          </cell>
          <cell r="H95" t="str">
            <v>2 CONTRATACIÓN DIRECTA</v>
          </cell>
          <cell r="I95" t="str">
            <v>14 PRESTACIÓN DE SERVICIOS</v>
          </cell>
          <cell r="J95" t="str">
            <v>SERVICIOS</v>
          </cell>
          <cell r="K95">
            <v>30620</v>
          </cell>
          <cell r="L95">
            <v>34420</v>
          </cell>
          <cell r="M95"/>
          <cell r="N95">
            <v>43971</v>
          </cell>
          <cell r="O95" t="str">
            <v>5. FORTALECIMIENTO</v>
          </cell>
          <cell r="P95">
            <v>3565146.21</v>
          </cell>
          <cell r="Q95">
            <v>24956022</v>
          </cell>
          <cell r="R95"/>
          <cell r="S95" t="str">
            <v>1 PERSONA NATURAL</v>
          </cell>
          <cell r="T95" t="str">
            <v>3 CÉDULA DE CIUDADANÍA</v>
          </cell>
          <cell r="U95">
            <v>1113663290</v>
          </cell>
          <cell r="V95" t="str">
            <v>N/A</v>
          </cell>
          <cell r="W95" t="str">
            <v>11 NO SE DILIGENCIA INFORMACIÓN PARA ESTE FORMULARIO EN ESTE PERÍODO DE REPORTE</v>
          </cell>
          <cell r="X95" t="str">
            <v>N/A</v>
          </cell>
          <cell r="Y95" t="str">
            <v>MAIRA ALEJANDRA SANTANA QUINTERO</v>
          </cell>
          <cell r="Z95" t="str">
            <v>1 PÓLIZA</v>
          </cell>
          <cell r="AA95" t="str">
            <v>12 SEGUROS DEL ESTADO</v>
          </cell>
          <cell r="AB95" t="str">
            <v>2 CUMPLIMIENTO</v>
          </cell>
          <cell r="AC95">
            <v>43971</v>
          </cell>
          <cell r="AD95" t="str">
            <v>45-46-101007862</v>
          </cell>
          <cell r="AE95" t="str">
            <v>PNN Sanquianga</v>
          </cell>
          <cell r="AF95" t="str">
            <v>2 SUPERVISOR</v>
          </cell>
          <cell r="AG95" t="str">
            <v>3 CÉDULA DE CIUDADANÍA</v>
          </cell>
          <cell r="AH95">
            <v>16279020</v>
          </cell>
          <cell r="AI95" t="str">
            <v>GUSTAVO ADOLFO MAYOR A</v>
          </cell>
          <cell r="AJ95">
            <v>210</v>
          </cell>
          <cell r="AK95" t="str">
            <v>3 NO PACTADOS</v>
          </cell>
          <cell r="AL95">
            <v>43971</v>
          </cell>
          <cell r="AM95"/>
          <cell r="AN95" t="str">
            <v>4 NO SE HA ADICIONADO NI EN VALOR y EN TIEMPO</v>
          </cell>
          <cell r="AO95">
            <v>0</v>
          </cell>
          <cell r="AP95">
            <v>0</v>
          </cell>
          <cell r="AQ95"/>
          <cell r="AR95">
            <v>0</v>
          </cell>
          <cell r="AS95"/>
          <cell r="AT95">
            <v>43971</v>
          </cell>
          <cell r="AU95">
            <v>44184</v>
          </cell>
          <cell r="AV95"/>
          <cell r="AW95" t="str">
            <v>2. NO</v>
          </cell>
          <cell r="AX95"/>
          <cell r="AY95"/>
          <cell r="AZ95" t="str">
            <v>2. NO</v>
          </cell>
          <cell r="BA95">
            <v>0</v>
          </cell>
          <cell r="BB95"/>
          <cell r="BC95"/>
          <cell r="BD95"/>
          <cell r="BE95" t="str">
            <v>2020753501000094E</v>
          </cell>
          <cell r="BF95">
            <v>24956022</v>
          </cell>
          <cell r="BG95" t="str">
            <v>YELYN ZARELA SEPULVEDA RODRIGUEZ</v>
          </cell>
          <cell r="BH95" t="str">
            <v>https://community.secop.gov.co/Public/Tendering/ContractNoticePhases/View?PPI=CO1.PPI.7784365&amp;isFromPublicArea=True&amp;isModal=False</v>
          </cell>
          <cell r="BI95" t="str">
            <v>VIGENTE</v>
          </cell>
          <cell r="BJ95" t="str">
            <v>alejandrasantanaquintero@gmail.com</v>
          </cell>
          <cell r="BK95"/>
          <cell r="BL95" t="str">
            <v>https://community.secop.gov.co/Public/Tendering/ContractDetailView/Index?UniqueIdentifier=CO1.PCCNTR.1574262&amp;isModal=true&amp;asPopupView=true#GenericContractInformation</v>
          </cell>
        </row>
        <row r="96">
          <cell r="A96" t="str">
            <v>DTPA-CPS-095-N-2020</v>
          </cell>
          <cell r="B96" t="str">
            <v>2 NACIONAL</v>
          </cell>
          <cell r="C96" t="str">
            <v>CD-DTPA-097-2020</v>
          </cell>
          <cell r="D96">
            <v>95</v>
          </cell>
          <cell r="E96" t="str">
            <v>ANGELICA ANDREA CACUA BRICEÑO</v>
          </cell>
          <cell r="F96">
            <v>43973</v>
          </cell>
          <cell r="G96" t="str">
            <v>PRESTACIÓN DE SERVICIOS PROFESIONALES Y DE APOYO A LA GESTIÓN EN LOS PROCESOS CONTRACTUALES Y ADMINISTRATIVOS DE LA DIRECCIÓN TERRITORIAL PACÍFICO</v>
          </cell>
          <cell r="H96" t="str">
            <v>2 CONTRATACIÓN DIRECTA</v>
          </cell>
          <cell r="I96" t="str">
            <v>14 PRESTACIÓN DE SERVICIOS</v>
          </cell>
          <cell r="J96" t="str">
            <v>SERVICIOS</v>
          </cell>
          <cell r="K96">
            <v>22920</v>
          </cell>
          <cell r="L96">
            <v>34520</v>
          </cell>
          <cell r="M96"/>
          <cell r="N96">
            <v>43973</v>
          </cell>
          <cell r="O96" t="str">
            <v>5. FORTALECIMIENTO</v>
          </cell>
          <cell r="P96">
            <v>7174442.3399999999</v>
          </cell>
          <cell r="Q96">
            <v>16501217</v>
          </cell>
          <cell r="R96"/>
          <cell r="S96" t="str">
            <v>1 PERSONA NATURAL</v>
          </cell>
          <cell r="T96" t="str">
            <v>3 CÉDULA DE CIUDADANÍA</v>
          </cell>
          <cell r="U96">
            <v>1098611032</v>
          </cell>
          <cell r="V96" t="str">
            <v>N/A</v>
          </cell>
          <cell r="W96" t="str">
            <v>11 NO SE DILIGENCIA INFORMACIÓN PARA ESTE FORMULARIO EN ESTE PERÍODO DE REPORTE</v>
          </cell>
          <cell r="X96" t="str">
            <v>N/A</v>
          </cell>
          <cell r="Y96" t="str">
            <v>ANGELICA ANDREA CACUA BRICEÑO</v>
          </cell>
          <cell r="Z96" t="str">
            <v>1 PÓLIZA</v>
          </cell>
          <cell r="AA96" t="str">
            <v>12 SEGUROS DEL ESTADO</v>
          </cell>
          <cell r="AB96" t="str">
            <v>2 CUMPLIMIENTO</v>
          </cell>
          <cell r="AC96">
            <v>43973</v>
          </cell>
          <cell r="AD96" t="str">
            <v>45-46-101007867</v>
          </cell>
          <cell r="AE96" t="str">
            <v>DTPA</v>
          </cell>
          <cell r="AF96" t="str">
            <v>2 SUPERVISOR</v>
          </cell>
          <cell r="AG96" t="str">
            <v>3 CÉDULA DE CIUDADANÍA</v>
          </cell>
          <cell r="AH96">
            <v>66859604</v>
          </cell>
          <cell r="AI96" t="str">
            <v>MARGARITA EUGENIA VICTORIA ACOSTA</v>
          </cell>
          <cell r="AJ96">
            <v>69</v>
          </cell>
          <cell r="AK96" t="str">
            <v>3 NO PACTADOS</v>
          </cell>
          <cell r="AL96">
            <v>43973</v>
          </cell>
          <cell r="AM96"/>
          <cell r="AN96" t="str">
            <v>4 NO SE HA ADICIONADO NI EN VALOR y EN TIEMPO</v>
          </cell>
          <cell r="AO96">
            <v>0</v>
          </cell>
          <cell r="AP96">
            <v>0</v>
          </cell>
          <cell r="AQ96"/>
          <cell r="AR96">
            <v>0</v>
          </cell>
          <cell r="AS96"/>
          <cell r="AT96">
            <v>43973</v>
          </cell>
          <cell r="AU96">
            <v>44042</v>
          </cell>
          <cell r="AV96"/>
          <cell r="AW96" t="str">
            <v>2. NO</v>
          </cell>
          <cell r="AX96"/>
          <cell r="AY96"/>
          <cell r="AZ96" t="str">
            <v>2. NO</v>
          </cell>
          <cell r="BA96">
            <v>0</v>
          </cell>
          <cell r="BB96"/>
          <cell r="BC96"/>
          <cell r="BD96"/>
          <cell r="BE96" t="str">
            <v>2020753501000095E</v>
          </cell>
          <cell r="BF96">
            <v>16501217</v>
          </cell>
          <cell r="BG96" t="str">
            <v>JAZMIN PEREA MURILLO</v>
          </cell>
          <cell r="BH96" t="str">
            <v>https://community.secop.gov.co/Public/Tendering/ContractNoticePhases/View?PPI=CO1.PPI.7859165&amp;isFromPublicArea=True&amp;isModal=False</v>
          </cell>
          <cell r="BI96" t="str">
            <v>VIGENTE</v>
          </cell>
          <cell r="BJ96" t="str">
            <v>angelica.c.b@live.com</v>
          </cell>
          <cell r="BK96"/>
          <cell r="BL96" t="str">
            <v>https://community.secop.gov.co/Public/Tendering/ContractDetailView/Index?UniqueIdentifier=CO1.PCCNTR.1583516&amp;isModal=true&amp;asPopupView=true#GenericContractInformation</v>
          </cell>
        </row>
        <row r="97">
          <cell r="A97" t="str">
            <v>DTPA-CPS-096-N-2020</v>
          </cell>
          <cell r="B97" t="str">
            <v>2 NACIONAL</v>
          </cell>
          <cell r="C97" t="str">
            <v>CD-DTPA-098-2020</v>
          </cell>
          <cell r="D97">
            <v>96</v>
          </cell>
          <cell r="E97" t="str">
            <v>PAOLA LORENA ROA GONZALEZ</v>
          </cell>
          <cell r="F97" t="str">
            <v>22/052020</v>
          </cell>
          <cell r="G97" t="str">
            <v>PRESTACIÓN DE SERVICIOS OPERATIVOS Y DE APOYO A LA GESTIÓN EN EL EJERCICIO DE LA AUTORIDAD AMBIENTAL MEDIANTE EL APOYO EN ACTIVIDADES DE PVC, FORTALECIMIENTO DE LA SISTEMATIZACIÓN EN EL APLICATIVO Y EL MANEJO DE GPS EN EL PNN UTRÍA</v>
          </cell>
          <cell r="H97" t="str">
            <v>2 CONTRATACIÓN DIRECTA</v>
          </cell>
          <cell r="I97" t="str">
            <v>14 PRESTACIÓN DE SERVICIOS</v>
          </cell>
          <cell r="J97" t="str">
            <v>SERVICIOS</v>
          </cell>
          <cell r="K97">
            <v>30720</v>
          </cell>
          <cell r="L97">
            <v>34620</v>
          </cell>
          <cell r="M97"/>
          <cell r="N97">
            <v>43973</v>
          </cell>
          <cell r="O97" t="str">
            <v>5. FORTALECIMIENTO</v>
          </cell>
          <cell r="P97">
            <v>1337498.26</v>
          </cell>
          <cell r="Q97">
            <v>2362913</v>
          </cell>
          <cell r="R97"/>
          <cell r="S97" t="str">
            <v>1 PERSONA NATURAL</v>
          </cell>
          <cell r="T97" t="str">
            <v>3 CÉDULA DE CIUDADANÍA</v>
          </cell>
          <cell r="U97">
            <v>1022423519</v>
          </cell>
          <cell r="V97" t="str">
            <v>N/A</v>
          </cell>
          <cell r="W97" t="str">
            <v>11 NO SE DILIGENCIA INFORMACIÓN PARA ESTE FORMULARIO EN ESTE PERÍODO DE REPORTE</v>
          </cell>
          <cell r="X97" t="str">
            <v>N/A</v>
          </cell>
          <cell r="Y97" t="str">
            <v>PAOLA LORENA ROA GONZALEZ</v>
          </cell>
          <cell r="Z97" t="str">
            <v>1 PÓLIZA</v>
          </cell>
          <cell r="AA97" t="str">
            <v>12 SEGUROS DEL ESTADO</v>
          </cell>
          <cell r="AB97" t="str">
            <v>2 CUMPLIMIENTO</v>
          </cell>
          <cell r="AC97">
            <v>43973</v>
          </cell>
          <cell r="AD97" t="str">
            <v>45-46-101007868</v>
          </cell>
          <cell r="AE97" t="str">
            <v>PNN Utria</v>
          </cell>
          <cell r="AF97" t="str">
            <v>2 SUPERVISOR</v>
          </cell>
          <cell r="AG97" t="str">
            <v>3 CÉDULA DE CIUDADANÍA</v>
          </cell>
          <cell r="AH97">
            <v>66848955</v>
          </cell>
          <cell r="AI97" t="str">
            <v>MARIA XIMENA ZORRILLA A.</v>
          </cell>
          <cell r="AJ97">
            <v>53</v>
          </cell>
          <cell r="AK97" t="str">
            <v>3 NO PACTADOS</v>
          </cell>
          <cell r="AL97">
            <v>43973</v>
          </cell>
          <cell r="AM97"/>
          <cell r="AN97" t="str">
            <v>4 NO SE HA ADICIONADO NI EN VALOR y EN TIEMPO</v>
          </cell>
          <cell r="AO97">
            <v>0</v>
          </cell>
          <cell r="AP97">
            <v>0</v>
          </cell>
          <cell r="AQ97"/>
          <cell r="AR97">
            <v>0</v>
          </cell>
          <cell r="AS97"/>
          <cell r="AT97">
            <v>43973</v>
          </cell>
          <cell r="AU97">
            <v>44026</v>
          </cell>
          <cell r="AV97"/>
          <cell r="AW97" t="str">
            <v>2. NO</v>
          </cell>
          <cell r="AX97"/>
          <cell r="AY97"/>
          <cell r="AZ97" t="str">
            <v>2. NO</v>
          </cell>
          <cell r="BA97">
            <v>0</v>
          </cell>
          <cell r="BB97"/>
          <cell r="BC97"/>
          <cell r="BD97"/>
          <cell r="BE97" t="str">
            <v>2020753501000096E</v>
          </cell>
          <cell r="BF97">
            <v>2362913</v>
          </cell>
          <cell r="BG97" t="str">
            <v>JAZMIN PEREA MURILLO</v>
          </cell>
          <cell r="BH97" t="str">
            <v>https://community.secop.gov.co/Public/Tendering/ContractNoticePhases/View?PPI=CO1.PPI.7870604&amp;isFromPublicArea=True&amp;isModal=False</v>
          </cell>
          <cell r="BI97" t="str">
            <v>VIGENTE</v>
          </cell>
          <cell r="BJ97" t="str">
            <v>paoroa@outlook.es</v>
          </cell>
          <cell r="BK97"/>
          <cell r="BL97" t="str">
            <v>https://community.secop.gov.co/Public/Tendering/ContractDetailView/Index?UniqueIdentifier=CO1.PCCNTR.1583635&amp;isModal=true&amp;asPopupView=true#GenericContractInformation</v>
          </cell>
        </row>
        <row r="98">
          <cell r="A98" t="str">
            <v>DTPA-CPS-097-N-2020</v>
          </cell>
          <cell r="B98" t="str">
            <v>2 NACIONAL</v>
          </cell>
          <cell r="C98" t="str">
            <v>CD-DTPA-___-2020</v>
          </cell>
          <cell r="D98">
            <v>97</v>
          </cell>
          <cell r="E98"/>
          <cell r="F98"/>
          <cell r="G98"/>
          <cell r="H98"/>
          <cell r="I98"/>
          <cell r="J98" t="str">
            <v>N/A</v>
          </cell>
          <cell r="K98"/>
          <cell r="L98"/>
          <cell r="M98"/>
          <cell r="N98"/>
          <cell r="O98"/>
          <cell r="P98"/>
          <cell r="Q98"/>
          <cell r="R98"/>
          <cell r="S98" t="str">
            <v>1 PERSONA NATURAL</v>
          </cell>
          <cell r="T98" t="str">
            <v>3 CÉDULA DE CIUDADANÍA</v>
          </cell>
          <cell r="U98"/>
          <cell r="V98" t="str">
            <v>N/A</v>
          </cell>
          <cell r="W98" t="str">
            <v>11 NO SE DILIGENCIA INFORMACIÓN PARA ESTE FORMULARIO EN ESTE PERÍODO DE REPORTE</v>
          </cell>
          <cell r="X98" t="str">
            <v>N/A</v>
          </cell>
          <cell r="Y98">
            <v>0</v>
          </cell>
          <cell r="Z98" t="str">
            <v>1 PÓLIZA</v>
          </cell>
          <cell r="AA98"/>
          <cell r="AB98" t="str">
            <v>2 CUMPLIMIENTO</v>
          </cell>
          <cell r="AC98"/>
          <cell r="AD98"/>
          <cell r="AE98"/>
          <cell r="AF98" t="str">
            <v>2 SUPERVISOR</v>
          </cell>
          <cell r="AG98" t="str">
            <v>3 CÉDULA DE CIUDADANÍA</v>
          </cell>
          <cell r="AH98"/>
          <cell r="AI98"/>
          <cell r="AJ98"/>
          <cell r="AK98" t="str">
            <v>3 NO PACTADOS</v>
          </cell>
          <cell r="AL98"/>
          <cell r="AM98"/>
          <cell r="AN98" t="str">
            <v>4 NO SE HA ADICIONADO NI EN VALOR y EN TIEMPO</v>
          </cell>
          <cell r="AO98">
            <v>0</v>
          </cell>
          <cell r="AP98">
            <v>0</v>
          </cell>
          <cell r="AQ98"/>
          <cell r="AR98">
            <v>0</v>
          </cell>
          <cell r="AS98"/>
          <cell r="AT98"/>
          <cell r="AU98"/>
          <cell r="AV98"/>
          <cell r="AW98" t="str">
            <v>2. NO</v>
          </cell>
          <cell r="AX98"/>
          <cell r="AY98"/>
          <cell r="AZ98" t="str">
            <v>2. NO</v>
          </cell>
          <cell r="BA98">
            <v>0</v>
          </cell>
          <cell r="BB98"/>
          <cell r="BC98"/>
          <cell r="BD98"/>
          <cell r="BE98"/>
          <cell r="BF98">
            <v>0</v>
          </cell>
          <cell r="BG98"/>
          <cell r="BH98"/>
          <cell r="BI98" t="str">
            <v>VIGENTE</v>
          </cell>
          <cell r="BJ98"/>
          <cell r="BK98"/>
          <cell r="BL98"/>
        </row>
        <row r="99">
          <cell r="A99" t="str">
            <v>DTPA-CPS-098-N-2020</v>
          </cell>
          <cell r="B99" t="str">
            <v>2 NACIONAL</v>
          </cell>
          <cell r="C99" t="str">
            <v>CD-DTPA-___-2020</v>
          </cell>
          <cell r="D99">
            <v>98</v>
          </cell>
          <cell r="E99"/>
          <cell r="F99"/>
          <cell r="G99"/>
          <cell r="H99"/>
          <cell r="I99"/>
          <cell r="J99" t="str">
            <v>N/A</v>
          </cell>
          <cell r="K99"/>
          <cell r="L99"/>
          <cell r="M99"/>
          <cell r="N99"/>
          <cell r="O99"/>
          <cell r="P99"/>
          <cell r="Q99"/>
          <cell r="R99"/>
          <cell r="S99" t="str">
            <v>1 PERSONA NATURAL</v>
          </cell>
          <cell r="T99" t="str">
            <v>3 CÉDULA DE CIUDADANÍA</v>
          </cell>
          <cell r="U99"/>
          <cell r="V99" t="str">
            <v>N/A</v>
          </cell>
          <cell r="W99" t="str">
            <v>11 NO SE DILIGENCIA INFORMACIÓN PARA ESTE FORMULARIO EN ESTE PERÍODO DE REPORTE</v>
          </cell>
          <cell r="X99" t="str">
            <v>N/A</v>
          </cell>
          <cell r="Y99">
            <v>0</v>
          </cell>
          <cell r="Z99" t="str">
            <v>1 PÓLIZA</v>
          </cell>
          <cell r="AA99"/>
          <cell r="AB99" t="str">
            <v>2 CUMPLIMIENTO</v>
          </cell>
          <cell r="AC99"/>
          <cell r="AD99"/>
          <cell r="AE99"/>
          <cell r="AF99" t="str">
            <v>2 SUPERVISOR</v>
          </cell>
          <cell r="AG99" t="str">
            <v>3 CÉDULA DE CIUDADANÍA</v>
          </cell>
          <cell r="AH99"/>
          <cell r="AI99"/>
          <cell r="AJ99"/>
          <cell r="AK99" t="str">
            <v>3 NO PACTADOS</v>
          </cell>
          <cell r="AL99"/>
          <cell r="AM99"/>
          <cell r="AN99" t="str">
            <v>4 NO SE HA ADICIONADO NI EN VALOR y EN TIEMPO</v>
          </cell>
          <cell r="AO99">
            <v>0</v>
          </cell>
          <cell r="AP99">
            <v>0</v>
          </cell>
          <cell r="AQ99"/>
          <cell r="AR99">
            <v>0</v>
          </cell>
          <cell r="AS99"/>
          <cell r="AT99"/>
          <cell r="AU99"/>
          <cell r="AV99"/>
          <cell r="AW99" t="str">
            <v>2. NO</v>
          </cell>
          <cell r="AX99"/>
          <cell r="AY99"/>
          <cell r="AZ99" t="str">
            <v>2. NO</v>
          </cell>
          <cell r="BA99">
            <v>0</v>
          </cell>
          <cell r="BB99"/>
          <cell r="BC99"/>
          <cell r="BD99"/>
          <cell r="BE99"/>
          <cell r="BF99">
            <v>0</v>
          </cell>
          <cell r="BG99"/>
          <cell r="BH99"/>
          <cell r="BI99" t="str">
            <v>VIGENTE</v>
          </cell>
          <cell r="BJ99"/>
          <cell r="BK99"/>
          <cell r="BL99"/>
        </row>
        <row r="100">
          <cell r="A100" t="str">
            <v>DTPA-CPS-099-N-2020</v>
          </cell>
          <cell r="B100" t="str">
            <v>2 NACIONAL</v>
          </cell>
          <cell r="C100" t="str">
            <v>CD-DTPA-___-2020</v>
          </cell>
          <cell r="D100">
            <v>99</v>
          </cell>
          <cell r="E100"/>
          <cell r="F100"/>
          <cell r="G100"/>
          <cell r="H100"/>
          <cell r="I100"/>
          <cell r="J100" t="str">
            <v>N/A</v>
          </cell>
          <cell r="K100"/>
          <cell r="L100"/>
          <cell r="M100"/>
          <cell r="N100"/>
          <cell r="O100"/>
          <cell r="P100"/>
          <cell r="Q100"/>
          <cell r="R100"/>
          <cell r="S100" t="str">
            <v>1 PERSONA NATURAL</v>
          </cell>
          <cell r="T100" t="str">
            <v>3 CÉDULA DE CIUDADANÍA</v>
          </cell>
          <cell r="U100"/>
          <cell r="V100" t="str">
            <v>N/A</v>
          </cell>
          <cell r="W100" t="str">
            <v>11 NO SE DILIGENCIA INFORMACIÓN PARA ESTE FORMULARIO EN ESTE PERÍODO DE REPORTE</v>
          </cell>
          <cell r="X100" t="str">
            <v>N/A</v>
          </cell>
          <cell r="Y100">
            <v>0</v>
          </cell>
          <cell r="Z100" t="str">
            <v>1 PÓLIZA</v>
          </cell>
          <cell r="AA100"/>
          <cell r="AB100" t="str">
            <v>2 CUMPLIMIENTO</v>
          </cell>
          <cell r="AC100"/>
          <cell r="AD100"/>
          <cell r="AE100"/>
          <cell r="AF100" t="str">
            <v>2 SUPERVISOR</v>
          </cell>
          <cell r="AG100" t="str">
            <v>3 CÉDULA DE CIUDADANÍA</v>
          </cell>
          <cell r="AH100"/>
          <cell r="AI100"/>
          <cell r="AJ100"/>
          <cell r="AK100" t="str">
            <v>3 NO PACTADOS</v>
          </cell>
          <cell r="AL100"/>
          <cell r="AM100"/>
          <cell r="AN100" t="str">
            <v>4 NO SE HA ADICIONADO NI EN VALOR y EN TIEMPO</v>
          </cell>
          <cell r="AO100">
            <v>0</v>
          </cell>
          <cell r="AP100">
            <v>0</v>
          </cell>
          <cell r="AQ100"/>
          <cell r="AR100">
            <v>0</v>
          </cell>
          <cell r="AS100"/>
          <cell r="AT100"/>
          <cell r="AU100"/>
          <cell r="AV100"/>
          <cell r="AW100" t="str">
            <v>2. NO</v>
          </cell>
          <cell r="AX100"/>
          <cell r="AY100"/>
          <cell r="AZ100" t="str">
            <v>2. NO</v>
          </cell>
          <cell r="BA100">
            <v>0</v>
          </cell>
          <cell r="BB100"/>
          <cell r="BC100"/>
          <cell r="BD100"/>
          <cell r="BE100"/>
          <cell r="BF100">
            <v>0</v>
          </cell>
          <cell r="BG100"/>
          <cell r="BH100"/>
          <cell r="BI100" t="str">
            <v>VIGENTE</v>
          </cell>
          <cell r="BJ100"/>
          <cell r="BK100"/>
          <cell r="BL100"/>
        </row>
        <row r="101">
          <cell r="A101"/>
          <cell r="B101"/>
          <cell r="C101"/>
          <cell r="D101"/>
          <cell r="E101"/>
          <cell r="F101"/>
          <cell r="G101"/>
          <cell r="H101"/>
          <cell r="I101"/>
          <cell r="J101"/>
          <cell r="K101"/>
          <cell r="L101"/>
          <cell r="M101"/>
          <cell r="N101"/>
          <cell r="O101"/>
          <cell r="P101"/>
          <cell r="Q101"/>
          <cell r="R101"/>
          <cell r="S101"/>
          <cell r="T101"/>
          <cell r="U101"/>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cell r="BD101"/>
          <cell r="BE101"/>
          <cell r="BF101"/>
          <cell r="BG101"/>
          <cell r="BH101"/>
          <cell r="BI101"/>
          <cell r="BJ101"/>
          <cell r="BK101"/>
          <cell r="BL101"/>
        </row>
        <row r="102">
          <cell r="A102" t="str">
            <v>DTPA-CI-001-N-2020</v>
          </cell>
          <cell r="B102" t="str">
            <v>2 NACIONAL</v>
          </cell>
          <cell r="C102" t="str">
            <v>CD-DTPA-043-2020</v>
          </cell>
          <cell r="D102">
            <v>1</v>
          </cell>
          <cell r="E102" t="str">
            <v>SERVICIOS POSTALES NACIONALES S.A</v>
          </cell>
          <cell r="F102">
            <v>43882</v>
          </cell>
          <cell r="G102" t="str">
            <v>SERVICIO DEL CORREO Y ENCOMIENDAS PARA LA DIRECCIÓN TERRITORIAL PACIFICO Y SUS ÁREAS PROTEGIDAS ADSCRITAS</v>
          </cell>
          <cell r="H102" t="str">
            <v>2 CONTRATACIÓN DIRECTA</v>
          </cell>
          <cell r="I102" t="str">
            <v>20 OTROS</v>
          </cell>
          <cell r="J102" t="str">
            <v>INTERADMINISTRATIVO</v>
          </cell>
          <cell r="K102">
            <v>11920</v>
          </cell>
          <cell r="L102">
            <v>16320</v>
          </cell>
          <cell r="M102"/>
          <cell r="N102">
            <v>43885</v>
          </cell>
          <cell r="O102" t="str">
            <v>5. FORTALECIMIENTO</v>
          </cell>
          <cell r="P102"/>
          <cell r="Q102">
            <v>3500000</v>
          </cell>
          <cell r="R102"/>
          <cell r="S102" t="str">
            <v>2 PERSONA JURIDICA</v>
          </cell>
          <cell r="T102" t="str">
            <v>1 NIT</v>
          </cell>
          <cell r="U102">
            <v>0</v>
          </cell>
          <cell r="V102" t="str">
            <v>N/A</v>
          </cell>
          <cell r="W102" t="str">
            <v>11 NO SE DILIGENCIA INFORMACIÓN PARA ESTE FORMULARIO EN ESTE PERÍODO DE REPORTE</v>
          </cell>
          <cell r="X102" t="str">
            <v>N/A</v>
          </cell>
          <cell r="Y102" t="str">
            <v>SERVICIOS POSTALES NACIONALES S.A</v>
          </cell>
          <cell r="Z102" t="str">
            <v>1 PÓLIZA</v>
          </cell>
          <cell r="AA102"/>
          <cell r="AB102"/>
          <cell r="AC102" t="str">
            <v>N/A</v>
          </cell>
          <cell r="AD102" t="str">
            <v>N/A</v>
          </cell>
          <cell r="AE102" t="str">
            <v>DTPA</v>
          </cell>
          <cell r="AF102" t="str">
            <v>2 SUPERVISOR</v>
          </cell>
          <cell r="AG102" t="str">
            <v>3 CÉDULA DE CIUDADANÍA</v>
          </cell>
          <cell r="AH102">
            <v>91297841</v>
          </cell>
          <cell r="AI102" t="str">
            <v>ROBINSON GALINDO TARAZONA</v>
          </cell>
          <cell r="AJ102">
            <v>308</v>
          </cell>
          <cell r="AK102" t="str">
            <v>3 NO PACTADOS</v>
          </cell>
          <cell r="AL102">
            <v>0</v>
          </cell>
          <cell r="AM102"/>
          <cell r="AN102" t="str">
            <v>4 NO SE HA ADICIONADO NI EN VALOR y EN TIEMPO</v>
          </cell>
          <cell r="AO102">
            <v>0</v>
          </cell>
          <cell r="AP102">
            <v>0</v>
          </cell>
          <cell r="AQ102"/>
          <cell r="AR102">
            <v>0</v>
          </cell>
          <cell r="AS102"/>
          <cell r="AT102">
            <v>43885</v>
          </cell>
          <cell r="AU102">
            <v>44196</v>
          </cell>
          <cell r="AV102"/>
          <cell r="AW102" t="str">
            <v>2. NO</v>
          </cell>
          <cell r="AX102"/>
          <cell r="AY102"/>
          <cell r="AZ102" t="str">
            <v>2. NO</v>
          </cell>
          <cell r="BA102">
            <v>0</v>
          </cell>
          <cell r="BB102"/>
          <cell r="BC102"/>
          <cell r="BD102"/>
          <cell r="BE102" t="str">
            <v>2020753501200001E</v>
          </cell>
          <cell r="BF102">
            <v>3500000</v>
          </cell>
          <cell r="BG102" t="str">
            <v>JAZMIN PEREA MURILLO</v>
          </cell>
          <cell r="BH102" t="str">
            <v>https://community.secop.gov.co/Public/Tendering/ContractNoticePhases/View?PPI=CO1.PPI.6016345&amp;isFromPublicArea=True&amp;isModal=False</v>
          </cell>
          <cell r="BI102" t="str">
            <v>VIGENTE</v>
          </cell>
          <cell r="BJ102" t="str">
            <v>julian.rojas@4-72.com.co</v>
          </cell>
          <cell r="BK102"/>
          <cell r="BL102" t="str">
            <v>https://community.secop.gov.co/Public/Tendering/ContractDetailView/Index?UniqueIdentifier=CO1.PCCNTR.1392246&amp;isModal=true&amp;asPopupView=true#GenericContractInformation</v>
          </cell>
        </row>
        <row r="103">
          <cell r="Q103"/>
          <cell r="AD103"/>
          <cell r="BD103"/>
        </row>
        <row r="104">
          <cell r="A104"/>
          <cell r="B104" t="str">
            <v>2 NACIONAL</v>
          </cell>
          <cell r="C104" t="str">
            <v>CD-DTPA-095-2020</v>
          </cell>
          <cell r="D104" t="str">
            <v>001</v>
          </cell>
          <cell r="E104" t="str">
            <v>LUCIA BLANDON CORRALES</v>
          </cell>
          <cell r="F104">
            <v>43957</v>
          </cell>
          <cell r="G104" t="str">
            <v>CONTRATAR EL ARRENDAMIENTO DE UN ESPACIO SOBRE UN LOTE DE TERRENO TIPO PREDIO RURAL - EL LEONCITO, UBICADO SOBRE LA BAHÍA DE TURBO – ANTIOQUIA PARA EL PARQUEO Y/O CUSTODIA DE LAS EMBARCACIONES ASIGNADAS AL PNN LOS KATÍOS.</v>
          </cell>
          <cell r="H104" t="str">
            <v>2 CONTRATACIÓN DIRECTA</v>
          </cell>
          <cell r="I104" t="str">
            <v>1 ARRENDAMIENTO y/o ADQUISICIÓN DE INMUEBLES</v>
          </cell>
          <cell r="J104" t="str">
            <v>ARRENDAMIENTO</v>
          </cell>
          <cell r="K104">
            <v>27920</v>
          </cell>
          <cell r="L104">
            <v>32720</v>
          </cell>
          <cell r="M104"/>
          <cell r="N104">
            <v>43958</v>
          </cell>
          <cell r="O104" t="str">
            <v>5. FORTALECIMIENTO</v>
          </cell>
          <cell r="P104">
            <v>1500000</v>
          </cell>
          <cell r="Q104">
            <v>10200000</v>
          </cell>
          <cell r="R104"/>
          <cell r="S104" t="str">
            <v>1 PERSONA NATURAL</v>
          </cell>
          <cell r="T104" t="str">
            <v>3 CÉDULA DE CIUDADANÍA</v>
          </cell>
          <cell r="U104">
            <v>39314927</v>
          </cell>
          <cell r="V104" t="str">
            <v>N/A</v>
          </cell>
          <cell r="W104" t="str">
            <v>11 NO SE DILIGENCIA INFORMACIÓN PARA ESTE FORMULARIO EN ESTE PERÍODO DE REPORTE</v>
          </cell>
          <cell r="X104" t="str">
            <v>N/A</v>
          </cell>
          <cell r="Y104" t="str">
            <v>LUCIA BLANDON CORRALES</v>
          </cell>
          <cell r="Z104" t="str">
            <v>6 NO CONSTITUYÓ GARANTÍAS</v>
          </cell>
          <cell r="AA104"/>
          <cell r="AB104"/>
          <cell r="AC104" t="str">
            <v>N/A</v>
          </cell>
          <cell r="AD104" t="str">
            <v>N/A</v>
          </cell>
          <cell r="AE104" t="str">
            <v>PNN Los Katios</v>
          </cell>
          <cell r="AF104" t="str">
            <v>2 SUPERVISOR</v>
          </cell>
          <cell r="AG104" t="str">
            <v>3 CÉDULA DE CIUDADANÍA</v>
          </cell>
          <cell r="AH104">
            <v>59663967</v>
          </cell>
          <cell r="AI104" t="str">
            <v>NIANZA DEL CARMEN ANGULO</v>
          </cell>
          <cell r="AJ104">
            <v>204</v>
          </cell>
          <cell r="AK104" t="str">
            <v>3 NO PACTADOS</v>
          </cell>
          <cell r="AL104">
            <v>0</v>
          </cell>
          <cell r="AM104"/>
          <cell r="AN104" t="str">
            <v>4 NO SE HA ADICIONADO NI EN VALOR y EN TIEMPO</v>
          </cell>
          <cell r="AO104">
            <v>0</v>
          </cell>
          <cell r="AP104">
            <v>0</v>
          </cell>
          <cell r="AQ104"/>
          <cell r="AR104">
            <v>0</v>
          </cell>
          <cell r="AS104"/>
          <cell r="AT104">
            <v>43958</v>
          </cell>
          <cell r="AU104">
            <v>44165</v>
          </cell>
          <cell r="AV104"/>
          <cell r="AW104" t="str">
            <v>2. NO</v>
          </cell>
          <cell r="AX104"/>
          <cell r="AY104"/>
          <cell r="AZ104" t="str">
            <v>2. NO</v>
          </cell>
          <cell r="BA104">
            <v>0</v>
          </cell>
          <cell r="BB104"/>
          <cell r="BC104"/>
          <cell r="BD104"/>
          <cell r="BE104" t="str">
            <v>2020753500100001E</v>
          </cell>
          <cell r="BF104">
            <v>10200000</v>
          </cell>
          <cell r="BG104" t="str">
            <v>YELYN ZARELA SEPULVEDA RODRIGUEZ</v>
          </cell>
          <cell r="BH104" t="str">
            <v>https://community.secop.gov.co/Public/Tendering/ContractNoticePhases/View?PPI=CO1.PPI.7497987&amp;isFromPublicArea=True&amp;isModal=False</v>
          </cell>
          <cell r="BI104" t="str">
            <v>VIGENTE</v>
          </cell>
          <cell r="BJ104" t="str">
            <v>luciabcorrales@gmail.com</v>
          </cell>
          <cell r="BK104"/>
          <cell r="BL104" t="str">
            <v>https://community.secop.gov.co/Public/Tendering/ContractDetailView/Index?UniqueIdentifier=CO1.PCCNTR.1549909&amp;isModal=true&amp;asPopupView=true#GenericContractInformation</v>
          </cell>
        </row>
        <row r="105">
          <cell r="A105"/>
          <cell r="C105"/>
          <cell r="D105"/>
          <cell r="E105"/>
          <cell r="F105"/>
          <cell r="G105"/>
          <cell r="H105"/>
          <cell r="I105"/>
          <cell r="J105"/>
          <cell r="K105"/>
          <cell r="L105"/>
          <cell r="M105"/>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cell r="BD105"/>
          <cell r="BE105"/>
          <cell r="BF105"/>
          <cell r="BG105"/>
          <cell r="BH105"/>
          <cell r="BI105"/>
          <cell r="BJ105"/>
          <cell r="BK105"/>
          <cell r="BL105"/>
        </row>
        <row r="106">
          <cell r="A106"/>
          <cell r="C106"/>
          <cell r="D106"/>
          <cell r="E106"/>
          <cell r="F106"/>
          <cell r="G106"/>
          <cell r="H106"/>
          <cell r="I106"/>
          <cell r="J106"/>
          <cell r="K106"/>
          <cell r="L106"/>
          <cell r="M106"/>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cell r="BL106"/>
        </row>
        <row r="107">
          <cell r="A107"/>
          <cell r="B107" t="str">
            <v>2 NACIONAL</v>
          </cell>
          <cell r="C107" t="str">
            <v>ORDEN DE COMPRA 45374</v>
          </cell>
          <cell r="D107">
            <v>45374</v>
          </cell>
          <cell r="E107" t="str">
            <v>PANAMERICANA LIBRERIA Y PAPELERIA S.A.</v>
          </cell>
          <cell r="F107">
            <v>43882</v>
          </cell>
          <cell r="G107" t="str">
            <v>COMPRA DE PRODUCTOS DE ASEO Y CAFETERIA PARA EL PARQUE NACIONAL NATURAL FARALLONES DE CALI POR LA MODALIDAD DE GRANDES SUPERFICIES A TRAVES DE LA TIENDA VIRTUAL DEL ESTADO COLOMBIANO</v>
          </cell>
          <cell r="H107" t="str">
            <v>6 ACUERDO MARCO DE PRECIO</v>
          </cell>
          <cell r="I107" t="str">
            <v>21 ORDEN DE COMPRA</v>
          </cell>
          <cell r="J107" t="str">
            <v>COMPRAVENTA</v>
          </cell>
          <cell r="K107">
            <v>12020</v>
          </cell>
          <cell r="L107">
            <v>15520</v>
          </cell>
          <cell r="M107"/>
          <cell r="N107">
            <v>43882</v>
          </cell>
          <cell r="O107" t="str">
            <v>5. FORTALECIMIENTO</v>
          </cell>
          <cell r="P107"/>
          <cell r="Q107">
            <v>4999809</v>
          </cell>
          <cell r="R107"/>
          <cell r="S107" t="str">
            <v>2 PERSONA JURIDICA</v>
          </cell>
          <cell r="T107" t="str">
            <v>1 NIT</v>
          </cell>
          <cell r="U107"/>
          <cell r="V107">
            <v>830037946</v>
          </cell>
          <cell r="W107">
            <v>3</v>
          </cell>
          <cell r="X107" t="str">
            <v>N/A</v>
          </cell>
          <cell r="Y107" t="str">
            <v>PANAMERICANA LIBRERIA Y PAPELERIA S.A.</v>
          </cell>
          <cell r="Z107" t="str">
            <v>6 NO CONSTITUYÓ GARANTÍAS</v>
          </cell>
          <cell r="AA107" t="str">
            <v>N/A</v>
          </cell>
          <cell r="AB107" t="str">
            <v>N/A</v>
          </cell>
          <cell r="AC107" t="str">
            <v>N/A</v>
          </cell>
          <cell r="AD107" t="str">
            <v>N/A</v>
          </cell>
          <cell r="AE107" t="str">
            <v>PNN Farallones de Cali</v>
          </cell>
          <cell r="AF107" t="str">
            <v>2 SUPERVISOR</v>
          </cell>
          <cell r="AG107" t="str">
            <v>3 CÉDULA DE CIUDADANÍA</v>
          </cell>
          <cell r="AH107">
            <v>29667366</v>
          </cell>
          <cell r="AI107" t="str">
            <v>CLAUDIA ISABEL ACEVEDO</v>
          </cell>
          <cell r="AJ107">
            <v>16</v>
          </cell>
          <cell r="AK107" t="str">
            <v>3 NO PACTADOS</v>
          </cell>
          <cell r="AL107"/>
          <cell r="AM107"/>
          <cell r="AN107" t="str">
            <v>4 NO SE HA ADICIONADO NI EN VALOR y EN TIEMPO</v>
          </cell>
          <cell r="AO107">
            <v>0</v>
          </cell>
          <cell r="AP107">
            <v>0</v>
          </cell>
          <cell r="AQ107"/>
          <cell r="AR107">
            <v>0</v>
          </cell>
          <cell r="AS107"/>
          <cell r="AT107">
            <v>43882</v>
          </cell>
          <cell r="AU107">
            <v>43896</v>
          </cell>
          <cell r="AV107"/>
          <cell r="AW107" t="str">
            <v>2. NO</v>
          </cell>
          <cell r="AX107"/>
          <cell r="AY107"/>
          <cell r="AZ107" t="str">
            <v>2. NO</v>
          </cell>
          <cell r="BA107">
            <v>0</v>
          </cell>
          <cell r="BB107"/>
          <cell r="BC107"/>
          <cell r="BD107"/>
          <cell r="BE107" t="str">
            <v>2020753502200001E</v>
          </cell>
          <cell r="BF107">
            <v>4999809</v>
          </cell>
          <cell r="BG107" t="str">
            <v>JAZMIN PEREA MURILLO</v>
          </cell>
          <cell r="BH107" t="str">
            <v>https://www.colombiacompra.gov.co/tienda-virtual-del-estado-colombiano/ordenes-compra/45374</v>
          </cell>
          <cell r="BI107" t="str">
            <v>VIGENTE</v>
          </cell>
          <cell r="BJ107" t="str">
            <v>gobiernovirtual@panamericana.com.co</v>
          </cell>
          <cell r="BK107"/>
          <cell r="BL107" t="str">
            <v>https://www.colombiacompra.gov.co/tienda-virtual-del-estado-colombiano/ordenes-compra/45374</v>
          </cell>
        </row>
        <row r="108">
          <cell r="B108" t="str">
            <v>2 NACIONAL</v>
          </cell>
          <cell r="C108" t="str">
            <v>ORDEN DE COMPRA 45374</v>
          </cell>
          <cell r="D108">
            <v>45691</v>
          </cell>
          <cell r="E108" t="str">
            <v>SERVICIOS DE ASEO, CAFETERIA Y MANTENIMIENTO INSTITUCIONAL OUTSOURCING SEASIN LIMITADA</v>
          </cell>
          <cell r="F108">
            <v>43892</v>
          </cell>
          <cell r="G108" t="str">
            <v>SERVICIO DE ASEO Y CAFETERIA INCLUYENDO PRODUCTOS E INSUMOS PARA LA SEDE SANTUARIO DE FAUNA Y FLORA MALPELO MEDIANTE ACUERDO MARCO DE PRECIOS</v>
          </cell>
          <cell r="H108" t="str">
            <v>6 ACUERDO MARCO DE PRECIO</v>
          </cell>
          <cell r="I108" t="str">
            <v>21 ORDEN DE COMPRA</v>
          </cell>
          <cell r="J108" t="str">
            <v>SUMINISTRO</v>
          </cell>
          <cell r="K108">
            <v>11220</v>
          </cell>
          <cell r="L108">
            <v>20620</v>
          </cell>
          <cell r="N108">
            <v>43903</v>
          </cell>
          <cell r="O108" t="str">
            <v>5. FORTALECIMIENTO</v>
          </cell>
          <cell r="Q108">
            <v>15376181</v>
          </cell>
          <cell r="S108" t="str">
            <v>2 PERSONA JURIDICA</v>
          </cell>
          <cell r="T108" t="str">
            <v>1 NIT</v>
          </cell>
          <cell r="V108">
            <v>900259415</v>
          </cell>
          <cell r="W108">
            <v>1</v>
          </cell>
          <cell r="X108" t="str">
            <v>N/A</v>
          </cell>
          <cell r="Y108" t="str">
            <v>SERVICIOS DE ASEO, CAFETERIA Y MANTENIMIENTO INSTITUCIONAL OUTSOURCING SEASIN LIMITADA</v>
          </cell>
          <cell r="Z108" t="str">
            <v>6 NO CONSTITUYÓ GARANTÍAS</v>
          </cell>
          <cell r="AA108" t="str">
            <v>N/A</v>
          </cell>
          <cell r="AB108" t="str">
            <v>N/A</v>
          </cell>
          <cell r="AC108" t="str">
            <v>N/A</v>
          </cell>
          <cell r="AD108" t="str">
            <v>N/A</v>
          </cell>
          <cell r="AE108" t="str">
            <v>SFF Isla de Malpelo</v>
          </cell>
          <cell r="AF108" t="str">
            <v>2 SUPERVISOR</v>
          </cell>
          <cell r="AG108" t="str">
            <v>3 CÉDULA DE CIUDADANÍA</v>
          </cell>
          <cell r="AH108">
            <v>94455612</v>
          </cell>
          <cell r="AI108" t="str">
            <v>NICOLAS BERNAL F.</v>
          </cell>
          <cell r="AJ108">
            <v>241</v>
          </cell>
          <cell r="AK108" t="str">
            <v>3 NO PACTADOS</v>
          </cell>
          <cell r="AL108"/>
          <cell r="AM108"/>
          <cell r="AN108" t="str">
            <v>4 NO SE HA ADICIONADO NI EN VALOR y EN TIEMPO</v>
          </cell>
          <cell r="AO108">
            <v>0</v>
          </cell>
          <cell r="AP108">
            <v>0</v>
          </cell>
          <cell r="AQ108"/>
          <cell r="AR108">
            <v>0</v>
          </cell>
          <cell r="AT108">
            <v>43892</v>
          </cell>
          <cell r="AU108">
            <v>44137</v>
          </cell>
          <cell r="AV108"/>
          <cell r="AW108" t="str">
            <v>2. NO</v>
          </cell>
          <cell r="AZ108" t="str">
            <v>2. NO</v>
          </cell>
          <cell r="BA108">
            <v>0</v>
          </cell>
          <cell r="BD108"/>
          <cell r="BE108" t="str">
            <v>2020753502200002E</v>
          </cell>
          <cell r="BF108">
            <v>15376181</v>
          </cell>
          <cell r="BH108" t="str">
            <v>https://www.colombiacompra.gov.co/tienda-virtual-del-estado-colombiano/ordenes-compra/45691</v>
          </cell>
          <cell r="BI108" t="str">
            <v>VIGENTE</v>
          </cell>
          <cell r="BJ108" t="str">
            <v>gerencia@seasinlimitada.com</v>
          </cell>
          <cell r="BL108" t="str">
            <v>https://www.colombiacompra.gov.co/tienda-virtual-del-estado-colombiano/ordenes-compra/45691</v>
          </cell>
        </row>
        <row r="109">
          <cell r="B109" t="str">
            <v>2 NACIONAL</v>
          </cell>
          <cell r="C109" t="str">
            <v>ORDEN DE COMPRA 45374</v>
          </cell>
          <cell r="D109">
            <v>45871</v>
          </cell>
          <cell r="E109" t="str">
            <v>ORGANIZACION TERPEL S.A.</v>
          </cell>
          <cell r="F109">
            <v>43896</v>
          </cell>
          <cell r="G109" t="str">
            <v>SUMINISTRO DE COMBUSTIBLE PARA LOS VEHÍCULOS ASIGNADOS AL PARQUE NACIONAL NATURAL FARALLONES DE CALI CON ESTACIÓN DE SERVICIO EN EL MUNICIPIO DE CALI (VALLE DEL CAUCA) MEDIANTE LA MODALIDAD DE ACUERDO MARCO DE PRECIOS</v>
          </cell>
          <cell r="H109" t="str">
            <v>6 ACUERDO MARCO DE PRECIO</v>
          </cell>
          <cell r="I109" t="str">
            <v>21 ORDEN DE COMPRA</v>
          </cell>
          <cell r="J109" t="str">
            <v>SUMINISTRO</v>
          </cell>
          <cell r="K109">
            <v>13920</v>
          </cell>
          <cell r="L109">
            <v>20920</v>
          </cell>
          <cell r="N109">
            <v>43896</v>
          </cell>
          <cell r="O109" t="str">
            <v>5. FORTALECIMIENTO</v>
          </cell>
          <cell r="Q109">
            <v>4000000</v>
          </cell>
          <cell r="S109" t="str">
            <v>2 PERSONA JURIDICA</v>
          </cell>
          <cell r="T109" t="str">
            <v>1 NIT</v>
          </cell>
          <cell r="V109">
            <v>830095213</v>
          </cell>
          <cell r="W109">
            <v>3</v>
          </cell>
          <cell r="X109" t="str">
            <v>N/A</v>
          </cell>
          <cell r="Y109" t="str">
            <v>ORGANIZACION TERPEL S.A.</v>
          </cell>
          <cell r="Z109" t="str">
            <v>6 NO CONSTITUYÓ GARANTÍAS</v>
          </cell>
          <cell r="AA109" t="str">
            <v>N/A</v>
          </cell>
          <cell r="AB109" t="str">
            <v>N/A</v>
          </cell>
          <cell r="AC109" t="str">
            <v>N/A</v>
          </cell>
          <cell r="AD109" t="str">
            <v>N/A</v>
          </cell>
          <cell r="AE109" t="str">
            <v>PNN Farallones de Cali</v>
          </cell>
          <cell r="AF109" t="str">
            <v>2 SUPERVISOR</v>
          </cell>
          <cell r="AG109" t="str">
            <v>3 CÉDULA DE CIUDADANÍA</v>
          </cell>
          <cell r="AH109">
            <v>29667366</v>
          </cell>
          <cell r="AI109" t="str">
            <v>CLAUDIA ISABEL ACEVEDO</v>
          </cell>
          <cell r="AJ109">
            <v>296</v>
          </cell>
          <cell r="AK109" t="str">
            <v>3 NO PACTADOS</v>
          </cell>
          <cell r="AL109"/>
          <cell r="AM109"/>
          <cell r="AN109" t="str">
            <v>4 NO SE HA ADICIONADO NI EN VALOR y EN TIEMPO</v>
          </cell>
          <cell r="AO109">
            <v>0</v>
          </cell>
          <cell r="AP109">
            <v>0</v>
          </cell>
          <cell r="AQ109"/>
          <cell r="AR109">
            <v>0</v>
          </cell>
          <cell r="AT109">
            <v>43896</v>
          </cell>
          <cell r="AU109">
            <v>44196</v>
          </cell>
          <cell r="AV109"/>
          <cell r="AW109" t="str">
            <v>2. NO</v>
          </cell>
          <cell r="AZ109" t="str">
            <v>2. NO</v>
          </cell>
          <cell r="BA109">
            <v>0</v>
          </cell>
          <cell r="BD109"/>
          <cell r="BE109" t="str">
            <v>2020753502200003E</v>
          </cell>
          <cell r="BF109">
            <v>4000000</v>
          </cell>
          <cell r="BG109" t="str">
            <v>JAZMIN PEREA MURILLO</v>
          </cell>
          <cell r="BH109" t="str">
            <v>https://www.colombiacompra.gov.co/tienda-virtual-del-estado-colombiano/ordenes-compra/45871</v>
          </cell>
          <cell r="BI109" t="str">
            <v>VIGENTE</v>
          </cell>
          <cell r="BJ109" t="str">
            <v>yeimmy.rojas@terpel.com</v>
          </cell>
          <cell r="BL109" t="str">
            <v>https://www.colombiacompra.gov.co/tienda-virtual-del-estado-colombiano/ordenes-compra/45871</v>
          </cell>
        </row>
        <row r="110">
          <cell r="A110"/>
          <cell r="B110" t="str">
            <v>2 NACIONAL</v>
          </cell>
          <cell r="C110" t="str">
            <v>ORDEN DE COMPRA 45374</v>
          </cell>
          <cell r="D110">
            <v>46305</v>
          </cell>
          <cell r="E110" t="str">
            <v>PANAMERICANA LIBRERIA Y PAPELERIA S.A.</v>
          </cell>
          <cell r="F110">
            <v>43908</v>
          </cell>
          <cell r="G110"/>
          <cell r="H110" t="str">
            <v>6 ACUERDO MARCO DE PRECIO</v>
          </cell>
          <cell r="I110" t="str">
            <v>21 ORDEN DE COMPRA</v>
          </cell>
          <cell r="J110" t="str">
            <v>SUMINISTRO</v>
          </cell>
          <cell r="K110"/>
          <cell r="L110"/>
          <cell r="M110"/>
          <cell r="N110"/>
          <cell r="O110"/>
          <cell r="P110"/>
          <cell r="Q110"/>
          <cell r="R110"/>
          <cell r="S110"/>
          <cell r="T110"/>
          <cell r="U110"/>
          <cell r="V110"/>
          <cell r="W110"/>
          <cell r="X110"/>
          <cell r="Y110" t="str">
            <v>PANAMERICANA LIBRERIA Y PAPELERIA S.A.</v>
          </cell>
          <cell r="Z110" t="str">
            <v>6 NO CONSTITUYÓ GARANTÍAS</v>
          </cell>
          <cell r="AA110" t="str">
            <v>N/A</v>
          </cell>
          <cell r="AB110" t="str">
            <v>N/A</v>
          </cell>
          <cell r="AC110" t="str">
            <v>N/A</v>
          </cell>
          <cell r="AD110" t="str">
            <v>N/A</v>
          </cell>
          <cell r="AE110"/>
          <cell r="AF110"/>
          <cell r="AG110"/>
          <cell r="AH110"/>
          <cell r="AI110"/>
          <cell r="AJ110"/>
          <cell r="AK110"/>
          <cell r="AL110"/>
          <cell r="AM110"/>
          <cell r="AN110" t="str">
            <v>4 NO SE HA ADICIONADO NI EN VALOR y EN TIEMPO</v>
          </cell>
          <cell r="AO110">
            <v>0</v>
          </cell>
          <cell r="AP110">
            <v>0</v>
          </cell>
          <cell r="AQ110"/>
          <cell r="AR110">
            <v>0</v>
          </cell>
          <cell r="AS110"/>
          <cell r="AT110"/>
          <cell r="AU110"/>
          <cell r="AV110"/>
          <cell r="AW110" t="str">
            <v>2. NO</v>
          </cell>
          <cell r="AX110"/>
          <cell r="AY110"/>
          <cell r="AZ110" t="str">
            <v>2. NO</v>
          </cell>
          <cell r="BA110">
            <v>0</v>
          </cell>
          <cell r="BB110"/>
          <cell r="BC110"/>
          <cell r="BD110"/>
          <cell r="BE110"/>
          <cell r="BF110">
            <v>0</v>
          </cell>
          <cell r="BG110"/>
          <cell r="BH110"/>
          <cell r="BI110" t="str">
            <v>MOD-SUSP</v>
          </cell>
          <cell r="BJ110"/>
          <cell r="BK110"/>
          <cell r="BL110"/>
        </row>
        <row r="111">
          <cell r="A111"/>
          <cell r="B111" t="str">
            <v>2 NACIONAL</v>
          </cell>
          <cell r="C111" t="str">
            <v>ORDEN DE COMPRA 46432</v>
          </cell>
          <cell r="D111">
            <v>46432</v>
          </cell>
          <cell r="E111" t="str">
            <v>BIG PASS SAS</v>
          </cell>
          <cell r="F111">
            <v>43910</v>
          </cell>
          <cell r="G111" t="str">
            <v>SUMINISTRO DE COMBUSTIBLE PARA VEHÍCULOS Y EMBARCACIONES ASIGNADAS AL PNN KATÍOS CON ESTACIÓN DE SERVICIO EN TURBO, MEDIANTE LA MODALIDAD DE ACUERDO MARCO DE PRECIOS PARA EL PROGRAMA DLS EN EL MARCO DEL APOYO PRESUPUESTARIO DE LA UE</v>
          </cell>
          <cell r="H111" t="str">
            <v>6 ACUERDO MARCO DE PRECIO</v>
          </cell>
          <cell r="I111" t="str">
            <v>21 ORDEN DE COMPRA</v>
          </cell>
          <cell r="J111" t="str">
            <v>SUMINISTRO</v>
          </cell>
          <cell r="K111">
            <v>21920</v>
          </cell>
          <cell r="L111">
            <v>28720</v>
          </cell>
          <cell r="M111"/>
          <cell r="N111">
            <v>43917</v>
          </cell>
          <cell r="O111" t="str">
            <v>5. FORTALECIMIENTO</v>
          </cell>
          <cell r="P111"/>
          <cell r="Q111">
            <v>14360000</v>
          </cell>
          <cell r="R111"/>
          <cell r="S111" t="str">
            <v>2 PERSONA JURIDICA</v>
          </cell>
          <cell r="T111" t="str">
            <v>1 NIT</v>
          </cell>
          <cell r="U111"/>
          <cell r="V111">
            <v>800112214</v>
          </cell>
          <cell r="W111">
            <v>2</v>
          </cell>
          <cell r="X111" t="str">
            <v>N/A</v>
          </cell>
          <cell r="Y111" t="str">
            <v>BIG PASS SAS</v>
          </cell>
          <cell r="Z111" t="str">
            <v>6 NO CONSTITUYÓ GARANTÍAS</v>
          </cell>
          <cell r="AA111" t="str">
            <v>N/A</v>
          </cell>
          <cell r="AB111" t="str">
            <v>N/A</v>
          </cell>
          <cell r="AC111" t="str">
            <v>N/A</v>
          </cell>
          <cell r="AD111" t="str">
            <v>N/A</v>
          </cell>
          <cell r="AE111" t="str">
            <v>PNN Los Katios</v>
          </cell>
          <cell r="AF111" t="str">
            <v>2 SUPERVISOR</v>
          </cell>
          <cell r="AG111" t="str">
            <v>3 CÉDULA DE CIUDADANÍA</v>
          </cell>
          <cell r="AH111">
            <v>59663967</v>
          </cell>
          <cell r="AI111" t="str">
            <v>NIANZA DEL CARMEN ANGULO P.</v>
          </cell>
          <cell r="AJ111">
            <v>282</v>
          </cell>
          <cell r="AK111" t="str">
            <v>3 NO PACTADOS</v>
          </cell>
          <cell r="AL111"/>
          <cell r="AM111"/>
          <cell r="AN111" t="str">
            <v>4 NO SE HA ADICIONADO NI EN VALOR y EN TIEMPO</v>
          </cell>
          <cell r="AO111">
            <v>0</v>
          </cell>
          <cell r="AP111">
            <v>0</v>
          </cell>
          <cell r="AQ111"/>
          <cell r="AR111">
            <v>0</v>
          </cell>
          <cell r="AS111"/>
          <cell r="AT111">
            <v>43910</v>
          </cell>
          <cell r="AU111">
            <v>44196</v>
          </cell>
          <cell r="AV111"/>
          <cell r="AW111" t="str">
            <v>2. NO</v>
          </cell>
          <cell r="AX111"/>
          <cell r="AY111"/>
          <cell r="AZ111" t="str">
            <v>2. NO</v>
          </cell>
          <cell r="BA111">
            <v>0</v>
          </cell>
          <cell r="BB111"/>
          <cell r="BC111"/>
          <cell r="BD111"/>
          <cell r="BE111" t="str">
            <v>2020753502200005E</v>
          </cell>
          <cell r="BF111">
            <v>14360000</v>
          </cell>
          <cell r="BG111" t="str">
            <v>ANGELICA ANDREA CACUA</v>
          </cell>
          <cell r="BH111" t="str">
            <v>https://www.colombiacompra.gov.co/tienda-virtual-del-estado-colombiano/ordenes-compra/46432</v>
          </cell>
          <cell r="BI111" t="str">
            <v>VIGENTE</v>
          </cell>
          <cell r="BJ111" t="str">
            <v>cce-co@edenred.com</v>
          </cell>
          <cell r="BK111"/>
          <cell r="BL111" t="str">
            <v>https://www.colombiacompra.gov.co/tienda-virtual-del-estado-colombiano/ordenes-compra/46432</v>
          </cell>
        </row>
        <row r="112">
          <cell r="A112"/>
          <cell r="B112" t="str">
            <v>2 NACIONAL</v>
          </cell>
          <cell r="C112" t="str">
            <v>ORDEN DE COMPRA 46623</v>
          </cell>
          <cell r="D112">
            <v>46623</v>
          </cell>
          <cell r="E112" t="str">
            <v>PANAMERICANA LIBRERIA Y PAPELERIA S.A.</v>
          </cell>
          <cell r="F112">
            <v>43917</v>
          </cell>
          <cell r="G112" t="str">
            <v>COMPRA DE PRODUCTOS DE ASEO Y CAFETERÍA PARA LA DIRECCIÓN TERRITORIAL PACÍFICO POR LA MODALIDAD DE GRANDES SUPERFICIES A TRAVÉS DE LA TIENDA VIRTUAL DEL ESTADO COLOMBIANO.</v>
          </cell>
          <cell r="H112" t="str">
            <v>6 ACUERDO MARCO DE PRECIO</v>
          </cell>
          <cell r="I112" t="str">
            <v>21 ORDEN DE COMPRA</v>
          </cell>
          <cell r="J112" t="str">
            <v>COMPRAVENTA</v>
          </cell>
          <cell r="K112">
            <v>21920</v>
          </cell>
          <cell r="L112">
            <v>28720</v>
          </cell>
          <cell r="M112"/>
          <cell r="N112">
            <v>43917</v>
          </cell>
          <cell r="O112" t="str">
            <v>5. FORTALECIMIENTO</v>
          </cell>
          <cell r="P112"/>
          <cell r="Q112">
            <v>14199592</v>
          </cell>
          <cell r="R112"/>
          <cell r="S112" t="str">
            <v>2 PERSONA JURIDICA</v>
          </cell>
          <cell r="T112" t="str">
            <v>1 NIT</v>
          </cell>
          <cell r="U112"/>
          <cell r="V112">
            <v>830037946</v>
          </cell>
          <cell r="W112">
            <v>3</v>
          </cell>
          <cell r="X112" t="str">
            <v>N/A</v>
          </cell>
          <cell r="Y112" t="str">
            <v>PANAMERICANA LIBRERIA Y PAPELERIA S.A.</v>
          </cell>
          <cell r="Z112" t="str">
            <v>6 NO CONSTITUYÓ GARANTÍAS</v>
          </cell>
          <cell r="AA112" t="str">
            <v>N/A</v>
          </cell>
          <cell r="AB112" t="str">
            <v>N/A</v>
          </cell>
          <cell r="AC112" t="str">
            <v>N/A</v>
          </cell>
          <cell r="AD112" t="str">
            <v>N/A</v>
          </cell>
          <cell r="AE112" t="str">
            <v>DTPA</v>
          </cell>
          <cell r="AF112" t="str">
            <v>2 SUPERVISOR</v>
          </cell>
          <cell r="AG112" t="str">
            <v>3 CÉDULA DE CIUDADANÍA</v>
          </cell>
          <cell r="AH112">
            <v>91297841</v>
          </cell>
          <cell r="AI112" t="str">
            <v>ROBINSON GALINDO TARAZONA</v>
          </cell>
          <cell r="AJ112">
            <v>19</v>
          </cell>
          <cell r="AK112" t="str">
            <v>3 NO PACTADOS</v>
          </cell>
          <cell r="AL112"/>
          <cell r="AM112"/>
          <cell r="AN112" t="str">
            <v>4 NO SE HA ADICIONADO NI EN VALOR y EN TIEMPO</v>
          </cell>
          <cell r="AO112">
            <v>0</v>
          </cell>
          <cell r="AP112">
            <v>0</v>
          </cell>
          <cell r="AQ112"/>
          <cell r="AR112">
            <v>0</v>
          </cell>
          <cell r="AS112"/>
          <cell r="AT112">
            <v>43917</v>
          </cell>
          <cell r="AU112">
            <v>43936</v>
          </cell>
          <cell r="AV112"/>
          <cell r="AW112" t="str">
            <v>2. NO</v>
          </cell>
          <cell r="AX112"/>
          <cell r="AY112"/>
          <cell r="AZ112" t="str">
            <v>2. NO</v>
          </cell>
          <cell r="BA112">
            <v>0</v>
          </cell>
          <cell r="BB112"/>
          <cell r="BC112"/>
          <cell r="BD112"/>
          <cell r="BE112" t="str">
            <v>2020753502200004E</v>
          </cell>
          <cell r="BF112">
            <v>14199592</v>
          </cell>
          <cell r="BH112" t="str">
            <v>https://www.colombiacompra.gov.co/tienda-virtual-del-estado-colombiano/ordenes-compra/ 46623</v>
          </cell>
          <cell r="BI112" t="str">
            <v>VIGENTE</v>
          </cell>
          <cell r="BJ112" t="str">
            <v>gobiernovirtual@panamericana.com.co</v>
          </cell>
          <cell r="BK112"/>
          <cell r="BL112" t="str">
            <v>https://www.colombiacompra.gov.co/tienda-virtual-del-estado-colombiano/ordenes-compra/46623</v>
          </cell>
        </row>
        <row r="113">
          <cell r="A113"/>
          <cell r="B113" t="str">
            <v>2 NACIONAL</v>
          </cell>
          <cell r="C113" t="str">
            <v>ORDEN DE COMPRA 46981</v>
          </cell>
          <cell r="D113">
            <v>46981</v>
          </cell>
          <cell r="E113" t="str">
            <v>PANAMERICANA LIBRERIA Y PAPELERIA S.A.</v>
          </cell>
          <cell r="F113">
            <v>43924</v>
          </cell>
          <cell r="G113" t="str">
            <v>COMPRA DE PRODUCTOS DE ASEO Y CAFETERÍA PARA EL PARQUE NACIONAL NATURAL MUNCHIQUE, POR LA MODALIDAD DE GRANDES SUPERFICIES A TRAVÉS DE LA TIENDA VIRTUAL DEL ESTADO COLOMBIANO</v>
          </cell>
          <cell r="H113" t="str">
            <v>6 ACUERDO MARCO DE PRECIO</v>
          </cell>
          <cell r="I113" t="str">
            <v>21 ORDEN DE COMPRA</v>
          </cell>
          <cell r="J113" t="str">
            <v>COMPRAVENTA</v>
          </cell>
          <cell r="K113">
            <v>24320</v>
          </cell>
          <cell r="L113">
            <v>29120</v>
          </cell>
          <cell r="M113"/>
          <cell r="N113">
            <v>43927</v>
          </cell>
          <cell r="O113" t="str">
            <v>5. FORTALECIMIENTO</v>
          </cell>
          <cell r="P113"/>
          <cell r="Q113">
            <v>1698953</v>
          </cell>
          <cell r="R113"/>
          <cell r="S113" t="str">
            <v>2 PERSONA JURIDICA</v>
          </cell>
          <cell r="T113" t="str">
            <v>1 NIT</v>
          </cell>
          <cell r="U113"/>
          <cell r="V113">
            <v>830037946</v>
          </cell>
          <cell r="W113">
            <v>3</v>
          </cell>
          <cell r="X113" t="str">
            <v>N/A</v>
          </cell>
          <cell r="Y113" t="str">
            <v>PANAMERICANA LIBRERIA Y PAPELERIA S.A.</v>
          </cell>
          <cell r="Z113" t="str">
            <v>6 NO CONSTITUYÓ GARANTÍAS</v>
          </cell>
          <cell r="AA113" t="str">
            <v>N/A</v>
          </cell>
          <cell r="AB113" t="str">
            <v>N/A</v>
          </cell>
          <cell r="AC113" t="str">
            <v>N/A</v>
          </cell>
          <cell r="AD113" t="str">
            <v>N/A</v>
          </cell>
          <cell r="AE113" t="str">
            <v>PNN Munchique</v>
          </cell>
          <cell r="AF113" t="str">
            <v>2 SUPERVISOR</v>
          </cell>
          <cell r="AG113" t="str">
            <v>3 CÉDULA DE CIUDADANÍA</v>
          </cell>
          <cell r="AH113">
            <v>16738049</v>
          </cell>
          <cell r="AI113" t="str">
            <v>JAIME ALBERTO CELIS P.</v>
          </cell>
          <cell r="AJ113">
            <v>15</v>
          </cell>
          <cell r="AK113" t="str">
            <v>3 NO PACTADOS</v>
          </cell>
          <cell r="AL113"/>
          <cell r="AM113"/>
          <cell r="AN113" t="str">
            <v>4 NO SE HA ADICIONADO NI EN VALOR y EN TIEMPO</v>
          </cell>
          <cell r="AO113">
            <v>0</v>
          </cell>
          <cell r="AP113">
            <v>0</v>
          </cell>
          <cell r="AQ113"/>
          <cell r="AR113">
            <v>0</v>
          </cell>
          <cell r="AS113"/>
          <cell r="AT113">
            <v>43927</v>
          </cell>
          <cell r="AU113">
            <v>43941</v>
          </cell>
          <cell r="AV113"/>
          <cell r="AW113" t="str">
            <v>2. NO</v>
          </cell>
          <cell r="AX113"/>
          <cell r="AY113"/>
          <cell r="AZ113" t="str">
            <v>2. NO</v>
          </cell>
          <cell r="BA113">
            <v>0</v>
          </cell>
          <cell r="BB113"/>
          <cell r="BC113"/>
          <cell r="BD113"/>
          <cell r="BE113" t="str">
            <v>2020753502200006E</v>
          </cell>
          <cell r="BF113">
            <v>1698953</v>
          </cell>
          <cell r="BG113" t="str">
            <v>JAZMIN PEREA MURILLO</v>
          </cell>
          <cell r="BH113" t="str">
            <v>https://www.colombiacompra.gov.co/tienda-virtual-del-estado-colombiano/ordenes-compra/46981</v>
          </cell>
          <cell r="BI113" t="str">
            <v>VIGENTE</v>
          </cell>
          <cell r="BJ113" t="str">
            <v>gobiernovirtual@panamericana.com.co</v>
          </cell>
          <cell r="BK113"/>
          <cell r="BL113" t="str">
            <v>https://www.colombiacompra.gov.co/tienda-virtual-del-estado-colombiano/ordenes-compra/46891</v>
          </cell>
        </row>
        <row r="114">
          <cell r="A114"/>
          <cell r="B114" t="str">
            <v>2 NACIONAL</v>
          </cell>
          <cell r="C114" t="str">
            <v>ORDEN DE COMPRA 47038</v>
          </cell>
          <cell r="D114">
            <v>47038</v>
          </cell>
          <cell r="E114" t="str">
            <v>BIG PASS SAS</v>
          </cell>
          <cell r="F114">
            <v>43924</v>
          </cell>
          <cell r="G114" t="str">
            <v>COMPRA DE VALES PARA EL SUMINISTRO DE COMBUSTIBLE PARA LOS VEHÍCULOS ASIGNADOS AL PNN MUNCHIQUE CON EDS EN POPAYÁN (CAUCA) MEDIANTE LA MODALIDAD DE ACUERDO MARCO DE PRECIOS, EN EL MARCO DEL PROYECTO DLS DE LA UNIÓN EUROPEA.</v>
          </cell>
          <cell r="H114" t="str">
            <v>6 ACUERDO MARCO DE PRECIO</v>
          </cell>
          <cell r="I114" t="str">
            <v>21 ORDEN DE COMPRA</v>
          </cell>
          <cell r="J114" t="str">
            <v>COMPRAVENTA</v>
          </cell>
          <cell r="K114">
            <v>16420</v>
          </cell>
          <cell r="L114">
            <v>29620</v>
          </cell>
          <cell r="M114"/>
          <cell r="N114">
            <v>43928</v>
          </cell>
          <cell r="O114" t="str">
            <v>5. FORTALECIMIENTO</v>
          </cell>
          <cell r="P114"/>
          <cell r="Q114">
            <v>3000000</v>
          </cell>
          <cell r="R114"/>
          <cell r="S114" t="str">
            <v>2 PERSONA JURIDICA</v>
          </cell>
          <cell r="T114" t="str">
            <v>1 NIT</v>
          </cell>
          <cell r="U114"/>
          <cell r="V114">
            <v>800112214</v>
          </cell>
          <cell r="W114">
            <v>2</v>
          </cell>
          <cell r="X114" t="str">
            <v>N/A</v>
          </cell>
          <cell r="Y114" t="str">
            <v>BIG PASS SAS</v>
          </cell>
          <cell r="Z114" t="str">
            <v>6 NO CONSTITUYÓ GARANTÍAS</v>
          </cell>
          <cell r="AA114" t="str">
            <v>N/A</v>
          </cell>
          <cell r="AB114" t="str">
            <v>N/A</v>
          </cell>
          <cell r="AC114" t="str">
            <v>N/A</v>
          </cell>
          <cell r="AD114" t="str">
            <v>N/A</v>
          </cell>
          <cell r="AE114" t="str">
            <v>PNN Munchique</v>
          </cell>
          <cell r="AF114" t="str">
            <v>2 SUPERVISOR</v>
          </cell>
          <cell r="AG114" t="str">
            <v>3 CÉDULA DE CIUDADANÍA</v>
          </cell>
          <cell r="AH114">
            <v>16738049</v>
          </cell>
          <cell r="AI114" t="str">
            <v>JAIME ALBERTO CELIS P.</v>
          </cell>
          <cell r="AJ114">
            <v>265</v>
          </cell>
          <cell r="AK114" t="str">
            <v>3 NO PACTADOS</v>
          </cell>
          <cell r="AL114"/>
          <cell r="AM114"/>
          <cell r="AN114" t="str">
            <v>4 NO SE HA ADICIONADO NI EN VALOR y EN TIEMPO</v>
          </cell>
          <cell r="AO114">
            <v>0</v>
          </cell>
          <cell r="AP114">
            <v>0</v>
          </cell>
          <cell r="AQ114"/>
          <cell r="AR114">
            <v>0</v>
          </cell>
          <cell r="AS114"/>
          <cell r="AT114">
            <v>43928</v>
          </cell>
          <cell r="AU114">
            <v>44196</v>
          </cell>
          <cell r="AV114"/>
          <cell r="AW114" t="str">
            <v>2. NO</v>
          </cell>
          <cell r="AX114"/>
          <cell r="AY114"/>
          <cell r="AZ114" t="str">
            <v>2. NO</v>
          </cell>
          <cell r="BA114">
            <v>0</v>
          </cell>
          <cell r="BB114"/>
          <cell r="BC114"/>
          <cell r="BD114"/>
          <cell r="BE114" t="str">
            <v>2020753502200007E</v>
          </cell>
          <cell r="BF114">
            <v>3000000</v>
          </cell>
          <cell r="BG114" t="str">
            <v>YELIN SEPULVEDA</v>
          </cell>
          <cell r="BH114" t="str">
            <v>https://www.colombiacompra.gov.co/tienda-virtual-del-estado-colombiano/ordenes-compra/ 47038</v>
          </cell>
          <cell r="BI114" t="str">
            <v>VIGENTE</v>
          </cell>
          <cell r="BJ114" t="str">
            <v>cce-co@edenred.com</v>
          </cell>
          <cell r="BK114"/>
          <cell r="BL114" t="str">
            <v>https://www.colombiacompra.gov.co/tienda-virtual-del-estado-colombiano/ordenes-compra/47038</v>
          </cell>
        </row>
        <row r="115">
          <cell r="A115"/>
          <cell r="B115" t="str">
            <v>2 NACIONAL</v>
          </cell>
          <cell r="C115" t="str">
            <v>ORDEN DE COMPRA 47039</v>
          </cell>
          <cell r="D115">
            <v>47039</v>
          </cell>
          <cell r="E115" t="str">
            <v>BIG PASS SAS</v>
          </cell>
          <cell r="F115">
            <v>43927</v>
          </cell>
          <cell r="G115" t="str">
            <v>ORDEN DE COMPRA PARA EL SUMINISTRO DE COMBUSTIBLE DE LOS VEHÍCULOS ASIGNADOS AL PNN UTRIA CON EDS EN EL CORREGIMIENTO EL VALLE, MUNICIPIO DE BAHÍA SOLANO – CHOCÓ, MEDIANTE LA MODALIDAD DE ACUERDO MARCO DE PRECIOS</v>
          </cell>
          <cell r="H115" t="str">
            <v>6 ACUERDO MARCO DE PRECIO</v>
          </cell>
          <cell r="I115" t="str">
            <v>21 ORDEN DE COMPRA</v>
          </cell>
          <cell r="J115" t="str">
            <v>SUMINISTRO</v>
          </cell>
          <cell r="K115">
            <v>16920</v>
          </cell>
          <cell r="L115">
            <v>29520</v>
          </cell>
          <cell r="M115"/>
          <cell r="N115">
            <v>43928</v>
          </cell>
          <cell r="O115" t="str">
            <v>5. FORTALECIMIENTO</v>
          </cell>
          <cell r="P115"/>
          <cell r="Q115">
            <v>10240000</v>
          </cell>
          <cell r="R115"/>
          <cell r="S115" t="str">
            <v>2 PERSONA JURIDICA</v>
          </cell>
          <cell r="T115" t="str">
            <v>1 NIT</v>
          </cell>
          <cell r="U115"/>
          <cell r="V115">
            <v>800112214</v>
          </cell>
          <cell r="W115">
            <v>2</v>
          </cell>
          <cell r="X115" t="str">
            <v>N/A</v>
          </cell>
          <cell r="Y115" t="str">
            <v>BIG PASS SAS</v>
          </cell>
          <cell r="Z115" t="str">
            <v>6 NO CONSTITUYÓ GARANTÍAS</v>
          </cell>
          <cell r="AA115" t="str">
            <v>N/A</v>
          </cell>
          <cell r="AB115" t="str">
            <v>N/A</v>
          </cell>
          <cell r="AC115" t="str">
            <v>N/A</v>
          </cell>
          <cell r="AD115" t="str">
            <v>N/A</v>
          </cell>
          <cell r="AE115" t="str">
            <v>PNN Utria</v>
          </cell>
          <cell r="AF115" t="str">
            <v>2 SUPERVISOR</v>
          </cell>
          <cell r="AG115" t="str">
            <v>3 CÉDULA DE CIUDADANÍA</v>
          </cell>
          <cell r="AH115">
            <v>66848955</v>
          </cell>
          <cell r="AI115" t="str">
            <v>MARIA XIMENA ZORRILLA A.</v>
          </cell>
          <cell r="AJ115">
            <v>264</v>
          </cell>
          <cell r="AK115" t="str">
            <v>3 NO PACTADOS</v>
          </cell>
          <cell r="AL115"/>
          <cell r="AM115"/>
          <cell r="AN115" t="str">
            <v>4 NO SE HA ADICIONADO NI EN VALOR y EN TIEMPO</v>
          </cell>
          <cell r="AO115">
            <v>0</v>
          </cell>
          <cell r="AP115">
            <v>0</v>
          </cell>
          <cell r="AQ115"/>
          <cell r="AR115">
            <v>0</v>
          </cell>
          <cell r="AS115"/>
          <cell r="AT115">
            <v>43928</v>
          </cell>
          <cell r="AU115">
            <v>44195</v>
          </cell>
          <cell r="AV115"/>
          <cell r="AW115" t="str">
            <v>2. NO</v>
          </cell>
          <cell r="AX115"/>
          <cell r="AY115"/>
          <cell r="AZ115" t="str">
            <v>2. NO</v>
          </cell>
          <cell r="BA115">
            <v>0</v>
          </cell>
          <cell r="BB115"/>
          <cell r="BC115"/>
          <cell r="BD115"/>
          <cell r="BE115" t="str">
            <v>2020753502200008E</v>
          </cell>
          <cell r="BF115">
            <v>10240000</v>
          </cell>
          <cell r="BG115" t="str">
            <v>JAZMIN PEREA MURILLO</v>
          </cell>
          <cell r="BH115" t="str">
            <v>https://www.colombiacompra.gov.co/tienda-virtual-del-estado-colombiano/ordenes-compra/47039</v>
          </cell>
          <cell r="BI115" t="str">
            <v>VIGENTE</v>
          </cell>
          <cell r="BJ115" t="str">
            <v>cce-co@edenred.com</v>
          </cell>
          <cell r="BK115"/>
          <cell r="BL115" t="str">
            <v>https://www.colombiacompra.gov.co/tienda-virtual-del-estado-colombiano/ordenes-compra/47039</v>
          </cell>
        </row>
        <row r="116">
          <cell r="A116"/>
          <cell r="B116" t="str">
            <v>2 NACIONAL</v>
          </cell>
          <cell r="C116" t="str">
            <v>ORDEN DE COMPRA 47040</v>
          </cell>
          <cell r="D116">
            <v>47040</v>
          </cell>
          <cell r="E116" t="str">
            <v>PANAMERICANA LIBRERIA Y PAPELERIA S.A.</v>
          </cell>
          <cell r="F116">
            <v>43927</v>
          </cell>
          <cell r="G116" t="str">
            <v>COMPRA DE PRODUCTOS DE ASEO Y LIMPIEZA PARA EL PARQUE NACIONAL NATURAL SANQUIANGA POR LA MODALIDAD DE GRANDES SUPERFICIES A TRAVÉS DE LA TIENDA VIRTUAL DEL ESTADO COLOMBIANO.</v>
          </cell>
          <cell r="H116" t="str">
            <v>6 ACUERDO MARCO DE PRECIO</v>
          </cell>
          <cell r="I116" t="str">
            <v>21 ORDEN DE COMPRA</v>
          </cell>
          <cell r="J116" t="str">
            <v>COMPRAVENTA</v>
          </cell>
          <cell r="K116">
            <v>24420</v>
          </cell>
          <cell r="L116">
            <v>29420</v>
          </cell>
          <cell r="M116"/>
          <cell r="N116">
            <v>43928</v>
          </cell>
          <cell r="O116" t="str">
            <v>5. FORTALECIMIENTO</v>
          </cell>
          <cell r="P116"/>
          <cell r="Q116">
            <v>1996984</v>
          </cell>
          <cell r="R116"/>
          <cell r="S116" t="str">
            <v>2 PERSONA JURIDICA</v>
          </cell>
          <cell r="T116" t="str">
            <v>1 NIT</v>
          </cell>
          <cell r="U116"/>
          <cell r="V116">
            <v>830037946</v>
          </cell>
          <cell r="W116">
            <v>3</v>
          </cell>
          <cell r="X116" t="str">
            <v>N/A</v>
          </cell>
          <cell r="Y116" t="str">
            <v>PANAMERICANA LIBRERIA Y PAPELERIA S.A.</v>
          </cell>
          <cell r="Z116" t="str">
            <v>6 NO CONSTITUYÓ GARANTÍAS</v>
          </cell>
          <cell r="AA116" t="str">
            <v>N/A</v>
          </cell>
          <cell r="AB116" t="str">
            <v>N/A</v>
          </cell>
          <cell r="AC116" t="str">
            <v>N/A</v>
          </cell>
          <cell r="AD116" t="str">
            <v>N/A</v>
          </cell>
          <cell r="AE116" t="str">
            <v>PNN Sanquianga</v>
          </cell>
          <cell r="AF116" t="str">
            <v>2 SUPERVISOR</v>
          </cell>
          <cell r="AG116" t="str">
            <v>3 CÉDULA DE CIUDADANÍA</v>
          </cell>
          <cell r="AH116">
            <v>16279020</v>
          </cell>
          <cell r="AI116" t="str">
            <v>GUSTAVO ADOLFO MAYOR A.</v>
          </cell>
          <cell r="AJ116">
            <v>18</v>
          </cell>
          <cell r="AK116" t="str">
            <v>3 NO PACTADOS</v>
          </cell>
          <cell r="AL116"/>
          <cell r="AM116"/>
          <cell r="AN116" t="str">
            <v>4 NO SE HA ADICIONADO NI EN VALOR y EN TIEMPO</v>
          </cell>
          <cell r="AO116">
            <v>0</v>
          </cell>
          <cell r="AP116">
            <v>0</v>
          </cell>
          <cell r="AQ116"/>
          <cell r="AR116">
            <v>0</v>
          </cell>
          <cell r="AS116"/>
          <cell r="AT116">
            <v>43928</v>
          </cell>
          <cell r="AU116">
            <v>43945</v>
          </cell>
          <cell r="AV116"/>
          <cell r="AW116" t="str">
            <v>2. NO</v>
          </cell>
          <cell r="AX116"/>
          <cell r="AY116"/>
          <cell r="AZ116" t="str">
            <v>2. NO</v>
          </cell>
          <cell r="BA116">
            <v>0</v>
          </cell>
          <cell r="BB116"/>
          <cell r="BC116"/>
          <cell r="BD116"/>
          <cell r="BE116" t="str">
            <v>2020753502200009E</v>
          </cell>
          <cell r="BF116">
            <v>1996984</v>
          </cell>
          <cell r="BG116"/>
          <cell r="BH116" t="str">
            <v>https://www.colombiacompra.gov.co/tienda-virtual-del-estado-colombiano/ordenes-compra/ 47040</v>
          </cell>
          <cell r="BI116" t="str">
            <v>VIGENTE</v>
          </cell>
          <cell r="BJ116" t="str">
            <v>gobiernovirtual@panamericana.com.co</v>
          </cell>
          <cell r="BK116"/>
          <cell r="BL116" t="str">
            <v>https://www.colombiacompra.gov.co/tienda-virtual-del-estado-colombiano/ordenes-compra/47040</v>
          </cell>
        </row>
        <row r="117">
          <cell r="A117"/>
          <cell r="B117" t="str">
            <v>2 NACIONAL</v>
          </cell>
          <cell r="C117" t="str">
            <v>ORDEN DE COMPRA 47087</v>
          </cell>
          <cell r="D117">
            <v>47087</v>
          </cell>
          <cell r="E117" t="str">
            <v>SODEXO S.A</v>
          </cell>
          <cell r="F117">
            <v>43928</v>
          </cell>
          <cell r="G117" t="str">
            <v>SUMINISTRO DE COMBUSTIBLE PARA VEHÍCULOS Y EMBARCACIONES ASIGNADAS AL PNN URAMBA CON ESTACIÓN DE SERVICIO EN BUENAVENTURA, MEDIANTE LA MODALIDAD DE ACUERDO MARCO DE PRECIOS.</v>
          </cell>
          <cell r="H117" t="str">
            <v>6 ACUERDO MARCO DE PRECIO</v>
          </cell>
          <cell r="I117" t="str">
            <v>21 ORDEN DE COMPRA</v>
          </cell>
          <cell r="J117" t="str">
            <v>SUMINISTRO</v>
          </cell>
          <cell r="K117">
            <v>17020</v>
          </cell>
          <cell r="L117">
            <v>30020</v>
          </cell>
          <cell r="M117"/>
          <cell r="N117">
            <v>43929</v>
          </cell>
          <cell r="O117" t="str">
            <v>5. FORTALECIMIENTO</v>
          </cell>
          <cell r="P117"/>
          <cell r="Q117">
            <v>13860000</v>
          </cell>
          <cell r="R117"/>
          <cell r="S117" t="str">
            <v>2 PERSONA JURIDICA</v>
          </cell>
          <cell r="T117" t="str">
            <v>1 NIT</v>
          </cell>
          <cell r="U117"/>
          <cell r="V117">
            <v>800219876</v>
          </cell>
          <cell r="W117">
            <v>9</v>
          </cell>
          <cell r="X117" t="str">
            <v>N/A</v>
          </cell>
          <cell r="Y117" t="str">
            <v>SODEXO S.A</v>
          </cell>
          <cell r="Z117" t="str">
            <v>6 NO CONSTITUYÓ GARANTÍAS</v>
          </cell>
          <cell r="AA117" t="str">
            <v>N/A</v>
          </cell>
          <cell r="AB117" t="str">
            <v>N/A</v>
          </cell>
          <cell r="AC117" t="str">
            <v>N/A</v>
          </cell>
          <cell r="AD117" t="str">
            <v>N/A</v>
          </cell>
          <cell r="AE117" t="str">
            <v>PNN Uramba Bahia Malaga</v>
          </cell>
          <cell r="AF117" t="str">
            <v>2 SUPERVISOR</v>
          </cell>
          <cell r="AG117" t="str">
            <v>3 CÉDULA DE CIUDADANÍA</v>
          </cell>
          <cell r="AH117">
            <v>79144591</v>
          </cell>
          <cell r="AI117" t="str">
            <v>SANTIAGO FELIPE DUARTE</v>
          </cell>
          <cell r="AJ117">
            <v>263</v>
          </cell>
          <cell r="AK117" t="str">
            <v>3 NO PACTADOS</v>
          </cell>
          <cell r="AL117"/>
          <cell r="AM117"/>
          <cell r="AN117" t="str">
            <v>4 NO SE HA ADICIONADO NI EN VALOR y EN TIEMPO</v>
          </cell>
          <cell r="AO117">
            <v>0</v>
          </cell>
          <cell r="AP117">
            <v>0</v>
          </cell>
          <cell r="AQ117"/>
          <cell r="AR117">
            <v>0</v>
          </cell>
          <cell r="AS117"/>
          <cell r="AT117">
            <v>43929</v>
          </cell>
          <cell r="AU117">
            <v>44195</v>
          </cell>
          <cell r="AV117"/>
          <cell r="AW117" t="str">
            <v>2. NO</v>
          </cell>
          <cell r="AX117"/>
          <cell r="AY117"/>
          <cell r="AZ117" t="str">
            <v>2. NO</v>
          </cell>
          <cell r="BA117">
            <v>0</v>
          </cell>
          <cell r="BB117"/>
          <cell r="BC117"/>
          <cell r="BD117"/>
          <cell r="BE117" t="str">
            <v>2020753502200010E</v>
          </cell>
          <cell r="BF117">
            <v>13860000</v>
          </cell>
          <cell r="BG117" t="str">
            <v>YELIN SEPULVEDA</v>
          </cell>
          <cell r="BH117" t="str">
            <v>https://www.colombiacompra.gov.co/tienda-virtual-del-estado-colombiano/ordenes-compra/47087</v>
          </cell>
          <cell r="BI117" t="str">
            <v>VIGENTE</v>
          </cell>
          <cell r="BJ117" t="str">
            <v>miriamastrid.huertas@sodexo.com</v>
          </cell>
          <cell r="BK117"/>
          <cell r="BL117" t="str">
            <v>https://www.colombiacompra.gov.co/tienda-virtual-del-estado-colombiano/ordenes-compra/47087</v>
          </cell>
        </row>
        <row r="118">
          <cell r="A118"/>
          <cell r="B118" t="str">
            <v>2 NACIONAL</v>
          </cell>
          <cell r="C118" t="str">
            <v>ORDEN DE COMPRA 47137</v>
          </cell>
          <cell r="D118">
            <v>47137</v>
          </cell>
          <cell r="E118" t="str">
            <v>FALABELLA DE COLOMBIA S.A.</v>
          </cell>
          <cell r="F118">
            <v>43934</v>
          </cell>
          <cell r="G118" t="str">
            <v>COMPRA DE COLCHONES PARA EL FORTALECIMIENTO DEL ECOTURISMO DEL PNN UTRIA MEDIANTE ACUERDO MARCO DE PRECIOS</v>
          </cell>
          <cell r="H118" t="str">
            <v>6 ACUERDO MARCO DE PRECIO</v>
          </cell>
          <cell r="I118" t="str">
            <v>21 ORDEN DE COMPRA</v>
          </cell>
          <cell r="J118" t="str">
            <v>COMPRAVENTA</v>
          </cell>
          <cell r="K118">
            <v>23920</v>
          </cell>
          <cell r="L118">
            <v>30220</v>
          </cell>
          <cell r="M118"/>
          <cell r="N118">
            <v>43934</v>
          </cell>
          <cell r="O118" t="str">
            <v>5. FORTALECIMIENTO</v>
          </cell>
          <cell r="P118"/>
          <cell r="Q118">
            <v>29977990</v>
          </cell>
          <cell r="R118"/>
          <cell r="S118" t="str">
            <v>2 PERSONA JURIDICA</v>
          </cell>
          <cell r="T118" t="str">
            <v>1 NIT</v>
          </cell>
          <cell r="U118"/>
          <cell r="V118">
            <v>900017447</v>
          </cell>
          <cell r="W118">
            <v>8</v>
          </cell>
          <cell r="X118" t="str">
            <v>N/A</v>
          </cell>
          <cell r="Y118" t="str">
            <v>FALABELLA DE COLOMBIA S.A.</v>
          </cell>
          <cell r="Z118" t="str">
            <v>6 NO CONSTITUYÓ GARANTÍAS</v>
          </cell>
          <cell r="AA118" t="str">
            <v>N/A</v>
          </cell>
          <cell r="AB118" t="str">
            <v>N/A</v>
          </cell>
          <cell r="AC118" t="str">
            <v>N/A</v>
          </cell>
          <cell r="AD118" t="str">
            <v>N/A</v>
          </cell>
          <cell r="AE118" t="str">
            <v>PNN Utria</v>
          </cell>
          <cell r="AF118" t="str">
            <v>2 SUPERVISOR</v>
          </cell>
          <cell r="AG118" t="str">
            <v>3 CÉDULA DE CIUDADANÍA</v>
          </cell>
          <cell r="AH118">
            <v>66848955</v>
          </cell>
          <cell r="AI118" t="str">
            <v>MARIA XIMENA ZORRILLA A.</v>
          </cell>
          <cell r="AJ118">
            <v>78</v>
          </cell>
          <cell r="AK118" t="str">
            <v>3 NO PACTADOS</v>
          </cell>
          <cell r="AL118"/>
          <cell r="AM118"/>
          <cell r="AN118" t="str">
            <v>4 NO SE HA ADICIONADO NI EN VALOR y EN TIEMPO</v>
          </cell>
          <cell r="AO118">
            <v>0</v>
          </cell>
          <cell r="AP118">
            <v>0</v>
          </cell>
          <cell r="AQ118"/>
          <cell r="AR118">
            <v>0</v>
          </cell>
          <cell r="AS118"/>
          <cell r="AT118">
            <v>43934</v>
          </cell>
          <cell r="AU118">
            <v>44012</v>
          </cell>
          <cell r="AV118"/>
          <cell r="AW118" t="str">
            <v>2. NO</v>
          </cell>
          <cell r="AX118"/>
          <cell r="AY118"/>
          <cell r="AZ118" t="str">
            <v>2. NO</v>
          </cell>
          <cell r="BA118">
            <v>0</v>
          </cell>
          <cell r="BB118"/>
          <cell r="BC118"/>
          <cell r="BD118"/>
          <cell r="BE118" t="str">
            <v>2020753502200011E</v>
          </cell>
          <cell r="BF118">
            <v>29977990</v>
          </cell>
          <cell r="BG118" t="str">
            <v>JAZMIN PEREA MURILLO</v>
          </cell>
          <cell r="BH118" t="str">
            <v>https://www.colombiacompra.gov.co/tienda-virtual-del-estado-colombiano/ordenes-compra/47137</v>
          </cell>
          <cell r="BI118" t="str">
            <v>VIGENTE</v>
          </cell>
          <cell r="BJ118" t="str">
            <v>sabautista@falabella.com.co</v>
          </cell>
          <cell r="BK118"/>
          <cell r="BL118" t="str">
            <v>https://www.colombiacompra.gov.co/tienda-virtual-del-estado-colombiano/ordenes-compra/47137</v>
          </cell>
        </row>
        <row r="119">
          <cell r="A119"/>
          <cell r="B119" t="str">
            <v>2 NACIONAL</v>
          </cell>
          <cell r="C119" t="str">
            <v>ORDEN DE COMPRA 50747</v>
          </cell>
          <cell r="D119">
            <v>50747</v>
          </cell>
          <cell r="E119" t="str">
            <v>COLOMBIANA DE COMERCIO S.A – CORBETA S.A. Y/O ALKOSTO S.A</v>
          </cell>
          <cell r="F119">
            <v>44001</v>
          </cell>
          <cell r="G119" t="str">
            <v>COLOMBIANA DE COMERCIO S.A – CORBETA S.A. Y/O ALKOSTO S.A</v>
          </cell>
          <cell r="H119" t="str">
            <v>6 ACUERDO MARCO DE PRECIO</v>
          </cell>
          <cell r="I119" t="str">
            <v>21 ORDEN DE COMPRA</v>
          </cell>
          <cell r="J119" t="str">
            <v>COMPRAVENTA</v>
          </cell>
          <cell r="K119">
            <v>33120</v>
          </cell>
          <cell r="L119">
            <v>36420</v>
          </cell>
          <cell r="M119"/>
          <cell r="N119">
            <v>44001</v>
          </cell>
          <cell r="O119" t="str">
            <v>5. FORTALECIMIENTO</v>
          </cell>
          <cell r="P119"/>
          <cell r="Q119">
            <v>11659100</v>
          </cell>
          <cell r="R119"/>
          <cell r="S119" t="str">
            <v>2 PERSONA JURIDICA</v>
          </cell>
          <cell r="T119" t="str">
            <v>1 NIT</v>
          </cell>
          <cell r="U119"/>
          <cell r="V119">
            <v>890900943</v>
          </cell>
          <cell r="W119">
            <v>1</v>
          </cell>
          <cell r="X119" t="str">
            <v>N/A</v>
          </cell>
          <cell r="Y119" t="str">
            <v>COLOMBIANA DE COMERCIO S.A – CORBETA S.A. Y/O ALKOSTO S.A</v>
          </cell>
          <cell r="Z119" t="str">
            <v>6 NO CONSTITUYÓ GARANTÍAS</v>
          </cell>
          <cell r="AA119" t="str">
            <v>N/A</v>
          </cell>
          <cell r="AB119" t="str">
            <v>N/A</v>
          </cell>
          <cell r="AC119" t="str">
            <v>N/A</v>
          </cell>
          <cell r="AD119" t="str">
            <v>N/A</v>
          </cell>
          <cell r="AE119" t="str">
            <v>PNN Farallones de Cali</v>
          </cell>
          <cell r="AF119" t="str">
            <v>2 SUPERVISOR</v>
          </cell>
          <cell r="AG119" t="str">
            <v>3 CÉDULA DE CIUDADANÍA</v>
          </cell>
          <cell r="AH119">
            <v>29667366</v>
          </cell>
          <cell r="AI119" t="str">
            <v>CLAUDIA ISABEL ACEVEDO</v>
          </cell>
          <cell r="AJ119">
            <v>19</v>
          </cell>
          <cell r="AK119" t="str">
            <v>3 NO PACTADOS</v>
          </cell>
          <cell r="AL119"/>
          <cell r="AM119"/>
          <cell r="AN119" t="str">
            <v>4 NO SE HA ADICIONADO NI EN VALOR y EN TIEMPO</v>
          </cell>
          <cell r="AO119">
            <v>0</v>
          </cell>
          <cell r="AP119">
            <v>0</v>
          </cell>
          <cell r="AQ119"/>
          <cell r="AR119">
            <v>0</v>
          </cell>
          <cell r="AS119"/>
          <cell r="AT119">
            <v>44001</v>
          </cell>
          <cell r="AU119">
            <v>44019</v>
          </cell>
          <cell r="AV119"/>
          <cell r="AW119" t="str">
            <v>2. NO</v>
          </cell>
          <cell r="AX119"/>
          <cell r="AY119"/>
          <cell r="AZ119" t="str">
            <v>2. NO</v>
          </cell>
          <cell r="BA119">
            <v>0</v>
          </cell>
          <cell r="BB119"/>
          <cell r="BC119"/>
          <cell r="BD119"/>
          <cell r="BE119" t="str">
            <v>2020753502200012E</v>
          </cell>
          <cell r="BF119">
            <v>11659100</v>
          </cell>
          <cell r="BG119" t="str">
            <v>JAZMIN PEREA MURILLO</v>
          </cell>
          <cell r="BH119" t="str">
            <v>https://www.colombiacompra.gov.co/tienda-virtual-del-estado-colombiano/ordenes-compra/50747</v>
          </cell>
          <cell r="BI119" t="str">
            <v>VIGENTE</v>
          </cell>
          <cell r="BJ119" t="str">
            <v>legal@corbeta.com.co</v>
          </cell>
          <cell r="BK119"/>
          <cell r="BL119" t="str">
            <v>https://www.colombiacompra.gov.co/tienda-virtual-del-estado-colombiano/ordenes-compra/50747</v>
          </cell>
        </row>
        <row r="120">
          <cell r="A120"/>
          <cell r="B120" t="str">
            <v>2 NACIONAL</v>
          </cell>
          <cell r="C120" t="str">
            <v>ORDEN DE COMPRA 50747</v>
          </cell>
          <cell r="D120">
            <v>50747</v>
          </cell>
          <cell r="E120" t="str">
            <v>COLOMBIANA DE COMERCIO S.A – CORBETA S.A. Y/O ALKOSTO S.A</v>
          </cell>
          <cell r="F120">
            <v>44001</v>
          </cell>
          <cell r="G120" t="str">
            <v>COLOMBIANA DE COMERCIO S.A – CORBETA S.A. Y/O ALKOSTO S.A</v>
          </cell>
          <cell r="H120" t="str">
            <v>6 ACUERDO MARCO DE PRECIO</v>
          </cell>
          <cell r="I120" t="str">
            <v>21 ORDEN DE COMPRA</v>
          </cell>
          <cell r="J120" t="str">
            <v>COMPRAVENTA</v>
          </cell>
          <cell r="K120">
            <v>33020</v>
          </cell>
          <cell r="L120">
            <v>36320</v>
          </cell>
          <cell r="M120"/>
          <cell r="N120">
            <v>44001</v>
          </cell>
          <cell r="O120" t="str">
            <v>5. FORTALECIMIENTO</v>
          </cell>
          <cell r="P120"/>
          <cell r="Q120">
            <v>4981000</v>
          </cell>
          <cell r="R120"/>
          <cell r="S120" t="str">
            <v>2 PERSONA JURIDICA</v>
          </cell>
          <cell r="T120" t="str">
            <v>1 NIT</v>
          </cell>
          <cell r="U120"/>
          <cell r="V120">
            <v>890900943</v>
          </cell>
          <cell r="W120">
            <v>1</v>
          </cell>
          <cell r="X120" t="str">
            <v>N/A</v>
          </cell>
          <cell r="Y120" t="str">
            <v>COLOMBIANA DE COMERCIO S.A – CORBETA S.A. Y/O ALKOSTO S.A</v>
          </cell>
          <cell r="Z120" t="str">
            <v>6 NO CONSTITUYÓ GARANTÍAS</v>
          </cell>
          <cell r="AA120" t="str">
            <v>N/A</v>
          </cell>
          <cell r="AB120" t="str">
            <v>N/A</v>
          </cell>
          <cell r="AC120" t="str">
            <v>N/A</v>
          </cell>
          <cell r="AD120" t="str">
            <v>N/A</v>
          </cell>
          <cell r="AE120" t="str">
            <v>DTPA</v>
          </cell>
          <cell r="AF120" t="str">
            <v>2 SUPERVISOR</v>
          </cell>
          <cell r="AG120" t="str">
            <v>3 CÉDULA DE CIUDADANÍA</v>
          </cell>
          <cell r="AH120">
            <v>29667366</v>
          </cell>
          <cell r="AI120" t="str">
            <v>CLAUDIA ISABEL ACEVEDO</v>
          </cell>
          <cell r="AJ120">
            <v>19</v>
          </cell>
          <cell r="AK120" t="str">
            <v>3 NO PACTADOS</v>
          </cell>
          <cell r="AL120"/>
          <cell r="AM120"/>
          <cell r="AN120" t="str">
            <v>4 NO SE HA ADICIONADO NI EN VALOR y EN TIEMPO</v>
          </cell>
          <cell r="AO120">
            <v>0</v>
          </cell>
          <cell r="AP120">
            <v>0</v>
          </cell>
          <cell r="AQ120"/>
          <cell r="AR120">
            <v>0</v>
          </cell>
          <cell r="AS120"/>
          <cell r="AT120">
            <v>44001</v>
          </cell>
          <cell r="AU120">
            <v>44019</v>
          </cell>
          <cell r="AV120"/>
          <cell r="AW120" t="str">
            <v>2. NO</v>
          </cell>
          <cell r="AX120"/>
          <cell r="AY120"/>
          <cell r="AZ120" t="str">
            <v>2. NO</v>
          </cell>
          <cell r="BA120">
            <v>0</v>
          </cell>
          <cell r="BB120"/>
          <cell r="BC120"/>
          <cell r="BD120"/>
          <cell r="BE120" t="str">
            <v>2020753502200012E</v>
          </cell>
          <cell r="BF120">
            <v>4981000</v>
          </cell>
          <cell r="BG120" t="str">
            <v>JAZMIN PEREA MURILLO</v>
          </cell>
          <cell r="BH120" t="str">
            <v>https://www.colombiacompra.gov.co/tienda-virtual-del-estado-colombiano/ordenes-compra/50747</v>
          </cell>
          <cell r="BI120" t="str">
            <v>VIGENTE</v>
          </cell>
          <cell r="BJ120" t="str">
            <v>legal@corbeta.com.co</v>
          </cell>
          <cell r="BK120"/>
          <cell r="BL120" t="str">
            <v>https://www.colombiacompra.gov.co/tienda-virtual-del-estado-colombiano/ordenes-compra/50747</v>
          </cell>
        </row>
        <row r="121">
          <cell r="A121"/>
          <cell r="B121"/>
          <cell r="C121"/>
          <cell r="D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cell r="BD121"/>
          <cell r="BE121"/>
          <cell r="BF121"/>
          <cell r="BG121"/>
          <cell r="BH121"/>
          <cell r="BI121"/>
          <cell r="BJ121"/>
          <cell r="BK121"/>
          <cell r="BL121"/>
        </row>
        <row r="122">
          <cell r="A122"/>
          <cell r="B122"/>
          <cell r="C122"/>
          <cell r="D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row>
        <row r="123">
          <cell r="A123" t="str">
            <v>DTPA-IP-NACION-002-2020</v>
          </cell>
          <cell r="B123" t="str">
            <v>2 NACIONAL</v>
          </cell>
          <cell r="C123" t="str">
            <v>DTPA-IP-NACION-002-2020</v>
          </cell>
          <cell r="D123" t="str">
            <v>01</v>
          </cell>
          <cell r="E123" t="str">
            <v>EDILEY REINA SALAS</v>
          </cell>
          <cell r="F123">
            <v>43910</v>
          </cell>
          <cell r="G123" t="str">
            <v>SERVICIOS DE ASEO Y CAFETERÍA, CON DOS (2) AUXILIARES PARA LA SEDE DEL PARQUE NA-CIONAL NATURAL SANQUIANGA, UBICADA EN EL MUNICIPIO DE LA TOLA (NARIÑO).</v>
          </cell>
          <cell r="H123" t="str">
            <v>5 MÍNIMA CUANTÍA</v>
          </cell>
          <cell r="I123" t="str">
            <v>3 COMPRAVENTA y/o SUMINISTRO</v>
          </cell>
          <cell r="J123" t="str">
            <v>SUMINISTRO</v>
          </cell>
          <cell r="K123">
            <v>12420</v>
          </cell>
          <cell r="L123">
            <v>27520</v>
          </cell>
          <cell r="M123"/>
          <cell r="N123">
            <v>43910</v>
          </cell>
          <cell r="O123" t="str">
            <v>5. FORTALECIMIENTO</v>
          </cell>
          <cell r="P123"/>
          <cell r="Q123">
            <v>18990000</v>
          </cell>
          <cell r="R123"/>
          <cell r="S123" t="str">
            <v>1 PERSONA NATURAL</v>
          </cell>
          <cell r="T123" t="str">
            <v>3 CÉDULA DE CIUDADANÍA</v>
          </cell>
          <cell r="U123"/>
          <cell r="V123" t="str">
            <v>N/A</v>
          </cell>
          <cell r="W123" t="str">
            <v>11 NO SE DILIGENCIA INFORMACIÓN PARA ESTE FORMULARIO EN ESTE PERÍODO DE REPORTE</v>
          </cell>
          <cell r="X123" t="str">
            <v>N/A</v>
          </cell>
          <cell r="Y123" t="str">
            <v>EDILEY REINA SALAS</v>
          </cell>
          <cell r="Z123" t="str">
            <v>1 PÓLIZA</v>
          </cell>
          <cell r="AA123" t="str">
            <v>12 SEGUROS DEL ESTADO</v>
          </cell>
          <cell r="AB123" t="str">
            <v>2 CUMPLIMIENTO</v>
          </cell>
          <cell r="AC123">
            <v>43914</v>
          </cell>
          <cell r="AD123" t="str">
            <v>45-46-101007661</v>
          </cell>
          <cell r="AE123" t="str">
            <v>PNN Sanquianga</v>
          </cell>
          <cell r="AF123" t="str">
            <v>2 SUPERVISOR</v>
          </cell>
          <cell r="AG123" t="str">
            <v>3 CÉDULA DE CIUDADANÍA</v>
          </cell>
          <cell r="AH123">
            <v>16279020</v>
          </cell>
          <cell r="AI123" t="str">
            <v>GUSTAVO ADOLFO MAYOR A.</v>
          </cell>
          <cell r="AJ123">
            <v>270</v>
          </cell>
          <cell r="AK123" t="str">
            <v>3 NO PACTADOS</v>
          </cell>
          <cell r="AL123">
            <v>43910</v>
          </cell>
          <cell r="AM123"/>
          <cell r="AN123" t="str">
            <v>4 NO SE HA ADICIONADO NI EN VALOR y EN TIEMPO</v>
          </cell>
          <cell r="AO123">
            <v>0</v>
          </cell>
          <cell r="AP123">
            <v>0</v>
          </cell>
          <cell r="AQ123"/>
          <cell r="AR123">
            <v>0</v>
          </cell>
          <cell r="AS123"/>
          <cell r="AT123">
            <v>43914</v>
          </cell>
          <cell r="AU123">
            <v>44188</v>
          </cell>
          <cell r="AV123"/>
          <cell r="AW123" t="str">
            <v>2. NO</v>
          </cell>
          <cell r="AX123"/>
          <cell r="AY123"/>
          <cell r="AZ123" t="str">
            <v>2. NO</v>
          </cell>
          <cell r="BA123">
            <v>0</v>
          </cell>
          <cell r="BB123"/>
          <cell r="BC123"/>
          <cell r="BD123"/>
          <cell r="BE123" t="str">
            <v>2020753501100001E</v>
          </cell>
          <cell r="BF123">
            <v>18990000</v>
          </cell>
          <cell r="BG123" t="str">
            <v>YELIN SEPULVEDA</v>
          </cell>
          <cell r="BH123" t="str">
            <v>https://community.secop.gov.co/Public/Tendering/ContractNoticePhases/View?PPI=CO1.PPI.6429777&amp;isFromPublicArea=True&amp;isModal=False</v>
          </cell>
          <cell r="BI123" t="str">
            <v>VIGENTE</v>
          </cell>
          <cell r="BJ123" t="str">
            <v>edileyreina1964@gmail.com</v>
          </cell>
          <cell r="BK123"/>
          <cell r="BL123" t="str">
            <v>https://community.secop.gov.co/Public/Tendering/ContractNoticePhases/View?PPI=CO1.PPI.6429777&amp;isFromPublicArea=True&amp;isModal=False</v>
          </cell>
        </row>
        <row r="124">
          <cell r="A124" t="str">
            <v>DTPA-IP-NACION-003-2020</v>
          </cell>
          <cell r="B124" t="str">
            <v>2 NACIONAL</v>
          </cell>
          <cell r="C124" t="str">
            <v>DTPA-IP-NACION-003-2020</v>
          </cell>
          <cell r="D124" t="str">
            <v>02</v>
          </cell>
          <cell r="E124" t="str">
            <v>ASOTRANSPORTE LOGISTICA SAS APOYO Y SOLUCIONES PARA EL TRANSPORTE TERRESTRE EN LOGISTICA SAS- ASOTRANSPORTE LOGISTICA SAS</v>
          </cell>
          <cell r="F124">
            <v>43927</v>
          </cell>
          <cell r="G124" t="str">
            <v>PRESTAR EL SERVICIO DE MUDANZA (EMBALAJE, CARGUE Y TRANSPORTE) DESDE CALI (VALLE) HASTA EL MUNICIPIO DE TOLEDO (NORTE DE SANTANDER).</v>
          </cell>
          <cell r="H124" t="str">
            <v>5 MÍNIMA CUANTÍA</v>
          </cell>
          <cell r="I124" t="str">
            <v>3 COMPRAVENTA y/o SUMINISTRO</v>
          </cell>
          <cell r="J124" t="str">
            <v>SUMINISTRO</v>
          </cell>
          <cell r="K124">
            <v>23020</v>
          </cell>
          <cell r="L124">
            <v>29220</v>
          </cell>
          <cell r="M124"/>
          <cell r="N124">
            <v>43927</v>
          </cell>
          <cell r="O124" t="str">
            <v>5. FORTALECIMIENTO</v>
          </cell>
          <cell r="P124"/>
          <cell r="Q124">
            <v>2600000</v>
          </cell>
          <cell r="R124"/>
          <cell r="S124" t="str">
            <v>2 PERSONA JURIDICA</v>
          </cell>
          <cell r="T124" t="str">
            <v>1 NIT</v>
          </cell>
          <cell r="U124"/>
          <cell r="V124">
            <v>900240741</v>
          </cell>
          <cell r="W124"/>
          <cell r="X124" t="str">
            <v>N/A</v>
          </cell>
          <cell r="Y124" t="str">
            <v>ASOTRANSPORTE LOGISTICA SAS APOYO Y SOLUCIONES PARA EL TRANSPORTE TERRESTRE EN LOGISTICA SAS- ASOTRANSPORTE LOGISTICA SAS</v>
          </cell>
          <cell r="Z124" t="str">
            <v>1 PÓLIZA</v>
          </cell>
          <cell r="AA124" t="str">
            <v>14 ASEGURADORA SOLIDARIA</v>
          </cell>
          <cell r="AB124" t="str">
            <v>2 CUMPLIMIENTO</v>
          </cell>
          <cell r="AC124">
            <v>43928</v>
          </cell>
          <cell r="AD124" t="str">
            <v>380-47-994000104829</v>
          </cell>
          <cell r="AE124" t="str">
            <v>DTPA</v>
          </cell>
          <cell r="AF124" t="str">
            <v>2 SUPERVISOR</v>
          </cell>
          <cell r="AG124" t="str">
            <v>3 CÉDULA DE CIUDADANÍA</v>
          </cell>
          <cell r="AH124">
            <v>91297841</v>
          </cell>
          <cell r="AI124" t="str">
            <v>ROBINSON GALINDO TARAZONA</v>
          </cell>
          <cell r="AJ124">
            <v>8</v>
          </cell>
          <cell r="AK124" t="str">
            <v>3 NO PACTADOS</v>
          </cell>
          <cell r="AL124">
            <v>43927</v>
          </cell>
          <cell r="AM124"/>
          <cell r="AN124" t="str">
            <v>4 NO SE HA ADICIONADO NI EN VALOR y EN TIEMPO</v>
          </cell>
          <cell r="AO124">
            <v>0</v>
          </cell>
          <cell r="AP124">
            <v>0</v>
          </cell>
          <cell r="AQ124"/>
          <cell r="AR124">
            <v>0</v>
          </cell>
          <cell r="AS124"/>
          <cell r="AT124">
            <v>43934</v>
          </cell>
          <cell r="AU124">
            <v>43941</v>
          </cell>
          <cell r="AV124"/>
          <cell r="AW124" t="str">
            <v>2. NO</v>
          </cell>
          <cell r="AX124"/>
          <cell r="AY124"/>
          <cell r="AZ124" t="str">
            <v>2. NO</v>
          </cell>
          <cell r="BA124">
            <v>0</v>
          </cell>
          <cell r="BB124"/>
          <cell r="BC124"/>
          <cell r="BD124"/>
          <cell r="BE124" t="str">
            <v>2020753501100002E</v>
          </cell>
          <cell r="BF124">
            <v>2600000</v>
          </cell>
          <cell r="BG124" t="str">
            <v>JAZMIN PEREA MURILLO</v>
          </cell>
          <cell r="BH124" t="str">
            <v>https://community.secop.gov.co/Public/Tendering/ContractNoticePhases/View?PPI=CO1.PPI.6754450&amp;isFromPublicArea=True&amp;isModal=False</v>
          </cell>
          <cell r="BI124" t="str">
            <v>VIGENTE</v>
          </cell>
          <cell r="BJ124" t="str">
            <v>gerencia@asotransportelogistica.com</v>
          </cell>
          <cell r="BK124"/>
          <cell r="BL124" t="str">
            <v>https://community.secop.gov.co/Public/Tendering/ContractDetailView/Index?UniqueIdentifier=CO1.PCCNTR.1489895&amp;AwardContractDetailId=539022&amp;IsFromMarketplace=False&amp;isModal=true&amp;asPopupView=true#GenericContractInformation</v>
          </cell>
        </row>
        <row r="125">
          <cell r="A125" t="str">
            <v>DTPA-IP-NACION-004-2020</v>
          </cell>
          <cell r="B125" t="str">
            <v>2 NACIONAL</v>
          </cell>
          <cell r="C125" t="str">
            <v>DTPA-IP-NACION-004-2020</v>
          </cell>
          <cell r="D125" t="str">
            <v>01</v>
          </cell>
          <cell r="E125" t="str">
            <v>EDUARDOÑO S.A.S</v>
          </cell>
          <cell r="F125">
            <v>43938</v>
          </cell>
          <cell r="G125" t="str">
            <v>COMPRA DE ACEITES Y LUBRICANTES PARA EL PARQUE NACIONAL NATURAL SANQUIANGA</v>
          </cell>
          <cell r="H125" t="str">
            <v>5 MÍNIMA CUANTÍA</v>
          </cell>
          <cell r="I125" t="str">
            <v>3 COMPRAVENTA y/o SUMINISTRO</v>
          </cell>
          <cell r="J125" t="str">
            <v>COMPRAVENTA</v>
          </cell>
          <cell r="K125">
            <v>22820</v>
          </cell>
          <cell r="L125">
            <v>30920</v>
          </cell>
          <cell r="M125"/>
          <cell r="N125">
            <v>43942</v>
          </cell>
          <cell r="O125" t="str">
            <v>5. FORTALECIMIENTO</v>
          </cell>
          <cell r="P125"/>
          <cell r="Q125">
            <v>2999958</v>
          </cell>
          <cell r="R125"/>
          <cell r="S125" t="str">
            <v>2 PERSONA JURIDICA</v>
          </cell>
          <cell r="T125" t="str">
            <v>1 NIT</v>
          </cell>
          <cell r="U125"/>
          <cell r="V125">
            <v>890900082</v>
          </cell>
          <cell r="W125">
            <v>5</v>
          </cell>
          <cell r="X125" t="str">
            <v>N/A</v>
          </cell>
          <cell r="Y125" t="str">
            <v>EDUARDOÑO S.A.S</v>
          </cell>
          <cell r="Z125" t="str">
            <v>1 PÓLIZA</v>
          </cell>
          <cell r="AA125" t="str">
            <v xml:space="preserve">15 JMALUCELLI TRAVELERS SEGUROS S.A </v>
          </cell>
          <cell r="AB125" t="str">
            <v>44 CUMPLIM+ CALIDAD_CORRECTO FUNCIONAM D LOS BIENES SUMIN</v>
          </cell>
          <cell r="AC125">
            <v>43943</v>
          </cell>
          <cell r="AD125">
            <v>76457</v>
          </cell>
          <cell r="AE125" t="str">
            <v>PNN Sanquianga</v>
          </cell>
          <cell r="AF125" t="str">
            <v>2 SUPERVISOR</v>
          </cell>
          <cell r="AG125" t="str">
            <v>3 CÉDULA DE CIUDADANÍA</v>
          </cell>
          <cell r="AH125">
            <v>16279020</v>
          </cell>
          <cell r="AI125" t="str">
            <v>GUSTAVO ADOLFO MAYOR A.</v>
          </cell>
          <cell r="AJ125">
            <v>127</v>
          </cell>
          <cell r="AK125" t="str">
            <v>3 NO PACTADOS</v>
          </cell>
          <cell r="AL125">
            <v>43943</v>
          </cell>
          <cell r="AM125"/>
          <cell r="AN125" t="str">
            <v>4 NO SE HA ADICIONADO NI EN VALOR y EN TIEMPO</v>
          </cell>
          <cell r="AO125">
            <v>0</v>
          </cell>
          <cell r="AP125">
            <v>0</v>
          </cell>
          <cell r="AQ125"/>
          <cell r="AR125">
            <v>0</v>
          </cell>
          <cell r="AS125"/>
          <cell r="AT125">
            <v>43945</v>
          </cell>
          <cell r="AU125">
            <v>44073</v>
          </cell>
          <cell r="AV125"/>
          <cell r="AW125" t="str">
            <v>2. NO</v>
          </cell>
          <cell r="AX125"/>
          <cell r="AY125"/>
          <cell r="AZ125" t="str">
            <v>2. NO</v>
          </cell>
          <cell r="BA125">
            <v>0</v>
          </cell>
          <cell r="BB125"/>
          <cell r="BC125"/>
          <cell r="BD125"/>
          <cell r="BE125" t="str">
            <v>2020753500300001E</v>
          </cell>
          <cell r="BF125">
            <v>2999958</v>
          </cell>
          <cell r="BG125" t="str">
            <v>YELIN SEPULVEDA</v>
          </cell>
          <cell r="BH125" t="str">
            <v>https://community.secop.gov.co/Public/Tendering/ContractNoticePhases/View?PPI=CO1.PPI.6854373&amp;isFromPublicArea=True&amp;isModal=False</v>
          </cell>
          <cell r="BI125" t="str">
            <v>VIGENTE</v>
          </cell>
          <cell r="BJ125" t="str">
            <v>sgutierrez@eduardono.com, edulicitaciones@eduardono.com</v>
          </cell>
          <cell r="BK125"/>
          <cell r="BL125" t="str">
            <v>https://community.secop.gov.co/Public/Tendering/ContractDetailView/Index?UniqueIdentifier=CO1.PCCNTR.1509526&amp;AwardContractDetailId=549170&amp;IsFromMarketplace=False&amp;isModal=true&amp;asPopupView=true#GenericContractInformation</v>
          </cell>
        </row>
        <row r="126">
          <cell r="A126" t="str">
            <v>DTPA-IP-NACION-005-2020</v>
          </cell>
          <cell r="B126" t="str">
            <v>2 NACIONAL</v>
          </cell>
          <cell r="C126" t="str">
            <v>DTPA-IP-NACION-005-2020</v>
          </cell>
          <cell r="D126" t="str">
            <v>02</v>
          </cell>
          <cell r="E126" t="str">
            <v>BARTOLOME MICOLTA MAZURALIS</v>
          </cell>
          <cell r="F126">
            <v>43943</v>
          </cell>
          <cell r="G126" t="str">
            <v>COMPRA DE PRODUCTOS DE ASEO Y LIMPIEZA PARA EL PARQUE NACIONAL NATURAL GORGONA.</v>
          </cell>
          <cell r="H126" t="str">
            <v>5 MÍNIMA CUANTÍA</v>
          </cell>
          <cell r="I126" t="str">
            <v>3 COMPRAVENTA y/o SUMINISTRO</v>
          </cell>
          <cell r="J126" t="str">
            <v>COMPRAVENTA</v>
          </cell>
          <cell r="K126">
            <v>24220</v>
          </cell>
          <cell r="L126">
            <v>31120</v>
          </cell>
          <cell r="M126"/>
          <cell r="N126">
            <v>43943</v>
          </cell>
          <cell r="O126" t="str">
            <v>5. FORTALECIMIENTO</v>
          </cell>
          <cell r="P126"/>
          <cell r="Q126">
            <v>2500000</v>
          </cell>
          <cell r="R126"/>
          <cell r="S126" t="str">
            <v>1 PERSONA NATURAL</v>
          </cell>
          <cell r="T126" t="str">
            <v>3 CÉDULA DE CIUDADANÍA</v>
          </cell>
          <cell r="U126">
            <v>6158076</v>
          </cell>
          <cell r="V126" t="str">
            <v>N/A</v>
          </cell>
          <cell r="W126" t="str">
            <v>11 NO SE DILIGENCIA INFORMACIÓN PARA ESTE FORMULARIO EN ESTE PERÍODO DE REPORTE</v>
          </cell>
          <cell r="X126" t="str">
            <v>N/A</v>
          </cell>
          <cell r="Y126" t="str">
            <v>BARTOLOME MICOLTA MAZURALIS</v>
          </cell>
          <cell r="Z126" t="str">
            <v>1 PÓLIZA</v>
          </cell>
          <cell r="AA126" t="str">
            <v>12 SEGUROS DEL ESTADO</v>
          </cell>
          <cell r="AB126" t="str">
            <v>44 CUMPLIM+ CALIDAD_CORRECTO FUNCIONAM D LOS BIENES SUMIN</v>
          </cell>
          <cell r="AC126">
            <v>43944</v>
          </cell>
          <cell r="AD126" t="str">
            <v>45-46-101007787</v>
          </cell>
          <cell r="AE126" t="str">
            <v>PNN Gorgona</v>
          </cell>
          <cell r="AF126" t="str">
            <v>2 SUPERVISOR</v>
          </cell>
          <cell r="AG126" t="str">
            <v>3 CÉDULA DE CIUDADANÍA</v>
          </cell>
          <cell r="AH126">
            <v>66908317</v>
          </cell>
          <cell r="AI126" t="str">
            <v>LORENA VALENCIA CERTUCHE</v>
          </cell>
          <cell r="AJ126">
            <v>90</v>
          </cell>
          <cell r="AK126" t="str">
            <v>3 NO PACTADOS</v>
          </cell>
          <cell r="AL126">
            <v>43944</v>
          </cell>
          <cell r="AM126"/>
          <cell r="AN126" t="str">
            <v>4 NO SE HA ADICIONADO NI EN VALOR y EN TIEMPO</v>
          </cell>
          <cell r="AO126">
            <v>0</v>
          </cell>
          <cell r="AP126">
            <v>0</v>
          </cell>
          <cell r="AQ126"/>
          <cell r="AR126">
            <v>0</v>
          </cell>
          <cell r="AS126"/>
          <cell r="AT126">
            <v>43950</v>
          </cell>
          <cell r="AU126">
            <v>44040</v>
          </cell>
          <cell r="AV126"/>
          <cell r="AW126" t="str">
            <v>2. NO</v>
          </cell>
          <cell r="AX126"/>
          <cell r="AY126"/>
          <cell r="AZ126" t="str">
            <v>2. NO</v>
          </cell>
          <cell r="BA126">
            <v>0</v>
          </cell>
          <cell r="BB126"/>
          <cell r="BC126"/>
          <cell r="BD126"/>
          <cell r="BE126" t="str">
            <v>2020753500300002E</v>
          </cell>
          <cell r="BF126">
            <v>2500000</v>
          </cell>
          <cell r="BG126" t="str">
            <v>YELIN SEPULVEDA</v>
          </cell>
          <cell r="BH126" t="str">
            <v>https://community.secop.gov.co/Public/Tendering/ContractNoticePhases/View?PPI=CO1.PPI.6942336&amp;isFromPublicArea=True&amp;isModal=False</v>
          </cell>
          <cell r="BI126" t="str">
            <v>VIGENTE</v>
          </cell>
          <cell r="BJ126" t="str">
            <v>bartolomemicolta1177@hotmail.com</v>
          </cell>
          <cell r="BK126"/>
          <cell r="BL126" t="str">
            <v>https://community.secop.gov.co/Public/Tendering/ContractDetailView/Index?UniqueIdentifier=CO1.PCCNTR.1517936&amp;AwardContractDetailId=552042&amp;IsFromMarketplace=False&amp;isModal=true&amp;asPopupView=true#GenericContractInformation</v>
          </cell>
        </row>
        <row r="127">
          <cell r="A127" t="str">
            <v>DTPA-IP-NACION-007-2020</v>
          </cell>
          <cell r="B127" t="str">
            <v>2 NACIONAL</v>
          </cell>
          <cell r="C127" t="str">
            <v>DTPA-IP-NACION-007-2020</v>
          </cell>
          <cell r="D127" t="str">
            <v>03</v>
          </cell>
          <cell r="E127" t="str">
            <v>LEONARDO FABIO RIOS SANCHEZ</v>
          </cell>
          <cell r="F127">
            <v>43955</v>
          </cell>
          <cell r="G127" t="str">
            <v>SERVICIO DE MANTENIMIENTO PREVENTIVO Y CORRECTIVO, INCLUYENDO REPUESTOS ORIGINALES Y MANO DE OBRA CALIFICADA, PARA LOS VEHÍCULOS ASIGNADOS A LA DTPA Y PNN FARALLONES DE CALI, CON TALLER EN EL MUNICIPIO DE CALI</v>
          </cell>
          <cell r="H127" t="str">
            <v>5 MÍNIMA CUANTÍA</v>
          </cell>
          <cell r="I127" t="str">
            <v>3 COMPRAVENTA y/o SUMINISTRO</v>
          </cell>
          <cell r="J127" t="str">
            <v>SUMINISTRO</v>
          </cell>
          <cell r="K127">
            <v>27520</v>
          </cell>
          <cell r="L127">
            <v>32520</v>
          </cell>
          <cell r="M127"/>
          <cell r="N127">
            <v>43955</v>
          </cell>
          <cell r="O127" t="str">
            <v>5. FORTALECIMIENTO</v>
          </cell>
          <cell r="P127"/>
          <cell r="Q127">
            <v>20600000</v>
          </cell>
          <cell r="R127"/>
          <cell r="S127" t="str">
            <v>1 PERSONA NATURAL</v>
          </cell>
          <cell r="T127" t="str">
            <v>3 CÉDULA DE CIUDADANÍA</v>
          </cell>
          <cell r="U127">
            <v>16787345</v>
          </cell>
          <cell r="V127" t="str">
            <v>N/A</v>
          </cell>
          <cell r="W127" t="str">
            <v>11 NO SE DILIGENCIA INFORMACIÓN PARA ESTE FORMULARIO EN ESTE PERÍODO DE REPORTE</v>
          </cell>
          <cell r="X127" t="str">
            <v>N/A</v>
          </cell>
          <cell r="Y127" t="str">
            <v>LEONARDO FABIO RIOS SANCHEZ</v>
          </cell>
          <cell r="Z127" t="str">
            <v>1 PÓLIZA</v>
          </cell>
          <cell r="AA127" t="str">
            <v>12 SEGUROS DEL ESTADO</v>
          </cell>
          <cell r="AB127" t="str">
            <v>44 CUMPLIM+ CALIDAD_CORRECTO FUNCIONAM D LOS BIENES SUMIN</v>
          </cell>
          <cell r="AC127">
            <v>43955</v>
          </cell>
          <cell r="AD127" t="str">
            <v>45-46-101007809</v>
          </cell>
          <cell r="AE127" t="str">
            <v>PNN Farallones de Cali</v>
          </cell>
          <cell r="AF127" t="str">
            <v>2 SUPERVISOR</v>
          </cell>
          <cell r="AG127" t="str">
            <v>3 CÉDULA DE CIUDADANÍA</v>
          </cell>
          <cell r="AH127">
            <v>29667366</v>
          </cell>
          <cell r="AI127" t="str">
            <v>CLAUDIA ISABEL ACEVEDO</v>
          </cell>
          <cell r="AJ127">
            <v>222</v>
          </cell>
          <cell r="AK127" t="str">
            <v>3 NO PACTADOS</v>
          </cell>
          <cell r="AL127">
            <v>43955</v>
          </cell>
          <cell r="AM127"/>
          <cell r="AN127" t="str">
            <v>4 NO SE HA ADICIONADO NI EN VALOR y EN TIEMPO</v>
          </cell>
          <cell r="AO127">
            <v>0</v>
          </cell>
          <cell r="AP127">
            <v>0</v>
          </cell>
          <cell r="AQ127"/>
          <cell r="AR127">
            <v>0</v>
          </cell>
          <cell r="AS127"/>
          <cell r="AT127">
            <v>43955</v>
          </cell>
          <cell r="AU127">
            <v>44180</v>
          </cell>
          <cell r="AV127"/>
          <cell r="AW127" t="str">
            <v>2. NO</v>
          </cell>
          <cell r="AX127"/>
          <cell r="AY127"/>
          <cell r="AZ127" t="str">
            <v>2. NO</v>
          </cell>
          <cell r="BA127">
            <v>0</v>
          </cell>
          <cell r="BB127"/>
          <cell r="BC127"/>
          <cell r="BD127"/>
          <cell r="BE127" t="str">
            <v>2020753501100003E</v>
          </cell>
          <cell r="BF127">
            <v>20600000</v>
          </cell>
          <cell r="BG127" t="str">
            <v>JAZMIN PEREA MURILLO</v>
          </cell>
          <cell r="BH127" t="str">
            <v>https://community.secop.gov.co/Public/Tendering/ContractNoticePhases/View?PPI=CO1.PPI.7227097&amp;isFromPublicArea=True&amp;isModal=False</v>
          </cell>
          <cell r="BI127" t="str">
            <v>VIGENTE</v>
          </cell>
          <cell r="BJ127" t="str">
            <v>leorisan@hotmail.com</v>
          </cell>
          <cell r="BK127"/>
          <cell r="BL127" t="str">
            <v>https://community.secop.gov.co/Public/Tendering/ContractDetailView/Index?UniqueIdentifier=CO1.PCCNTR.1542436&amp;AwardContractDetailId=563400&amp;IsFromMarketplace=False&amp;isModal=true&amp;asPopupView=true#GenericContractInformation</v>
          </cell>
        </row>
        <row r="128">
          <cell r="A128" t="str">
            <v>DTPA-IP-NACION-007-2020</v>
          </cell>
          <cell r="B128" t="str">
            <v>2 NACIONAL</v>
          </cell>
          <cell r="C128" t="str">
            <v>DTPA-IP-NACION-007-2020</v>
          </cell>
          <cell r="D128" t="str">
            <v>03</v>
          </cell>
          <cell r="E128" t="str">
            <v>LEONARDO FABIO RIOS SANCHEZ</v>
          </cell>
          <cell r="F128">
            <v>43955</v>
          </cell>
          <cell r="G128" t="str">
            <v>SERVICIO DE MANTENIMIENTO PREVENTIVO Y CORRECTIVO, INCLUYENDO REPUESTOS ORIGINALES Y MANO DE OBRA CALIFICADA, PARA LOS VEHÍCULOS ASIGNADOS A LA DTPA Y PNN FARALLONES DE CALI, CON TALLER EN EL MUNICIPIO DE CALI</v>
          </cell>
          <cell r="H128" t="str">
            <v>5 MÍNIMA CUANTÍA</v>
          </cell>
          <cell r="I128" t="str">
            <v>3 COMPRAVENTA y/o SUMINISTRO</v>
          </cell>
          <cell r="J128" t="str">
            <v>SUMINISTRO</v>
          </cell>
          <cell r="K128">
            <v>27620</v>
          </cell>
          <cell r="L128">
            <v>32620</v>
          </cell>
          <cell r="M128"/>
          <cell r="N128">
            <v>43955</v>
          </cell>
          <cell r="O128" t="str">
            <v>5. FORTALECIMIENTO</v>
          </cell>
          <cell r="P128"/>
          <cell r="Q128">
            <v>9345427</v>
          </cell>
          <cell r="R128"/>
          <cell r="S128" t="str">
            <v>1 PERSONA NATURAL</v>
          </cell>
          <cell r="T128" t="str">
            <v>3 CÉDULA DE CIUDADANÍA</v>
          </cell>
          <cell r="U128">
            <v>16787345</v>
          </cell>
          <cell r="V128" t="str">
            <v>N/A</v>
          </cell>
          <cell r="W128" t="str">
            <v>11 NO SE DILIGENCIA INFORMACIÓN PARA ESTE FORMULARIO EN ESTE PERÍODO DE REPORTE</v>
          </cell>
          <cell r="X128" t="str">
            <v>N/A</v>
          </cell>
          <cell r="Y128" t="str">
            <v>LEONARDO FABIO RIOS SANCHEZ</v>
          </cell>
          <cell r="Z128" t="str">
            <v>1 PÓLIZA</v>
          </cell>
          <cell r="AA128" t="str">
            <v>12 SEGUROS DEL ESTADO</v>
          </cell>
          <cell r="AB128" t="str">
            <v>44 CUMPLIM+ CALIDAD_CORRECTO FUNCIONAM D LOS BIENES SUMIN</v>
          </cell>
          <cell r="AC128">
            <v>43955</v>
          </cell>
          <cell r="AD128" t="str">
            <v>45-46-101007809</v>
          </cell>
          <cell r="AE128" t="str">
            <v>DTPA</v>
          </cell>
          <cell r="AF128" t="str">
            <v>2 SUPERVISOR</v>
          </cell>
          <cell r="AG128" t="str">
            <v>3 CÉDULA DE CIUDADANÍA</v>
          </cell>
          <cell r="AH128">
            <v>91297841</v>
          </cell>
          <cell r="AI128" t="str">
            <v>ROBINSON GALINDO TARAZONA</v>
          </cell>
          <cell r="AJ128">
            <v>222</v>
          </cell>
          <cell r="AK128" t="str">
            <v>3 NO PACTADOS</v>
          </cell>
          <cell r="AL128">
            <v>43955</v>
          </cell>
          <cell r="AM128"/>
          <cell r="AN128" t="str">
            <v>4 NO SE HA ADICIONADO NI EN VALOR y EN TIEMPO</v>
          </cell>
          <cell r="AO128">
            <v>0</v>
          </cell>
          <cell r="AP128">
            <v>0</v>
          </cell>
          <cell r="AQ128"/>
          <cell r="AR128">
            <v>0</v>
          </cell>
          <cell r="AS128"/>
          <cell r="AT128">
            <v>43955</v>
          </cell>
          <cell r="AU128">
            <v>44180</v>
          </cell>
          <cell r="AV128"/>
          <cell r="AW128" t="str">
            <v>2. NO</v>
          </cell>
          <cell r="AX128"/>
          <cell r="AY128"/>
          <cell r="AZ128" t="str">
            <v>2. NO</v>
          </cell>
          <cell r="BA128">
            <v>0</v>
          </cell>
          <cell r="BB128"/>
          <cell r="BC128"/>
          <cell r="BD128"/>
          <cell r="BE128" t="str">
            <v>2020753501100003E</v>
          </cell>
          <cell r="BF128">
            <v>9345427</v>
          </cell>
          <cell r="BG128" t="str">
            <v>JAZMIN PEREA MURILLO</v>
          </cell>
          <cell r="BH128" t="str">
            <v>https://community.secop.gov.co/Public/Tendering/ContractNoticePhases/View?PPI=CO1.PPI.7227097&amp;isFromPublicArea=True&amp;isModal=False</v>
          </cell>
          <cell r="BI128" t="str">
            <v>VIGENTE</v>
          </cell>
          <cell r="BJ128" t="str">
            <v>leorisan@hotmail.com</v>
          </cell>
          <cell r="BK128"/>
          <cell r="BL128" t="str">
            <v>https://community.secop.gov.co/Public/Tendering/ContractDetailView/Index?UniqueIdentifier=CO1.PCCNTR.1542436&amp;AwardContractDetailId=563400&amp;IsFromMarketplace=False&amp;isModal=true&amp;asPopupView=true#GenericContractInformation</v>
          </cell>
        </row>
        <row r="129">
          <cell r="A129" t="str">
            <v>DTPA-IP-NACION-008-2020</v>
          </cell>
          <cell r="B129" t="str">
            <v>2 NACIONAL</v>
          </cell>
          <cell r="C129" t="str">
            <v>DTPA-IP-NACION-008-2020</v>
          </cell>
          <cell r="D129" t="str">
            <v>04</v>
          </cell>
          <cell r="E129" t="str">
            <v>ERNESTO ANGEL GARCES RIASCOS</v>
          </cell>
          <cell r="F129">
            <v>43966</v>
          </cell>
          <cell r="G129" t="str">
            <v>SERVICIO DE MANTENIMIENTO PREVENTIVO Y CORRECTIVO A TODO COSTO PARA LOS BOTES Y MOTORES ASIGNADOS AL PARQUE NACIONAL NATURAL SANQUIANGA</v>
          </cell>
          <cell r="H129" t="str">
            <v>5 MÍNIMA CUANTÍA</v>
          </cell>
          <cell r="I129" t="str">
            <v>3 COMPRAVENTA y/o SUMINISTRO</v>
          </cell>
          <cell r="J129" t="str">
            <v>SUMINISTRO</v>
          </cell>
          <cell r="K129">
            <v>19520</v>
          </cell>
          <cell r="L129">
            <v>33820</v>
          </cell>
          <cell r="M129"/>
          <cell r="N129">
            <v>43966</v>
          </cell>
          <cell r="O129" t="str">
            <v>5. FORTALECIMIENTO</v>
          </cell>
          <cell r="P129"/>
          <cell r="Q129">
            <v>18439984</v>
          </cell>
          <cell r="R129"/>
          <cell r="S129" t="str">
            <v>1 PERSONA NATURAL</v>
          </cell>
          <cell r="T129" t="str">
            <v>3 CÉDULA DE CIUDADANÍA</v>
          </cell>
          <cell r="U129">
            <v>4679583</v>
          </cell>
          <cell r="V129" t="str">
            <v>N/A</v>
          </cell>
          <cell r="W129" t="str">
            <v>11 NO SE DILIGENCIA INFORMACIÓN PARA ESTE FORMULARIO EN ESTE PERÍODO DE REPORTE</v>
          </cell>
          <cell r="X129" t="str">
            <v>N/A</v>
          </cell>
          <cell r="Y129" t="str">
            <v>ERNESTO ANGEL GARCES RIASCOS</v>
          </cell>
          <cell r="Z129" t="str">
            <v>1 PÓLIZA</v>
          </cell>
          <cell r="AA129" t="str">
            <v>12 SEGUROS DEL ESTADO</v>
          </cell>
          <cell r="AB129" t="str">
            <v>44 CUMPLIM+ CALIDAD_CORRECTO FUNCIONAM D LOS BIENES SUMIN</v>
          </cell>
          <cell r="AC129">
            <v>43970</v>
          </cell>
          <cell r="AD129" t="str">
            <v>45-46-101007857</v>
          </cell>
          <cell r="AE129" t="str">
            <v>PNN Sanquianga</v>
          </cell>
          <cell r="AF129" t="str">
            <v>2 SUPERVISOR</v>
          </cell>
          <cell r="AG129" t="str">
            <v>3 CÉDULA DE CIUDADANÍA</v>
          </cell>
          <cell r="AH129">
            <v>16279020</v>
          </cell>
          <cell r="AI129" t="str">
            <v>GUSTAVO ADOLFO MAYOR A.</v>
          </cell>
          <cell r="AJ129">
            <v>219</v>
          </cell>
          <cell r="AK129" t="str">
            <v>3 NO PACTADOS</v>
          </cell>
          <cell r="AL129">
            <v>43966</v>
          </cell>
          <cell r="AM129"/>
          <cell r="AN129" t="str">
            <v>4 NO SE HA ADICIONADO NI EN VALOR y EN TIEMPO</v>
          </cell>
          <cell r="AO129">
            <v>0</v>
          </cell>
          <cell r="AP129">
            <v>0</v>
          </cell>
          <cell r="AQ129"/>
          <cell r="AR129">
            <v>0</v>
          </cell>
          <cell r="AS129"/>
          <cell r="AT129">
            <v>43973</v>
          </cell>
          <cell r="AU129">
            <v>44195</v>
          </cell>
          <cell r="AV129"/>
          <cell r="AW129" t="str">
            <v>2. NO</v>
          </cell>
          <cell r="AX129"/>
          <cell r="AY129"/>
          <cell r="AZ129" t="str">
            <v>2. NO</v>
          </cell>
          <cell r="BA129">
            <v>0</v>
          </cell>
          <cell r="BB129"/>
          <cell r="BC129"/>
          <cell r="BD129"/>
          <cell r="BE129" t="str">
            <v>2020753501100004E</v>
          </cell>
          <cell r="BF129">
            <v>18439984</v>
          </cell>
          <cell r="BG129" t="str">
            <v>YELIN SEPULVEDA</v>
          </cell>
          <cell r="BH129" t="str">
            <v>https://community.secop.gov.co/Public/Tendering/ContractNoticePhases/View?PPI=CO1.PPI.7431888&amp;isFromPublicArea=True&amp;isModal=False</v>
          </cell>
          <cell r="BI129" t="str">
            <v>VIGENTE</v>
          </cell>
          <cell r="BJ129" t="str">
            <v>meca2020@hotmail.com</v>
          </cell>
          <cell r="BK129"/>
          <cell r="BL129" t="str">
            <v>https://community.secop.gov.co/Public/Tendering/ContractDetailView/Index?UniqueIdentifier=CO1.PCCNTR.1567964&amp;AwardContractDetailId=575311&amp;IsFromMarketplace=False&amp;isModal=true&amp;asPopupView=true#GenericContractInformation</v>
          </cell>
        </row>
        <row r="130">
          <cell r="A130" t="str">
            <v>DTPA-SAMC-NACION-001-2020</v>
          </cell>
          <cell r="B130" t="str">
            <v>2 NACIONAL</v>
          </cell>
          <cell r="C130" t="str">
            <v>DTPA-SAMC-NACION-001-2020</v>
          </cell>
          <cell r="D130" t="str">
            <v>05</v>
          </cell>
          <cell r="E130" t="str">
            <v>ELECTRICIVILES S.A.S</v>
          </cell>
          <cell r="F130">
            <v>43999</v>
          </cell>
          <cell r="G130" t="str">
            <v>DISEÑO, SUMINISTRO, INSTALACIÓN Y CERTIFICACIÓN DE CABLEADO ESTRUCTURADO Y COMPLEMENTOS NECESARIOS PARA SU CORRECTO FUNCIONAMIENTO PARA LA NUEVA SEDE DE LA DIRECCIÓN TERRITORIAL PACÍFICO.</v>
          </cell>
          <cell r="H130" t="str">
            <v>4 SELECCIÓN ABREVIADA</v>
          </cell>
          <cell r="I130" t="str">
            <v>3 COMPRAVENTA y/o SUMINISTRO</v>
          </cell>
          <cell r="J130" t="str">
            <v>SUMINISTRO</v>
          </cell>
          <cell r="K130">
            <v>29620</v>
          </cell>
          <cell r="L130">
            <v>35820</v>
          </cell>
          <cell r="M130"/>
          <cell r="N130">
            <v>43999</v>
          </cell>
          <cell r="O130" t="str">
            <v>5. FORTALECIMIENTO</v>
          </cell>
          <cell r="P130"/>
          <cell r="Q130">
            <v>183447629</v>
          </cell>
          <cell r="R130"/>
          <cell r="S130" t="str">
            <v>2 PERSONA JURIDICA</v>
          </cell>
          <cell r="T130" t="str">
            <v>1 NIT</v>
          </cell>
          <cell r="U130"/>
          <cell r="V130">
            <v>900917174</v>
          </cell>
          <cell r="W130">
            <v>3</v>
          </cell>
          <cell r="X130" t="str">
            <v>N/A</v>
          </cell>
          <cell r="Y130" t="str">
            <v>ELECTRICIVILES S.A.S</v>
          </cell>
          <cell r="Z130" t="str">
            <v>1 PÓLIZA</v>
          </cell>
          <cell r="AA130" t="str">
            <v>12 SEGUROS DEL ESTADO</v>
          </cell>
          <cell r="AB130" t="str">
            <v>44 CUMPLIM+ CALIDAD_CORRECTO FUNCIONAM D LOS BIENES SUMIN</v>
          </cell>
          <cell r="AC130">
            <v>44006</v>
          </cell>
          <cell r="AD130" t="str">
            <v>18-44-101069138</v>
          </cell>
          <cell r="AE130" t="str">
            <v>DTPA</v>
          </cell>
          <cell r="AF130" t="str">
            <v>2 SUPERVISOR</v>
          </cell>
          <cell r="AG130" t="str">
            <v>3 CÉDULA DE CIUDADANÍA</v>
          </cell>
          <cell r="AH130">
            <v>91297841</v>
          </cell>
          <cell r="AI130" t="str">
            <v>ROBINSON GALINDO TARAZONA</v>
          </cell>
          <cell r="AJ130">
            <v>46</v>
          </cell>
          <cell r="AK130" t="str">
            <v>3 NO PACTADOS</v>
          </cell>
          <cell r="AL130">
            <v>43999</v>
          </cell>
          <cell r="AM130"/>
          <cell r="AN130" t="str">
            <v>4 NO SE HA ADICIONADO NI EN VALOR y EN TIEMPO</v>
          </cell>
          <cell r="AO130">
            <v>0</v>
          </cell>
          <cell r="AP130">
            <v>0</v>
          </cell>
          <cell r="AQ130"/>
          <cell r="AR130">
            <v>0</v>
          </cell>
          <cell r="AS130"/>
          <cell r="AT130">
            <v>44006</v>
          </cell>
          <cell r="AU130">
            <v>44052</v>
          </cell>
          <cell r="AV130"/>
          <cell r="AW130" t="str">
            <v>2. NO</v>
          </cell>
          <cell r="AX130"/>
          <cell r="AY130"/>
          <cell r="AZ130" t="str">
            <v>2. NO</v>
          </cell>
          <cell r="BA130">
            <v>0</v>
          </cell>
          <cell r="BB130"/>
          <cell r="BC130"/>
          <cell r="BD130"/>
          <cell r="BE130" t="str">
            <v>2020753501100005E</v>
          </cell>
          <cell r="BF130">
            <v>183447629</v>
          </cell>
          <cell r="BG130" t="str">
            <v>YELIN SEPULVEDA</v>
          </cell>
          <cell r="BH130" t="str">
            <v>https://community.secop.gov.co/Public/Tendering/ContractNoticePhases/View?PPI=CO1.PPI.7583564&amp;isFromPublicArea=True&amp;isModal=False</v>
          </cell>
          <cell r="BI130" t="str">
            <v>VIGENTE</v>
          </cell>
          <cell r="BJ130" t="str">
            <v>Licitaciones.bogota@electriciviles.com.co</v>
          </cell>
          <cell r="BK130"/>
          <cell r="BL130" t="str">
            <v>https://community.secop.gov.co/Public/Tendering/ContractDetailView/Index?UniqueIdentifier=CO1.PCCNTR.1635017&amp;AwardContractDetailId=612110&amp;IsFromMarketplace=False&amp;isModal=true&amp;asPopupView=true#GenericContractInformation</v>
          </cell>
        </row>
        <row r="131">
          <cell r="A131" t="str">
            <v>DTPA-IP-NACION-010-2020</v>
          </cell>
          <cell r="B131" t="str">
            <v>2 NACIONAL</v>
          </cell>
          <cell r="C131" t="str">
            <v>DTPA-IP-NACION-010-2020</v>
          </cell>
          <cell r="D131" t="str">
            <v>06</v>
          </cell>
          <cell r="E131" t="str">
            <v>MAR 10 S.A.S</v>
          </cell>
          <cell r="F131">
            <v>44012</v>
          </cell>
          <cell r="G131" t="str">
            <v>SERVICIO DE MANTENIMIENTO PREVENTIVO Y CORRECTIVO A TODO COSTO PARA LAS MOTONAVES, MOTORES FUERA DE BORDA Y TRÁILER ASIGNADOS AL PARQUE NACIONAL NATURAL URAMBA BAHÍA MÁLAGA EN LA CIUDAD DE BUENAVENTURA</v>
          </cell>
          <cell r="H131" t="str">
            <v>5 MÍNIMA CUANTÍA</v>
          </cell>
          <cell r="I131" t="str">
            <v>3 COMPRAVENTA y/o SUMINISTRO</v>
          </cell>
          <cell r="J131" t="str">
            <v>SUMINISTRO</v>
          </cell>
          <cell r="K131">
            <v>32120</v>
          </cell>
          <cell r="L131">
            <v>37920</v>
          </cell>
          <cell r="M131"/>
          <cell r="N131">
            <v>44012</v>
          </cell>
          <cell r="O131" t="str">
            <v>5. FORTALECIMIENTO</v>
          </cell>
          <cell r="P131"/>
          <cell r="Q131">
            <v>7740000</v>
          </cell>
          <cell r="R131"/>
          <cell r="S131" t="str">
            <v>2 PERSONA JURIDICA</v>
          </cell>
          <cell r="T131" t="str">
            <v>1 NIT</v>
          </cell>
          <cell r="U131"/>
          <cell r="V131">
            <v>900284069</v>
          </cell>
          <cell r="W131">
            <v>0</v>
          </cell>
          <cell r="X131" t="str">
            <v>N/A</v>
          </cell>
          <cell r="Y131" t="str">
            <v>MAR 10 S.A.S</v>
          </cell>
          <cell r="Z131" t="str">
            <v>1 PÓLIZA</v>
          </cell>
          <cell r="AA131" t="str">
            <v>12 SEGUROS DEL ESTADO</v>
          </cell>
          <cell r="AB131" t="str">
            <v>44 CUMPLIM+ CALIDAD_CORRECTO FUNCIONAM D LOS BIENES SUMIN</v>
          </cell>
          <cell r="AC131">
            <v>44012</v>
          </cell>
          <cell r="AD131" t="str">
            <v>45-44-101115178</v>
          </cell>
          <cell r="AE131" t="str">
            <v>PNN Uramba Bahia Malaga</v>
          </cell>
          <cell r="AF131" t="str">
            <v>2 SUPERVISOR</v>
          </cell>
          <cell r="AG131" t="str">
            <v>3 CÉDULA DE CIUDADANÍA</v>
          </cell>
          <cell r="AH131">
            <v>79144591</v>
          </cell>
          <cell r="AI131" t="str">
            <v>SANTIAGO FELIPE DUARTE</v>
          </cell>
          <cell r="AJ131">
            <v>90</v>
          </cell>
          <cell r="AK131" t="str">
            <v>3 NO PACTADOS</v>
          </cell>
          <cell r="AL131">
            <v>44015</v>
          </cell>
          <cell r="AM131"/>
          <cell r="AN131" t="str">
            <v>4 NO SE HA ADICIONADO NI EN VALOR y EN TIEMPO</v>
          </cell>
          <cell r="AO131">
            <v>0</v>
          </cell>
          <cell r="AP131">
            <v>0</v>
          </cell>
          <cell r="AQ131"/>
          <cell r="AR131">
            <v>0</v>
          </cell>
          <cell r="AS131"/>
          <cell r="AT131">
            <v>44015</v>
          </cell>
          <cell r="AU131">
            <v>44106</v>
          </cell>
          <cell r="AV131"/>
          <cell r="AW131" t="str">
            <v>2. NO</v>
          </cell>
          <cell r="AX131"/>
          <cell r="AY131"/>
          <cell r="AZ131" t="str">
            <v>2. NO</v>
          </cell>
          <cell r="BA131">
            <v>0</v>
          </cell>
          <cell r="BB131"/>
          <cell r="BC131"/>
          <cell r="BD131"/>
          <cell r="BE131" t="str">
            <v>2020753501100006E</v>
          </cell>
          <cell r="BF131">
            <v>7740000</v>
          </cell>
          <cell r="BG131" t="str">
            <v>JAZMIN PEREA MURILLO</v>
          </cell>
          <cell r="BH131" t="str">
            <v>https://community.secop.gov.co/Public/Tendering/ContractNoticePhases/View?PPI=CO1.PPI.8465192&amp;isFromPublicArea=True&amp;isModal=False</v>
          </cell>
          <cell r="BI131" t="str">
            <v>VIGENTE</v>
          </cell>
          <cell r="BJ131" t="str">
            <v>sjaramillo@mar-10.net</v>
          </cell>
          <cell r="BK131"/>
          <cell r="BL131" t="str">
            <v>https://community.secop.gov.co/Public/Tendering/ContractDetailView/Index?UniqueIdentifier=CO1.PCCNTR.1662033&amp;AwardContractDetailId=624333&amp;IsFromMarketplace=False&amp;IsFromContractNotice=False&amp;isModal=true&amp;asPopupView=true#GenericContractInformation</v>
          </cell>
        </row>
        <row r="132">
          <cell r="A132"/>
          <cell r="B132"/>
          <cell r="C132"/>
          <cell r="D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cell r="BD132"/>
          <cell r="BE132"/>
          <cell r="BF132"/>
          <cell r="BG132"/>
          <cell r="BH132"/>
          <cell r="BI132"/>
          <cell r="BJ132"/>
          <cell r="BK132"/>
          <cell r="BL132"/>
        </row>
        <row r="133">
          <cell r="A133" t="str">
            <v>DTPA-IP-NACION-009-2020</v>
          </cell>
          <cell r="B133" t="str">
            <v>2 NACIONAL</v>
          </cell>
          <cell r="C133" t="str">
            <v>DTPA-IP-NACION-009-2020</v>
          </cell>
          <cell r="D133" t="str">
            <v>001</v>
          </cell>
          <cell r="E133" t="str">
            <v>BIOAMBIENTE INGENIERIA S.A.S</v>
          </cell>
          <cell r="F133">
            <v>44000</v>
          </cell>
          <cell r="G133" t="str">
            <v>MANTENIMIENTO DE SISTEMAS DE TRATAMIENTO DE AGUAS RESIDUALES DEL PNN UTRIA</v>
          </cell>
          <cell r="H133" t="str">
            <v>5 MÍNIMA CUANTÍA</v>
          </cell>
          <cell r="I133" t="str">
            <v>12 OBRA PÚBLICA</v>
          </cell>
          <cell r="J133"/>
          <cell r="K133">
            <v>31920</v>
          </cell>
          <cell r="L133">
            <v>36120</v>
          </cell>
          <cell r="M133"/>
          <cell r="N133">
            <v>44000</v>
          </cell>
          <cell r="O133" t="str">
            <v>5. FORTALECIMIENTO</v>
          </cell>
          <cell r="P133"/>
          <cell r="Q133">
            <v>17208150</v>
          </cell>
          <cell r="R133"/>
          <cell r="S133" t="str">
            <v>2 PERSONA JURIDICA</v>
          </cell>
          <cell r="T133" t="str">
            <v>1 NIT</v>
          </cell>
          <cell r="U133"/>
          <cell r="V133">
            <v>830504411</v>
          </cell>
          <cell r="W133">
            <v>9</v>
          </cell>
          <cell r="X133" t="str">
            <v>N/A</v>
          </cell>
          <cell r="Y133" t="str">
            <v>BIOAMBIENTE INGENIERIA S.A.S</v>
          </cell>
          <cell r="Z133" t="str">
            <v>1 PÓLIZA</v>
          </cell>
          <cell r="AA133" t="str">
            <v>5 LA PREVISORA</v>
          </cell>
          <cell r="AB133" t="str">
            <v>CALIDAD DE LA OBRA</v>
          </cell>
          <cell r="AC133">
            <v>44008</v>
          </cell>
          <cell r="AD133" t="str">
            <v>3004262-1022947</v>
          </cell>
          <cell r="AE133" t="str">
            <v>PNN Utria</v>
          </cell>
          <cell r="AF133" t="str">
            <v>2 SUPERVISOR</v>
          </cell>
          <cell r="AG133" t="str">
            <v>3 CÉDULA DE CIUDADANÍA</v>
          </cell>
          <cell r="AH133">
            <v>66848955</v>
          </cell>
          <cell r="AI133" t="str">
            <v>MARIA XIMENA ZORRILLA A.</v>
          </cell>
          <cell r="AJ133">
            <v>185</v>
          </cell>
          <cell r="AK133" t="str">
            <v>3 NO PACTADOS</v>
          </cell>
          <cell r="AL133">
            <v>44008</v>
          </cell>
          <cell r="AM133"/>
          <cell r="AN133" t="str">
            <v>4 NO SE HA ADICIONADO NI EN VALOR y EN TIEMPO</v>
          </cell>
          <cell r="AO133">
            <v>0</v>
          </cell>
          <cell r="AP133">
            <v>0</v>
          </cell>
          <cell r="AQ133"/>
          <cell r="AR133">
            <v>0</v>
          </cell>
          <cell r="AS133"/>
          <cell r="AT133">
            <v>44008</v>
          </cell>
          <cell r="AU133">
            <v>44195</v>
          </cell>
          <cell r="AV133"/>
          <cell r="AW133" t="str">
            <v>2. NO</v>
          </cell>
          <cell r="AX133"/>
          <cell r="AY133"/>
          <cell r="AZ133" t="str">
            <v>2. NO</v>
          </cell>
          <cell r="BA133">
            <v>0</v>
          </cell>
          <cell r="BB133"/>
          <cell r="BC133"/>
          <cell r="BD133"/>
          <cell r="BE133"/>
          <cell r="BF133">
            <v>17208150</v>
          </cell>
          <cell r="BG133" t="str">
            <v>JAZMIN PEREA MURILLO</v>
          </cell>
          <cell r="BH133" t="str">
            <v>https://community.secop.gov.co/Public/Tendering/ContractNoticePhases/View?PPI=CO1.PPI.8210107&amp;isFromPublicArea=True&amp;isModal=False</v>
          </cell>
          <cell r="BI133" t="str">
            <v>VIGENTE</v>
          </cell>
          <cell r="BJ133" t="str">
            <v>bioambienteingenieria@gmail.com</v>
          </cell>
          <cell r="BK133"/>
          <cell r="BL133" t="str">
            <v>https://community.secop.gov.co/Public/Tendering/ContractDetailView/Index?UniqueIdentifier=CO1.PCCNTR.1638862&amp;AwardContractDetailId=613498&amp;IsFromMarketplace=False&amp;isModal=true&amp;asPopupView=true#GenericContractInformation</v>
          </cell>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row>
        <row r="135">
          <cell r="A135"/>
          <cell r="B135"/>
          <cell r="C135"/>
          <cell r="D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row>
        <row r="136">
          <cell r="A136"/>
          <cell r="B136"/>
          <cell r="C136"/>
          <cell r="D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row>
        <row r="137">
          <cell r="A137"/>
          <cell r="B137"/>
          <cell r="C137"/>
          <cell r="D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cell r="BD137"/>
          <cell r="BE137"/>
          <cell r="BF137"/>
          <cell r="BG137"/>
          <cell r="BH137"/>
          <cell r="BI137"/>
          <cell r="BJ137"/>
          <cell r="BK137"/>
          <cell r="BL137"/>
        </row>
        <row r="138">
          <cell r="A138"/>
          <cell r="B138"/>
          <cell r="C138"/>
          <cell r="D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cell r="BD138"/>
          <cell r="BE138"/>
          <cell r="BF138"/>
          <cell r="BG138"/>
          <cell r="BH138"/>
          <cell r="BI138"/>
          <cell r="BJ138"/>
          <cell r="BK138"/>
          <cell r="BL138"/>
        </row>
        <row r="139">
          <cell r="A139"/>
          <cell r="B139"/>
          <cell r="C139"/>
          <cell r="D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row>
        <row r="140">
          <cell r="A140"/>
          <cell r="B140"/>
          <cell r="C140"/>
          <cell r="D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cell r="BD140"/>
          <cell r="BE140"/>
          <cell r="BF140"/>
          <cell r="BG140"/>
          <cell r="BH140"/>
          <cell r="BI140"/>
          <cell r="BJ140"/>
          <cell r="BK140"/>
          <cell r="BL140"/>
        </row>
        <row r="141">
          <cell r="A141"/>
          <cell r="B141"/>
          <cell r="C141"/>
          <cell r="D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cell r="BD141"/>
          <cell r="BE141"/>
          <cell r="BF141"/>
          <cell r="BG141"/>
          <cell r="BH141"/>
          <cell r="BI141"/>
          <cell r="BJ141"/>
          <cell r="BK141"/>
          <cell r="BL141"/>
        </row>
        <row r="142">
          <cell r="A142"/>
          <cell r="B142"/>
          <cell r="C142"/>
          <cell r="D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row>
        <row r="143">
          <cell r="A143"/>
          <cell r="B143"/>
          <cell r="C143"/>
          <cell r="D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cell r="BD143"/>
          <cell r="BE143"/>
          <cell r="BF143"/>
          <cell r="BG143"/>
          <cell r="BH143"/>
          <cell r="BI143"/>
          <cell r="BJ143"/>
          <cell r="BK143"/>
          <cell r="BL143"/>
        </row>
        <row r="144">
          <cell r="A144"/>
          <cell r="B144"/>
          <cell r="C144"/>
          <cell r="D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row>
        <row r="145">
          <cell r="A145"/>
          <cell r="B145"/>
          <cell r="C145"/>
          <cell r="D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cell r="BD145"/>
          <cell r="BE145"/>
          <cell r="BF145"/>
          <cell r="BG145"/>
          <cell r="BH145"/>
          <cell r="BI145"/>
          <cell r="BJ145"/>
          <cell r="BK145"/>
          <cell r="BL145"/>
        </row>
        <row r="146">
          <cell r="A146"/>
          <cell r="B146"/>
          <cell r="C146"/>
          <cell r="D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row>
        <row r="147">
          <cell r="A147"/>
          <cell r="B147"/>
          <cell r="C147"/>
          <cell r="D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cell r="BD147"/>
          <cell r="BE147"/>
          <cell r="BF147"/>
          <cell r="BG147"/>
          <cell r="BH147"/>
          <cell r="BI147"/>
          <cell r="BJ147"/>
          <cell r="BK147"/>
          <cell r="BL147"/>
        </row>
        <row r="148">
          <cell r="A148"/>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cell r="BD148"/>
          <cell r="BE148"/>
          <cell r="BF148"/>
          <cell r="BG148"/>
          <cell r="BH148"/>
          <cell r="BI148"/>
          <cell r="BJ148"/>
          <cell r="BK148"/>
          <cell r="BL148"/>
        </row>
        <row r="149">
          <cell r="A149"/>
          <cell r="B149"/>
          <cell r="C149"/>
          <cell r="D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row>
        <row r="150">
          <cell r="A150"/>
          <cell r="B150"/>
          <cell r="C150"/>
          <cell r="D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cell r="BD150"/>
          <cell r="BE150"/>
          <cell r="BF150"/>
          <cell r="BG150"/>
          <cell r="BH150"/>
          <cell r="BI150"/>
          <cell r="BJ150"/>
          <cell r="BK150"/>
          <cell r="BL150"/>
        </row>
        <row r="151">
          <cell r="A151"/>
          <cell r="B151"/>
          <cell r="C151"/>
          <cell r="D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cell r="BD151"/>
          <cell r="BE151"/>
          <cell r="BF151"/>
          <cell r="BG151"/>
          <cell r="BH151"/>
          <cell r="BI151"/>
          <cell r="BJ151"/>
          <cell r="BK151"/>
          <cell r="BL151"/>
        </row>
        <row r="152">
          <cell r="A152"/>
          <cell r="B152"/>
          <cell r="C152"/>
          <cell r="D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cell r="BD152"/>
          <cell r="BE152"/>
          <cell r="BF152"/>
          <cell r="BG152"/>
          <cell r="BH152"/>
          <cell r="BI152"/>
          <cell r="BJ152"/>
          <cell r="BK152"/>
          <cell r="BL152"/>
        </row>
        <row r="153">
          <cell r="A153"/>
          <cell r="B153"/>
          <cell r="C153"/>
          <cell r="D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row>
        <row r="154">
          <cell r="A154"/>
          <cell r="B154"/>
          <cell r="C154"/>
          <cell r="D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row>
        <row r="155">
          <cell r="A155"/>
          <cell r="B155"/>
          <cell r="C155"/>
          <cell r="D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row>
        <row r="156">
          <cell r="A156"/>
          <cell r="B156"/>
          <cell r="C156"/>
          <cell r="D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cell r="BD156"/>
          <cell r="BE156"/>
          <cell r="BF156"/>
          <cell r="BG156"/>
          <cell r="BH156"/>
          <cell r="BI156"/>
          <cell r="BJ156"/>
          <cell r="BK156"/>
          <cell r="BL156"/>
        </row>
        <row r="157">
          <cell r="A157"/>
          <cell r="B157"/>
          <cell r="C157"/>
          <cell r="D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cell r="BD157"/>
          <cell r="BE157"/>
          <cell r="BF157"/>
          <cell r="BG157"/>
          <cell r="BH157"/>
          <cell r="BI157"/>
          <cell r="BJ157"/>
          <cell r="BK157"/>
          <cell r="BL157"/>
        </row>
        <row r="158">
          <cell r="A158"/>
          <cell r="B158"/>
          <cell r="C158"/>
          <cell r="D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cell r="BD158"/>
          <cell r="BE158"/>
          <cell r="BF158"/>
          <cell r="BG158"/>
          <cell r="BH158"/>
          <cell r="BI158"/>
          <cell r="BJ158"/>
          <cell r="BK158"/>
          <cell r="BL158"/>
        </row>
        <row r="159">
          <cell r="A159"/>
          <cell r="B159"/>
          <cell r="C159"/>
          <cell r="D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cell r="BD159"/>
          <cell r="BE159"/>
          <cell r="BF159"/>
          <cell r="BG159"/>
          <cell r="BH159"/>
          <cell r="BI159"/>
          <cell r="BJ159"/>
          <cell r="BK159"/>
          <cell r="BL159"/>
        </row>
        <row r="160">
          <cell r="A160"/>
          <cell r="B160"/>
          <cell r="C160"/>
          <cell r="D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cell r="BD160"/>
          <cell r="BE160"/>
          <cell r="BF160"/>
          <cell r="BG160"/>
          <cell r="BH160"/>
          <cell r="BI160"/>
          <cell r="BJ160"/>
          <cell r="BK160"/>
          <cell r="BL160"/>
        </row>
        <row r="161">
          <cell r="A161"/>
          <cell r="B161"/>
          <cell r="C161"/>
          <cell r="D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cell r="BD161"/>
          <cell r="BE161"/>
          <cell r="BF161"/>
          <cell r="BG161"/>
          <cell r="BH161"/>
          <cell r="BI161"/>
          <cell r="BJ161"/>
          <cell r="BK161"/>
          <cell r="BL161"/>
        </row>
        <row r="162">
          <cell r="A162"/>
          <cell r="B162"/>
          <cell r="C162"/>
          <cell r="D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cell r="BD162"/>
          <cell r="BE162"/>
          <cell r="BF162"/>
          <cell r="BG162"/>
          <cell r="BH162"/>
          <cell r="BI162"/>
          <cell r="BJ162"/>
          <cell r="BK162"/>
          <cell r="BL162"/>
        </row>
        <row r="163">
          <cell r="A163"/>
          <cell r="B163"/>
          <cell r="C163"/>
          <cell r="D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cell r="BD163"/>
          <cell r="BE163"/>
          <cell r="BF163"/>
          <cell r="BG163"/>
          <cell r="BH163"/>
          <cell r="BI163"/>
          <cell r="BJ163"/>
          <cell r="BK163"/>
          <cell r="BL163"/>
        </row>
        <row r="164">
          <cell r="A164"/>
          <cell r="B164"/>
          <cell r="C164"/>
          <cell r="D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cell r="BD164"/>
          <cell r="BE164"/>
          <cell r="BF164"/>
          <cell r="BG164"/>
          <cell r="BH164"/>
          <cell r="BI164"/>
          <cell r="BJ164"/>
          <cell r="BK164"/>
          <cell r="BL164"/>
        </row>
        <row r="165">
          <cell r="A165"/>
          <cell r="B165"/>
          <cell r="C165"/>
          <cell r="D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cell r="BD165"/>
          <cell r="BE165"/>
          <cell r="BF165"/>
          <cell r="BG165"/>
          <cell r="BH165"/>
          <cell r="BI165"/>
          <cell r="BJ165"/>
          <cell r="BK165"/>
          <cell r="BL165"/>
        </row>
        <row r="166">
          <cell r="A166"/>
          <cell r="B166"/>
          <cell r="C166"/>
          <cell r="D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cell r="BD166"/>
          <cell r="BE166"/>
          <cell r="BF166"/>
          <cell r="BG166"/>
          <cell r="BH166"/>
          <cell r="BI166"/>
          <cell r="BJ166"/>
          <cell r="BK166"/>
          <cell r="BL166"/>
        </row>
        <row r="167">
          <cell r="A167"/>
          <cell r="B167"/>
          <cell r="C167"/>
          <cell r="D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cell r="BD167"/>
          <cell r="BE167"/>
          <cell r="BF167"/>
          <cell r="BG167"/>
          <cell r="BH167"/>
          <cell r="BI167"/>
          <cell r="BJ167"/>
          <cell r="BK167"/>
          <cell r="BL167"/>
        </row>
        <row r="168">
          <cell r="A168"/>
          <cell r="B168"/>
          <cell r="C168"/>
          <cell r="D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cell r="BD168"/>
          <cell r="BE168"/>
          <cell r="BF168"/>
          <cell r="BG168"/>
          <cell r="BH168"/>
          <cell r="BI168"/>
          <cell r="BJ168"/>
          <cell r="BK168"/>
          <cell r="BL168"/>
        </row>
        <row r="169">
          <cell r="A169"/>
          <cell r="B169"/>
          <cell r="C169"/>
          <cell r="D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cell r="BD169"/>
          <cell r="BE169"/>
          <cell r="BF169"/>
          <cell r="BG169"/>
          <cell r="BH169"/>
          <cell r="BI169"/>
          <cell r="BJ169"/>
          <cell r="BK169"/>
          <cell r="BL169"/>
        </row>
        <row r="170">
          <cell r="A170"/>
          <cell r="B170"/>
          <cell r="C170"/>
          <cell r="D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cell r="BD170"/>
          <cell r="BE170"/>
          <cell r="BF170"/>
          <cell r="BG170"/>
          <cell r="BH170"/>
          <cell r="BI170"/>
          <cell r="BJ170"/>
          <cell r="BK170"/>
          <cell r="BL170"/>
        </row>
        <row r="171">
          <cell r="A171"/>
          <cell r="B171"/>
          <cell r="C171"/>
          <cell r="D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cell r="BD171"/>
          <cell r="BE171"/>
          <cell r="BF171"/>
          <cell r="BG171"/>
          <cell r="BH171"/>
          <cell r="BI171"/>
          <cell r="BJ171"/>
          <cell r="BK171"/>
          <cell r="BL171"/>
        </row>
        <row r="172">
          <cell r="A172"/>
          <cell r="B172"/>
          <cell r="C172"/>
          <cell r="D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cell r="BD172"/>
          <cell r="BE172"/>
          <cell r="BF172"/>
          <cell r="BG172"/>
          <cell r="BH172"/>
          <cell r="BI172"/>
          <cell r="BJ172"/>
          <cell r="BK172"/>
          <cell r="BL172"/>
        </row>
        <row r="173">
          <cell r="A173"/>
          <cell r="B173"/>
          <cell r="C173"/>
          <cell r="D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cell r="BD173"/>
          <cell r="BE173"/>
          <cell r="BF173"/>
          <cell r="BG173"/>
          <cell r="BH173"/>
          <cell r="BI173"/>
          <cell r="BJ173"/>
          <cell r="BK173"/>
          <cell r="BL173"/>
        </row>
        <row r="174">
          <cell r="A174"/>
          <cell r="B174"/>
          <cell r="C174"/>
          <cell r="D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cell r="BD174"/>
          <cell r="BE174"/>
          <cell r="BF174"/>
          <cell r="BG174"/>
          <cell r="BH174"/>
          <cell r="BI174"/>
          <cell r="BJ174"/>
          <cell r="BK174"/>
          <cell r="BL174"/>
        </row>
        <row r="175">
          <cell r="A175"/>
          <cell r="B175"/>
          <cell r="C175"/>
          <cell r="D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cell r="BD175"/>
          <cell r="BE175"/>
          <cell r="BF175"/>
          <cell r="BG175"/>
          <cell r="BH175"/>
          <cell r="BI175"/>
          <cell r="BJ175"/>
          <cell r="BK175"/>
          <cell r="BL175"/>
        </row>
        <row r="176">
          <cell r="A176"/>
          <cell r="B176"/>
          <cell r="C176"/>
          <cell r="D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cell r="BD176"/>
          <cell r="BE176"/>
          <cell r="BF176"/>
          <cell r="BG176"/>
          <cell r="BH176"/>
          <cell r="BI176"/>
          <cell r="BJ176"/>
          <cell r="BK176"/>
          <cell r="BL176"/>
        </row>
        <row r="177">
          <cell r="A177"/>
          <cell r="B177"/>
          <cell r="C177"/>
          <cell r="D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cell r="BD177"/>
          <cell r="BE177"/>
          <cell r="BF177"/>
          <cell r="BG177"/>
          <cell r="BH177"/>
          <cell r="BI177"/>
          <cell r="BJ177"/>
          <cell r="BK177"/>
          <cell r="BL177"/>
        </row>
        <row r="178">
          <cell r="A178"/>
          <cell r="B178"/>
          <cell r="C178"/>
          <cell r="D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cell r="BD178"/>
          <cell r="BE178"/>
          <cell r="BF178"/>
          <cell r="BG178"/>
          <cell r="BH178"/>
          <cell r="BI178"/>
          <cell r="BJ178"/>
          <cell r="BK178"/>
          <cell r="BL178"/>
        </row>
        <row r="179">
          <cell r="A179"/>
          <cell r="B179"/>
          <cell r="C179"/>
          <cell r="D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cell r="BD179"/>
          <cell r="BE179"/>
          <cell r="BF179"/>
          <cell r="BG179"/>
          <cell r="BH179"/>
          <cell r="BI179"/>
          <cell r="BJ179"/>
          <cell r="BK179"/>
          <cell r="BL179"/>
        </row>
        <row r="180">
          <cell r="A180"/>
          <cell r="B180"/>
          <cell r="C180"/>
          <cell r="D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cell r="BD180"/>
          <cell r="BE180"/>
          <cell r="BF180"/>
          <cell r="BG180"/>
          <cell r="BH180"/>
          <cell r="BI180"/>
          <cell r="BJ180"/>
          <cell r="BK180"/>
          <cell r="BL180"/>
        </row>
        <row r="181">
          <cell r="A181"/>
          <cell r="B181"/>
          <cell r="C181"/>
          <cell r="D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cell r="BD181"/>
          <cell r="BE181"/>
          <cell r="BF181"/>
          <cell r="BG181"/>
          <cell r="BH181"/>
          <cell r="BI181"/>
          <cell r="BJ181"/>
          <cell r="BK181"/>
          <cell r="BL181"/>
        </row>
        <row r="182">
          <cell r="A182"/>
          <cell r="B182"/>
          <cell r="C182"/>
          <cell r="D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cell r="BI182"/>
          <cell r="BJ182"/>
          <cell r="BK182"/>
          <cell r="BL182"/>
        </row>
        <row r="183">
          <cell r="A183"/>
          <cell r="B183"/>
          <cell r="C183"/>
          <cell r="D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cell r="BI183"/>
          <cell r="BJ183"/>
          <cell r="BK183"/>
          <cell r="BL183"/>
        </row>
        <row r="184">
          <cell r="A184"/>
          <cell r="B184"/>
          <cell r="C184"/>
          <cell r="D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row>
        <row r="185">
          <cell r="A185"/>
          <cell r="B185"/>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cell r="BD185"/>
          <cell r="BE185"/>
          <cell r="BF185"/>
          <cell r="BG185"/>
          <cell r="BH185"/>
          <cell r="BI185"/>
          <cell r="BJ185"/>
          <cell r="BK185"/>
          <cell r="BL185"/>
        </row>
        <row r="186">
          <cell r="A186"/>
          <cell r="B186"/>
          <cell r="C186"/>
          <cell r="D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cell r="BD186"/>
          <cell r="BE186"/>
          <cell r="BF186"/>
          <cell r="BG186"/>
          <cell r="BH186"/>
          <cell r="BI186"/>
          <cell r="BJ186"/>
          <cell r="BK186"/>
          <cell r="BL186"/>
        </row>
        <row r="187">
          <cell r="A187"/>
          <cell r="B187"/>
          <cell r="C187"/>
          <cell r="D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cell r="BD187"/>
          <cell r="BE187"/>
          <cell r="BF187"/>
          <cell r="BG187"/>
          <cell r="BH187"/>
          <cell r="BI187"/>
          <cell r="BJ187"/>
          <cell r="BK187"/>
          <cell r="BL187"/>
        </row>
        <row r="188">
          <cell r="A188"/>
          <cell r="B188"/>
          <cell r="C188"/>
          <cell r="D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cell r="BD188"/>
          <cell r="BE188"/>
          <cell r="BF188"/>
          <cell r="BG188"/>
          <cell r="BH188"/>
          <cell r="BI188"/>
          <cell r="BJ188"/>
          <cell r="BK188"/>
          <cell r="BL188"/>
        </row>
        <row r="189">
          <cell r="A189"/>
          <cell r="B189"/>
          <cell r="C189"/>
          <cell r="D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cell r="BI189"/>
          <cell r="BJ189"/>
          <cell r="BK189"/>
          <cell r="BL189"/>
        </row>
        <row r="190">
          <cell r="A190"/>
          <cell r="B190"/>
          <cell r="C190"/>
          <cell r="D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cell r="BI190"/>
          <cell r="BJ190"/>
          <cell r="BK190"/>
          <cell r="BL190"/>
        </row>
        <row r="191">
          <cell r="A191"/>
          <cell r="B191"/>
          <cell r="C191"/>
          <cell r="D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row>
        <row r="192">
          <cell r="A192"/>
          <cell r="B192"/>
          <cell r="C192"/>
          <cell r="D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row>
        <row r="193">
          <cell r="A193"/>
          <cell r="B193"/>
          <cell r="C193"/>
          <cell r="D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cell r="BD193"/>
          <cell r="BE193"/>
          <cell r="BF193"/>
          <cell r="BG193"/>
          <cell r="BH193"/>
          <cell r="BI193"/>
          <cell r="BJ193"/>
          <cell r="BK193"/>
          <cell r="BL193"/>
        </row>
        <row r="194">
          <cell r="A194"/>
          <cell r="B194"/>
          <cell r="C194"/>
          <cell r="D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cell r="BD194"/>
          <cell r="BE194"/>
          <cell r="BF194"/>
          <cell r="BG194"/>
          <cell r="BH194"/>
          <cell r="BI194"/>
          <cell r="BJ194"/>
          <cell r="BK194"/>
          <cell r="BL194"/>
        </row>
        <row r="195">
          <cell r="A195"/>
          <cell r="B195"/>
          <cell r="C195"/>
          <cell r="D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cell r="BD195"/>
          <cell r="BE195"/>
          <cell r="BF195"/>
          <cell r="BG195"/>
          <cell r="BH195"/>
          <cell r="BI195"/>
          <cell r="BJ195"/>
          <cell r="BK195"/>
          <cell r="BL195"/>
        </row>
        <row r="196">
          <cell r="A196"/>
          <cell r="B196"/>
          <cell r="C196"/>
          <cell r="D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I196"/>
          <cell r="BJ196"/>
          <cell r="BK196"/>
          <cell r="BL196"/>
        </row>
        <row r="197">
          <cell r="A197"/>
          <cell r="B197"/>
          <cell r="C197"/>
          <cell r="D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I197"/>
          <cell r="BJ197"/>
          <cell r="BK197"/>
          <cell r="BL197"/>
        </row>
        <row r="198">
          <cell r="A198"/>
          <cell r="B198"/>
          <cell r="C198"/>
          <cell r="D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cell r="BD198"/>
          <cell r="BE198"/>
          <cell r="BF198"/>
          <cell r="BG198"/>
          <cell r="BH198"/>
          <cell r="BI198"/>
          <cell r="BJ198"/>
          <cell r="BK198"/>
          <cell r="BL198"/>
        </row>
        <row r="199">
          <cell r="A199"/>
          <cell r="B199"/>
          <cell r="C199"/>
          <cell r="D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cell r="BD199"/>
          <cell r="BE199"/>
          <cell r="BF199"/>
          <cell r="BG199"/>
          <cell r="BH199"/>
          <cell r="BI199"/>
          <cell r="BJ199"/>
          <cell r="BK199"/>
          <cell r="BL199"/>
        </row>
        <row r="200">
          <cell r="A200"/>
          <cell r="B200"/>
          <cell r="C200"/>
          <cell r="D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row>
        <row r="201">
          <cell r="A201"/>
          <cell r="B201"/>
          <cell r="C201"/>
          <cell r="D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row>
        <row r="202">
          <cell r="A202"/>
          <cell r="B202"/>
          <cell r="C202"/>
          <cell r="D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row>
        <row r="203">
          <cell r="A203"/>
          <cell r="B203"/>
          <cell r="C203"/>
          <cell r="D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row>
        <row r="204">
          <cell r="A204"/>
          <cell r="B204"/>
          <cell r="C204"/>
          <cell r="D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row>
        <row r="205">
          <cell r="A205"/>
          <cell r="B205"/>
          <cell r="C205"/>
          <cell r="D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row>
        <row r="206">
          <cell r="A206"/>
          <cell r="B206"/>
          <cell r="C206"/>
          <cell r="D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row>
        <row r="207">
          <cell r="A207"/>
          <cell r="B207"/>
          <cell r="C207"/>
          <cell r="D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row>
        <row r="208">
          <cell r="A208"/>
          <cell r="B208"/>
          <cell r="C208"/>
          <cell r="D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cell r="BD208"/>
          <cell r="BE208"/>
          <cell r="BF208"/>
          <cell r="BG208"/>
          <cell r="BH208"/>
          <cell r="BI208"/>
          <cell r="BJ208"/>
          <cell r="BK208"/>
          <cell r="BL208"/>
        </row>
        <row r="209">
          <cell r="A209"/>
          <cell r="B209"/>
          <cell r="C209"/>
          <cell r="D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cell r="BD209"/>
          <cell r="BE209"/>
          <cell r="BF209"/>
          <cell r="BG209"/>
          <cell r="BH209"/>
          <cell r="BI209"/>
          <cell r="BJ209"/>
          <cell r="BK209"/>
          <cell r="BL209"/>
        </row>
        <row r="210">
          <cell r="A210"/>
          <cell r="B210"/>
          <cell r="C210"/>
          <cell r="D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cell r="BD210"/>
          <cell r="BE210"/>
          <cell r="BF210"/>
          <cell r="BG210"/>
          <cell r="BH210"/>
          <cell r="BI210"/>
          <cell r="BJ210"/>
          <cell r="BK210"/>
          <cell r="BL210"/>
        </row>
        <row r="211">
          <cell r="A211"/>
          <cell r="B211"/>
          <cell r="C211"/>
          <cell r="D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row>
        <row r="212">
          <cell r="A212"/>
          <cell r="B212"/>
          <cell r="C212"/>
          <cell r="D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row>
        <row r="213">
          <cell r="A213"/>
          <cell r="B213"/>
          <cell r="C213"/>
          <cell r="D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row>
        <row r="214">
          <cell r="A214"/>
          <cell r="B214"/>
          <cell r="C214"/>
          <cell r="D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row>
        <row r="215">
          <cell r="A215"/>
          <cell r="B215"/>
          <cell r="C215"/>
          <cell r="D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row>
        <row r="216">
          <cell r="A216"/>
          <cell r="B216"/>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cell r="BD216"/>
          <cell r="BE216"/>
          <cell r="BF216"/>
          <cell r="BG216"/>
          <cell r="BH216"/>
          <cell r="BI216"/>
          <cell r="BJ216"/>
          <cell r="BK216"/>
          <cell r="BL216"/>
        </row>
        <row r="217">
          <cell r="A217"/>
          <cell r="B217"/>
          <cell r="C217"/>
          <cell r="D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row>
        <row r="218">
          <cell r="A218"/>
          <cell r="B218"/>
          <cell r="C218"/>
          <cell r="D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row>
        <row r="219">
          <cell r="A219"/>
          <cell r="B219"/>
          <cell r="C219"/>
          <cell r="D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row>
        <row r="220">
          <cell r="A220"/>
          <cell r="B220"/>
          <cell r="C220"/>
          <cell r="D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row>
        <row r="221">
          <cell r="A221"/>
          <cell r="B221"/>
          <cell r="C221"/>
          <cell r="D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row>
        <row r="222">
          <cell r="A222"/>
          <cell r="B222"/>
          <cell r="C222"/>
          <cell r="D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row>
        <row r="223">
          <cell r="A223"/>
          <cell r="B223"/>
          <cell r="C223"/>
          <cell r="D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row>
        <row r="224">
          <cell r="A224"/>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row>
        <row r="225">
          <cell r="A225"/>
          <cell r="B225"/>
          <cell r="C225"/>
          <cell r="D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cell r="BD225"/>
          <cell r="BE225"/>
          <cell r="BF225"/>
          <cell r="BG225"/>
          <cell r="BH225"/>
          <cell r="BI225"/>
          <cell r="BJ225"/>
          <cell r="BK225"/>
          <cell r="BL225"/>
        </row>
        <row r="226">
          <cell r="A226"/>
          <cell r="B226"/>
          <cell r="C226"/>
          <cell r="D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cell r="BD226"/>
          <cell r="BE226"/>
          <cell r="BF226"/>
          <cell r="BG226"/>
          <cell r="BH226"/>
          <cell r="BI226"/>
          <cell r="BJ226"/>
          <cell r="BK226"/>
          <cell r="BL226"/>
        </row>
        <row r="227">
          <cell r="A227"/>
          <cell r="B227"/>
          <cell r="C227"/>
          <cell r="D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cell r="BD227"/>
          <cell r="BE227"/>
          <cell r="BF227"/>
          <cell r="BG227"/>
          <cell r="BH227"/>
          <cell r="BI227"/>
          <cell r="BJ227"/>
          <cell r="BK227"/>
          <cell r="BL227"/>
        </row>
        <row r="228">
          <cell r="A228"/>
          <cell r="B228"/>
          <cell r="C228"/>
          <cell r="D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row>
        <row r="229">
          <cell r="A229"/>
          <cell r="B229"/>
          <cell r="C229"/>
          <cell r="D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row>
        <row r="230">
          <cell r="A230"/>
          <cell r="B230"/>
          <cell r="C230"/>
          <cell r="D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cell r="BD230"/>
          <cell r="BE230"/>
          <cell r="BF230"/>
          <cell r="BG230"/>
          <cell r="BH230"/>
          <cell r="BI230"/>
          <cell r="BJ230"/>
          <cell r="BK230"/>
          <cell r="BL230"/>
        </row>
        <row r="231">
          <cell r="A231"/>
          <cell r="B231"/>
          <cell r="C231"/>
          <cell r="D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cell r="BD231"/>
          <cell r="BE231"/>
          <cell r="BF231"/>
          <cell r="BG231"/>
          <cell r="BH231"/>
          <cell r="BI231"/>
          <cell r="BJ231"/>
          <cell r="BK231"/>
          <cell r="BL231"/>
        </row>
        <row r="232">
          <cell r="A232"/>
          <cell r="B232"/>
          <cell r="C232"/>
          <cell r="D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row>
        <row r="233">
          <cell r="A233"/>
          <cell r="B233"/>
          <cell r="C233"/>
          <cell r="D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row>
        <row r="234">
          <cell r="A234"/>
          <cell r="B234"/>
          <cell r="C234"/>
          <cell r="D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row>
        <row r="235">
          <cell r="A235"/>
          <cell r="B235"/>
          <cell r="C235"/>
          <cell r="D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row>
        <row r="236">
          <cell r="A236"/>
          <cell r="B236"/>
          <cell r="C236"/>
          <cell r="D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row>
        <row r="237">
          <cell r="A237"/>
          <cell r="B237"/>
          <cell r="C237"/>
          <cell r="D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cell r="BD237"/>
          <cell r="BE237"/>
          <cell r="BF237"/>
          <cell r="BG237"/>
          <cell r="BH237"/>
          <cell r="BI237"/>
          <cell r="BJ237"/>
          <cell r="BK237"/>
          <cell r="BL237"/>
        </row>
        <row r="238">
          <cell r="A238"/>
          <cell r="B238"/>
          <cell r="C238"/>
          <cell r="D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row>
        <row r="239">
          <cell r="A239"/>
          <cell r="B239"/>
          <cell r="C239"/>
          <cell r="D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row>
        <row r="240">
          <cell r="A240"/>
          <cell r="B240"/>
          <cell r="C240"/>
          <cell r="D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row>
        <row r="241">
          <cell r="A241"/>
          <cell r="B241"/>
          <cell r="C241"/>
          <cell r="D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row>
        <row r="242">
          <cell r="A242"/>
          <cell r="B242"/>
          <cell r="C242"/>
          <cell r="D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row>
        <row r="243">
          <cell r="A243"/>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row>
        <row r="244">
          <cell r="A244"/>
          <cell r="B244"/>
          <cell r="C244"/>
          <cell r="D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row>
        <row r="245">
          <cell r="A245"/>
          <cell r="B245"/>
          <cell r="C245"/>
          <cell r="D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cell r="BD245"/>
          <cell r="BE245"/>
          <cell r="BF245"/>
          <cell r="BG245"/>
          <cell r="BH245"/>
          <cell r="BI245"/>
          <cell r="BJ245"/>
          <cell r="BK245"/>
          <cell r="BL245"/>
        </row>
        <row r="246">
          <cell r="A246"/>
          <cell r="B246"/>
          <cell r="C246"/>
          <cell r="D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cell r="BD246"/>
          <cell r="BE246"/>
          <cell r="BF246"/>
          <cell r="BG246"/>
          <cell r="BH246"/>
          <cell r="BI246"/>
          <cell r="BJ246"/>
          <cell r="BK246"/>
          <cell r="BL246"/>
        </row>
        <row r="247">
          <cell r="A247"/>
          <cell r="B247"/>
          <cell r="C247"/>
          <cell r="D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cell r="BD247"/>
          <cell r="BE247"/>
          <cell r="BF247"/>
          <cell r="BG247"/>
          <cell r="BH247"/>
          <cell r="BI247"/>
          <cell r="BJ247"/>
          <cell r="BK247"/>
          <cell r="BL247"/>
        </row>
        <row r="248">
          <cell r="A248"/>
          <cell r="B248"/>
          <cell r="C248"/>
          <cell r="D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cell r="BD248"/>
          <cell r="BE248"/>
          <cell r="BF248"/>
          <cell r="BG248"/>
          <cell r="BH248"/>
          <cell r="BI248"/>
          <cell r="BJ248"/>
          <cell r="BK248"/>
          <cell r="BL248"/>
        </row>
        <row r="249">
          <cell r="A249"/>
          <cell r="B249"/>
          <cell r="C249"/>
          <cell r="D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row>
        <row r="250">
          <cell r="A250"/>
          <cell r="B250"/>
          <cell r="C250"/>
          <cell r="D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row>
        <row r="251">
          <cell r="A251"/>
          <cell r="B251"/>
          <cell r="C251"/>
          <cell r="D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cell r="BD251"/>
          <cell r="BE251"/>
          <cell r="BF251"/>
          <cell r="BG251"/>
          <cell r="BH251"/>
          <cell r="BI251"/>
          <cell r="BJ251"/>
          <cell r="BK251"/>
          <cell r="BL251"/>
        </row>
        <row r="252">
          <cell r="A252"/>
          <cell r="B252"/>
          <cell r="C252"/>
          <cell r="D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cell r="BD252"/>
          <cell r="BE252"/>
          <cell r="BF252"/>
          <cell r="BG252"/>
          <cell r="BH252"/>
          <cell r="BI252"/>
          <cell r="BJ252"/>
          <cell r="BK252"/>
          <cell r="BL252"/>
        </row>
        <row r="253">
          <cell r="A253"/>
          <cell r="B253"/>
          <cell r="C253"/>
          <cell r="D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row>
        <row r="254">
          <cell r="A254"/>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row>
        <row r="255">
          <cell r="A255"/>
          <cell r="B255"/>
          <cell r="C255"/>
          <cell r="D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row>
        <row r="256">
          <cell r="A256"/>
          <cell r="B256"/>
          <cell r="C256"/>
          <cell r="D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row>
        <row r="257">
          <cell r="A257"/>
          <cell r="B257"/>
          <cell r="C257"/>
          <cell r="D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row>
        <row r="258">
          <cell r="A258"/>
          <cell r="B258"/>
          <cell r="C258"/>
          <cell r="D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row>
        <row r="259">
          <cell r="A259"/>
          <cell r="B259"/>
          <cell r="C259"/>
          <cell r="D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row>
        <row r="260">
          <cell r="A260"/>
          <cell r="B260"/>
          <cell r="C260"/>
          <cell r="D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row>
        <row r="261">
          <cell r="A261"/>
          <cell r="B261"/>
          <cell r="C261"/>
          <cell r="D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row>
        <row r="262">
          <cell r="A262"/>
          <cell r="B262"/>
          <cell r="C262"/>
          <cell r="D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row>
        <row r="263">
          <cell r="A263"/>
          <cell r="B263"/>
          <cell r="C263"/>
          <cell r="D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row>
        <row r="264">
          <cell r="A264"/>
          <cell r="B264"/>
          <cell r="C264"/>
          <cell r="D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row>
        <row r="265">
          <cell r="A265"/>
          <cell r="B265"/>
          <cell r="C265"/>
          <cell r="D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row>
        <row r="266">
          <cell r="A266"/>
          <cell r="B266"/>
          <cell r="C266"/>
          <cell r="D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cell r="BD266"/>
          <cell r="BE266"/>
          <cell r="BF266"/>
          <cell r="BG266"/>
          <cell r="BH266"/>
          <cell r="BI266"/>
          <cell r="BJ266"/>
          <cell r="BK266"/>
          <cell r="BL266"/>
        </row>
        <row r="267">
          <cell r="A267"/>
          <cell r="B267"/>
          <cell r="C267"/>
          <cell r="D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cell r="BD267"/>
          <cell r="BE267"/>
          <cell r="BF267"/>
          <cell r="BG267"/>
          <cell r="BH267"/>
          <cell r="BI267"/>
          <cell r="BJ267"/>
          <cell r="BK267"/>
          <cell r="BL267"/>
        </row>
        <row r="268">
          <cell r="A268"/>
          <cell r="B268"/>
          <cell r="C268"/>
          <cell r="D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row>
        <row r="269">
          <cell r="A269"/>
          <cell r="B269"/>
          <cell r="C269"/>
          <cell r="D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row>
        <row r="270">
          <cell r="A270"/>
          <cell r="B270"/>
          <cell r="C270"/>
          <cell r="D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row>
        <row r="271">
          <cell r="A271"/>
          <cell r="B271"/>
          <cell r="C271"/>
          <cell r="D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row>
        <row r="272">
          <cell r="A272"/>
          <cell r="B272"/>
          <cell r="C272"/>
          <cell r="D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row>
        <row r="273">
          <cell r="A273"/>
          <cell r="B273"/>
          <cell r="C273"/>
          <cell r="D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row>
        <row r="274">
          <cell r="A274"/>
          <cell r="B274"/>
          <cell r="C274"/>
          <cell r="D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row>
        <row r="275">
          <cell r="A275"/>
          <cell r="B275"/>
          <cell r="C275"/>
          <cell r="D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row>
        <row r="276">
          <cell r="A276"/>
          <cell r="B276"/>
          <cell r="C276"/>
          <cell r="D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cell r="BD276"/>
          <cell r="BE276"/>
          <cell r="BF276"/>
          <cell r="BG276"/>
          <cell r="BH276"/>
          <cell r="BI276"/>
          <cell r="BJ276"/>
          <cell r="BK276"/>
          <cell r="BL276"/>
        </row>
        <row r="277">
          <cell r="A277"/>
          <cell r="B277"/>
          <cell r="C277"/>
          <cell r="D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cell r="BD277"/>
          <cell r="BE277"/>
          <cell r="BF277"/>
          <cell r="BG277"/>
          <cell r="BH277"/>
          <cell r="BI277"/>
          <cell r="BJ277"/>
          <cell r="BK277"/>
          <cell r="BL277"/>
        </row>
        <row r="278">
          <cell r="A278"/>
          <cell r="B278"/>
          <cell r="C278"/>
          <cell r="D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cell r="BD278"/>
          <cell r="BE278"/>
          <cell r="BF278"/>
          <cell r="BG278"/>
          <cell r="BH278"/>
          <cell r="BI278"/>
          <cell r="BJ278"/>
          <cell r="BK278"/>
          <cell r="BL278"/>
        </row>
        <row r="279">
          <cell r="A279"/>
          <cell r="B279"/>
          <cell r="C279"/>
          <cell r="D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cell r="BD279"/>
          <cell r="BE279"/>
          <cell r="BF279"/>
          <cell r="BG279"/>
          <cell r="BH279"/>
          <cell r="BI279"/>
          <cell r="BJ279"/>
          <cell r="BK279"/>
          <cell r="BL279"/>
        </row>
        <row r="280">
          <cell r="A280"/>
          <cell r="B280"/>
          <cell r="C280"/>
          <cell r="D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cell r="BD280"/>
          <cell r="BE280"/>
          <cell r="BF280"/>
          <cell r="BG280"/>
          <cell r="BH280"/>
          <cell r="BI280"/>
          <cell r="BJ280"/>
          <cell r="BK280"/>
          <cell r="BL280"/>
        </row>
        <row r="281">
          <cell r="A281"/>
          <cell r="B281"/>
          <cell r="C281"/>
          <cell r="D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cell r="BD281"/>
          <cell r="BE281"/>
          <cell r="BF281"/>
          <cell r="BG281"/>
          <cell r="BH281"/>
          <cell r="BI281"/>
          <cell r="BJ281"/>
          <cell r="BK281"/>
          <cell r="BL281"/>
        </row>
        <row r="282">
          <cell r="A282"/>
          <cell r="B282"/>
          <cell r="C282"/>
          <cell r="D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cell r="BD282"/>
          <cell r="BE282"/>
          <cell r="BF282"/>
          <cell r="BG282"/>
          <cell r="BH282"/>
          <cell r="BI282"/>
          <cell r="BJ282"/>
          <cell r="BK282"/>
          <cell r="BL282"/>
        </row>
        <row r="283">
          <cell r="A283"/>
          <cell r="B283"/>
          <cell r="C283"/>
          <cell r="D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cell r="BD283"/>
          <cell r="BE283"/>
          <cell r="BF283"/>
          <cell r="BG283"/>
          <cell r="BH283"/>
          <cell r="BI283"/>
          <cell r="BJ283"/>
          <cell r="BK283"/>
          <cell r="BL283"/>
        </row>
        <row r="284">
          <cell r="A284"/>
          <cell r="B284"/>
          <cell r="C284"/>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cell r="BD284"/>
          <cell r="BE284"/>
          <cell r="BF284"/>
          <cell r="BG284"/>
          <cell r="BH284"/>
          <cell r="BI284"/>
          <cell r="BJ284"/>
          <cell r="BK284"/>
          <cell r="BL284"/>
        </row>
        <row r="285">
          <cell r="A285"/>
          <cell r="B285"/>
          <cell r="C285"/>
          <cell r="D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cell r="BD285"/>
          <cell r="BE285"/>
          <cell r="BF285"/>
          <cell r="BG285"/>
          <cell r="BH285"/>
          <cell r="BI285"/>
          <cell r="BJ285"/>
          <cell r="BK285"/>
          <cell r="BL285"/>
        </row>
        <row r="286">
          <cell r="A286"/>
          <cell r="B286"/>
          <cell r="C286"/>
          <cell r="D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cell r="BD286"/>
          <cell r="BE286"/>
          <cell r="BF286"/>
          <cell r="BG286"/>
          <cell r="BH286"/>
          <cell r="BI286"/>
          <cell r="BJ286"/>
          <cell r="BK286"/>
          <cell r="BL286"/>
        </row>
        <row r="287">
          <cell r="A287"/>
          <cell r="B287"/>
          <cell r="C287"/>
          <cell r="D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cell r="BD287"/>
          <cell r="BE287"/>
          <cell r="BF287"/>
          <cell r="BG287"/>
          <cell r="BH287"/>
          <cell r="BI287"/>
          <cell r="BJ287"/>
          <cell r="BK287"/>
          <cell r="BL287"/>
        </row>
        <row r="288">
          <cell r="A288"/>
          <cell r="B288"/>
          <cell r="C288"/>
          <cell r="D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cell r="BD288"/>
          <cell r="BE288"/>
          <cell r="BF288"/>
          <cell r="BG288"/>
          <cell r="BH288"/>
          <cell r="BI288"/>
          <cell r="BJ288"/>
          <cell r="BK288"/>
          <cell r="BL288"/>
        </row>
        <row r="289">
          <cell r="A289"/>
          <cell r="B289"/>
          <cell r="C289"/>
          <cell r="D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cell r="BD289"/>
          <cell r="BE289"/>
          <cell r="BF289"/>
          <cell r="BG289"/>
          <cell r="BH289"/>
          <cell r="BI289"/>
          <cell r="BJ289"/>
          <cell r="BK289"/>
          <cell r="BL289"/>
        </row>
        <row r="290">
          <cell r="A290"/>
          <cell r="B290"/>
          <cell r="C290"/>
          <cell r="D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cell r="BD290"/>
          <cell r="BE290"/>
          <cell r="BF290"/>
          <cell r="BG290"/>
          <cell r="BH290"/>
          <cell r="BI290"/>
          <cell r="BJ290"/>
          <cell r="BK290"/>
          <cell r="BL290"/>
        </row>
        <row r="291">
          <cell r="A291"/>
          <cell r="B291"/>
          <cell r="C291"/>
          <cell r="D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cell r="BD291"/>
          <cell r="BE291"/>
          <cell r="BF291"/>
          <cell r="BG291"/>
          <cell r="BH291"/>
          <cell r="BI291"/>
          <cell r="BJ291"/>
          <cell r="BK291"/>
          <cell r="BL291"/>
        </row>
        <row r="292">
          <cell r="A292"/>
          <cell r="B292"/>
          <cell r="C292"/>
          <cell r="D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cell r="BD292"/>
          <cell r="BE292"/>
          <cell r="BF292"/>
          <cell r="BG292"/>
          <cell r="BH292"/>
          <cell r="BI292"/>
          <cell r="BJ292"/>
          <cell r="BK292"/>
          <cell r="BL292"/>
        </row>
        <row r="293">
          <cell r="A293"/>
          <cell r="B293"/>
          <cell r="C293"/>
          <cell r="D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cell r="BD293"/>
          <cell r="BE293"/>
          <cell r="BF293"/>
          <cell r="BG293"/>
          <cell r="BH293"/>
          <cell r="BI293"/>
          <cell r="BJ293"/>
          <cell r="BK293"/>
          <cell r="BL293"/>
        </row>
        <row r="294">
          <cell r="A294"/>
          <cell r="B294"/>
          <cell r="C294"/>
          <cell r="D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cell r="BD294"/>
          <cell r="BE294"/>
          <cell r="BF294"/>
          <cell r="BG294"/>
          <cell r="BH294"/>
          <cell r="BI294"/>
          <cell r="BJ294"/>
          <cell r="BK294"/>
          <cell r="BL294"/>
        </row>
        <row r="295">
          <cell r="A295"/>
          <cell r="B295"/>
          <cell r="C295"/>
          <cell r="D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cell r="BD295"/>
          <cell r="BE295"/>
          <cell r="BF295"/>
          <cell r="BG295"/>
          <cell r="BH295"/>
          <cell r="BI295"/>
          <cell r="BJ295"/>
          <cell r="BK295"/>
          <cell r="BL295"/>
        </row>
        <row r="296">
          <cell r="A296"/>
          <cell r="B296"/>
          <cell r="C296"/>
          <cell r="D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cell r="BD296"/>
          <cell r="BE296"/>
          <cell r="BF296"/>
          <cell r="BG296"/>
          <cell r="BH296"/>
          <cell r="BI296"/>
          <cell r="BJ296"/>
          <cell r="BK296"/>
          <cell r="BL296"/>
        </row>
        <row r="297">
          <cell r="A297"/>
          <cell r="B297"/>
          <cell r="C297"/>
          <cell r="D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cell r="BD297"/>
          <cell r="BE297"/>
          <cell r="BF297"/>
          <cell r="BG297"/>
          <cell r="BH297"/>
          <cell r="BI297"/>
          <cell r="BJ297"/>
          <cell r="BK297"/>
          <cell r="BL297"/>
        </row>
        <row r="298">
          <cell r="A298"/>
          <cell r="B298"/>
          <cell r="C298"/>
          <cell r="D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cell r="BD298"/>
          <cell r="BE298"/>
          <cell r="BF298"/>
          <cell r="BG298"/>
          <cell r="BH298"/>
          <cell r="BI298"/>
          <cell r="BJ298"/>
          <cell r="BK298"/>
          <cell r="BL298"/>
        </row>
        <row r="299">
          <cell r="A299"/>
          <cell r="B299"/>
          <cell r="C299"/>
          <cell r="D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cell r="BD299"/>
          <cell r="BE299"/>
          <cell r="BF299"/>
          <cell r="BG299"/>
          <cell r="BH299"/>
          <cell r="BI299"/>
          <cell r="BJ299"/>
          <cell r="BK299"/>
          <cell r="BL299"/>
        </row>
        <row r="300">
          <cell r="A300"/>
          <cell r="B300"/>
          <cell r="C300"/>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cell r="BD300"/>
          <cell r="BE300"/>
          <cell r="BF300"/>
          <cell r="BG300"/>
          <cell r="BH300"/>
          <cell r="BI300"/>
          <cell r="BJ300"/>
          <cell r="BK300"/>
          <cell r="BL300"/>
        </row>
        <row r="301">
          <cell r="A301"/>
          <cell r="B301"/>
          <cell r="C301"/>
          <cell r="D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cell r="BD301"/>
          <cell r="BE301"/>
          <cell r="BF301"/>
          <cell r="BG301"/>
          <cell r="BH301"/>
          <cell r="BI301"/>
          <cell r="BJ301"/>
          <cell r="BK301"/>
          <cell r="BL301"/>
        </row>
        <row r="302">
          <cell r="A302"/>
          <cell r="B302"/>
          <cell r="C302"/>
          <cell r="D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cell r="BD302"/>
          <cell r="BE302"/>
          <cell r="BF302"/>
          <cell r="BG302"/>
          <cell r="BH302"/>
          <cell r="BI302"/>
          <cell r="BJ302"/>
          <cell r="BK302"/>
          <cell r="BL302"/>
        </row>
        <row r="303">
          <cell r="A303"/>
          <cell r="B303"/>
          <cell r="C303"/>
          <cell r="D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cell r="BD303"/>
          <cell r="BE303"/>
          <cell r="BF303"/>
          <cell r="BG303"/>
          <cell r="BH303"/>
          <cell r="BI303"/>
          <cell r="BJ303"/>
          <cell r="BK303"/>
          <cell r="BL303"/>
        </row>
        <row r="304">
          <cell r="A304"/>
          <cell r="B304"/>
          <cell r="C304"/>
          <cell r="D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cell r="BD304"/>
          <cell r="BE304"/>
          <cell r="BF304"/>
          <cell r="BG304"/>
          <cell r="BH304"/>
          <cell r="BI304"/>
          <cell r="BJ304"/>
          <cell r="BK304"/>
          <cell r="BL304"/>
        </row>
        <row r="305">
          <cell r="A305"/>
          <cell r="B305"/>
          <cell r="C305"/>
          <cell r="D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cell r="BD305"/>
          <cell r="BE305"/>
          <cell r="BF305"/>
          <cell r="BG305"/>
          <cell r="BH305"/>
          <cell r="BI305"/>
          <cell r="BJ305"/>
          <cell r="BK305"/>
          <cell r="BL305"/>
        </row>
        <row r="306">
          <cell r="A306"/>
          <cell r="B306"/>
          <cell r="C306"/>
          <cell r="D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cell r="BD306"/>
          <cell r="BE306"/>
          <cell r="BF306"/>
          <cell r="BG306"/>
          <cell r="BH306"/>
          <cell r="BI306"/>
          <cell r="BJ306"/>
          <cell r="BK306"/>
          <cell r="BL306"/>
        </row>
        <row r="307">
          <cell r="A307"/>
          <cell r="B307"/>
          <cell r="C307"/>
          <cell r="D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cell r="BD307"/>
          <cell r="BE307"/>
          <cell r="BF307"/>
          <cell r="BG307"/>
          <cell r="BH307"/>
          <cell r="BI307"/>
          <cell r="BJ307"/>
          <cell r="BK307"/>
          <cell r="BL307"/>
        </row>
        <row r="308">
          <cell r="A308"/>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cell r="BD308"/>
          <cell r="BE308"/>
          <cell r="BF308"/>
          <cell r="BG308"/>
          <cell r="BH308"/>
          <cell r="BI308"/>
          <cell r="BJ308"/>
          <cell r="BK308"/>
          <cell r="BL308"/>
        </row>
        <row r="309">
          <cell r="A309"/>
          <cell r="B309"/>
          <cell r="C309"/>
          <cell r="D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cell r="BD309"/>
          <cell r="BE309"/>
          <cell r="BF309"/>
          <cell r="BG309"/>
          <cell r="BH309"/>
          <cell r="BI309"/>
          <cell r="BJ309"/>
          <cell r="BK309"/>
          <cell r="BL309"/>
        </row>
        <row r="310">
          <cell r="A310"/>
          <cell r="B310"/>
          <cell r="C310"/>
          <cell r="D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cell r="BD310"/>
          <cell r="BE310"/>
          <cell r="BF310"/>
          <cell r="BG310"/>
          <cell r="BH310"/>
          <cell r="BI310"/>
          <cell r="BJ310"/>
          <cell r="BK310"/>
          <cell r="BL310"/>
        </row>
        <row r="311">
          <cell r="A311"/>
          <cell r="B311"/>
          <cell r="C311"/>
          <cell r="D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cell r="BD311"/>
          <cell r="BE311"/>
          <cell r="BF311"/>
          <cell r="BG311"/>
          <cell r="BH311"/>
          <cell r="BI311"/>
          <cell r="BJ311"/>
          <cell r="BK311"/>
          <cell r="BL311"/>
        </row>
        <row r="312">
          <cell r="A312"/>
          <cell r="B312"/>
          <cell r="C312"/>
          <cell r="D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cell r="BD312"/>
          <cell r="BE312"/>
          <cell r="BF312"/>
          <cell r="BG312"/>
          <cell r="BH312"/>
          <cell r="BI312"/>
          <cell r="BJ312"/>
          <cell r="BK312"/>
          <cell r="BL312"/>
        </row>
        <row r="313">
          <cell r="A313"/>
          <cell r="B313"/>
          <cell r="C313"/>
          <cell r="D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cell r="BD313"/>
          <cell r="BE313"/>
          <cell r="BF313"/>
          <cell r="BG313"/>
          <cell r="BH313"/>
          <cell r="BI313"/>
          <cell r="BJ313"/>
          <cell r="BK313"/>
          <cell r="BL313"/>
        </row>
        <row r="314">
          <cell r="A314"/>
          <cell r="B314"/>
          <cell r="C314"/>
          <cell r="D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cell r="BD314"/>
          <cell r="BE314"/>
          <cell r="BF314"/>
          <cell r="BG314"/>
          <cell r="BH314"/>
          <cell r="BI314"/>
          <cell r="BJ314"/>
          <cell r="BK314"/>
          <cell r="BL314"/>
        </row>
        <row r="315">
          <cell r="A315"/>
          <cell r="B315"/>
          <cell r="C315"/>
          <cell r="D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cell r="BD315"/>
          <cell r="BE315"/>
          <cell r="BF315"/>
          <cell r="BG315"/>
          <cell r="BH315"/>
          <cell r="BI315"/>
          <cell r="BJ315"/>
          <cell r="BK315"/>
          <cell r="BL315"/>
        </row>
        <row r="316">
          <cell r="A316"/>
          <cell r="B316"/>
          <cell r="C316"/>
          <cell r="D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cell r="BD316"/>
          <cell r="BE316"/>
          <cell r="BF316"/>
          <cell r="BG316"/>
          <cell r="BH316"/>
          <cell r="BI316"/>
          <cell r="BJ316"/>
          <cell r="BK316"/>
          <cell r="BL316"/>
        </row>
        <row r="317">
          <cell r="A317"/>
          <cell r="B317"/>
          <cell r="C317"/>
          <cell r="D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cell r="BD317"/>
          <cell r="BE317"/>
          <cell r="BF317"/>
          <cell r="BG317"/>
          <cell r="BH317"/>
          <cell r="BI317"/>
          <cell r="BJ317"/>
          <cell r="BK317"/>
          <cell r="BL317"/>
        </row>
        <row r="318">
          <cell r="A318"/>
          <cell r="B318"/>
          <cell r="C318"/>
          <cell r="D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cell r="BD318"/>
          <cell r="BE318"/>
          <cell r="BF318"/>
          <cell r="BG318"/>
          <cell r="BH318"/>
          <cell r="BI318"/>
          <cell r="BJ318"/>
          <cell r="BK318"/>
          <cell r="BL318"/>
        </row>
        <row r="319">
          <cell r="A319"/>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cell r="BD319"/>
          <cell r="BE319"/>
          <cell r="BF319"/>
          <cell r="BG319"/>
          <cell r="BH319"/>
          <cell r="BI319"/>
          <cell r="BJ319"/>
          <cell r="BK319"/>
          <cell r="BL319"/>
        </row>
        <row r="320">
          <cell r="A320"/>
          <cell r="B320"/>
          <cell r="C320"/>
          <cell r="D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cell r="BD320"/>
          <cell r="BE320"/>
          <cell r="BF320"/>
          <cell r="BG320"/>
          <cell r="BH320"/>
          <cell r="BI320"/>
          <cell r="BJ320"/>
          <cell r="BK320"/>
          <cell r="BL320"/>
        </row>
        <row r="321">
          <cell r="A321"/>
          <cell r="B321"/>
          <cell r="C321"/>
          <cell r="D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cell r="BD321"/>
          <cell r="BE321"/>
          <cell r="BF321"/>
          <cell r="BG321"/>
          <cell r="BH321"/>
          <cell r="BI321"/>
          <cell r="BJ321"/>
          <cell r="BK321"/>
          <cell r="BL321"/>
        </row>
        <row r="322">
          <cell r="A322"/>
          <cell r="B322"/>
          <cell r="C322"/>
          <cell r="D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cell r="BD322"/>
          <cell r="BE322"/>
          <cell r="BF322"/>
          <cell r="BG322"/>
          <cell r="BH322"/>
          <cell r="BI322"/>
          <cell r="BJ322"/>
          <cell r="BK322"/>
          <cell r="BL322"/>
        </row>
        <row r="323">
          <cell r="A323"/>
          <cell r="B323"/>
          <cell r="C323"/>
          <cell r="D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cell r="BD323"/>
          <cell r="BE323"/>
          <cell r="BF323"/>
          <cell r="BG323"/>
          <cell r="BH323"/>
          <cell r="BI323"/>
          <cell r="BJ323"/>
          <cell r="BK323"/>
          <cell r="BL323"/>
        </row>
        <row r="324">
          <cell r="A324"/>
          <cell r="B324"/>
          <cell r="C324"/>
          <cell r="D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cell r="BD324"/>
          <cell r="BE324"/>
          <cell r="BF324"/>
          <cell r="BG324"/>
          <cell r="BH324"/>
          <cell r="BI324"/>
          <cell r="BJ324"/>
          <cell r="BK324"/>
          <cell r="BL324"/>
        </row>
        <row r="325">
          <cell r="A325"/>
          <cell r="B325"/>
          <cell r="C325"/>
          <cell r="D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cell r="BD325"/>
          <cell r="BE325"/>
          <cell r="BF325"/>
          <cell r="BG325"/>
          <cell r="BH325"/>
          <cell r="BI325"/>
          <cell r="BJ325"/>
          <cell r="BK325"/>
          <cell r="BL325"/>
        </row>
        <row r="326">
          <cell r="A326"/>
          <cell r="B326"/>
          <cell r="C326"/>
          <cell r="D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cell r="BD326"/>
          <cell r="BE326"/>
          <cell r="BF326"/>
          <cell r="BG326"/>
          <cell r="BH326"/>
          <cell r="BI326"/>
          <cell r="BJ326"/>
          <cell r="BK326"/>
          <cell r="BL326"/>
        </row>
        <row r="327">
          <cell r="A327"/>
          <cell r="B327"/>
          <cell r="C327"/>
          <cell r="D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cell r="BD327"/>
          <cell r="BE327"/>
          <cell r="BF327"/>
          <cell r="BG327"/>
          <cell r="BH327"/>
          <cell r="BI327"/>
          <cell r="BJ327"/>
          <cell r="BK327"/>
          <cell r="BL327"/>
        </row>
        <row r="328">
          <cell r="A328"/>
          <cell r="B328"/>
          <cell r="C328"/>
          <cell r="D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cell r="BD328"/>
          <cell r="BE328"/>
          <cell r="BF328"/>
          <cell r="BG328"/>
          <cell r="BH328"/>
          <cell r="BI328"/>
          <cell r="BJ328"/>
          <cell r="BK328"/>
          <cell r="BL328"/>
        </row>
        <row r="329">
          <cell r="A329"/>
          <cell r="B329"/>
          <cell r="C329"/>
          <cell r="D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cell r="BD329"/>
          <cell r="BE329"/>
          <cell r="BF329"/>
          <cell r="BG329"/>
          <cell r="BH329"/>
          <cell r="BI329"/>
          <cell r="BJ329"/>
          <cell r="BK329"/>
          <cell r="BL329"/>
        </row>
        <row r="330">
          <cell r="A330"/>
          <cell r="B330"/>
          <cell r="C330"/>
          <cell r="D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cell r="BD330"/>
          <cell r="BE330"/>
          <cell r="BF330"/>
          <cell r="BG330"/>
          <cell r="BH330"/>
          <cell r="BI330"/>
          <cell r="BJ330"/>
          <cell r="BK330"/>
          <cell r="BL330"/>
        </row>
        <row r="331">
          <cell r="A331"/>
          <cell r="B331"/>
          <cell r="C331"/>
          <cell r="D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cell r="BD331"/>
          <cell r="BE331"/>
          <cell r="BF331"/>
          <cell r="BG331"/>
          <cell r="BH331"/>
          <cell r="BI331"/>
          <cell r="BJ331"/>
          <cell r="BK331"/>
          <cell r="BL331"/>
        </row>
        <row r="332">
          <cell r="A332"/>
          <cell r="B332"/>
          <cell r="C332"/>
          <cell r="D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cell r="BD332"/>
          <cell r="BE332"/>
          <cell r="BF332"/>
          <cell r="BG332"/>
          <cell r="BH332"/>
          <cell r="BI332"/>
          <cell r="BJ332"/>
          <cell r="BK332"/>
          <cell r="BL332"/>
        </row>
        <row r="333">
          <cell r="A333"/>
          <cell r="B333"/>
          <cell r="C333"/>
          <cell r="D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cell r="BD333"/>
          <cell r="BE333"/>
          <cell r="BF333"/>
          <cell r="BG333"/>
          <cell r="BH333"/>
          <cell r="BI333"/>
          <cell r="BJ333"/>
          <cell r="BK333"/>
          <cell r="BL333"/>
        </row>
        <row r="334">
          <cell r="A334"/>
          <cell r="B334"/>
          <cell r="C334"/>
          <cell r="D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cell r="BD334"/>
          <cell r="BE334"/>
          <cell r="BF334"/>
          <cell r="BG334"/>
          <cell r="BH334"/>
          <cell r="BI334"/>
          <cell r="BJ334"/>
          <cell r="BK334"/>
          <cell r="BL334"/>
        </row>
        <row r="335">
          <cell r="A335"/>
          <cell r="B335"/>
          <cell r="C335"/>
          <cell r="D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cell r="BD335"/>
          <cell r="BE335"/>
          <cell r="BF335"/>
          <cell r="BG335"/>
          <cell r="BH335"/>
          <cell r="BI335"/>
          <cell r="BJ335"/>
          <cell r="BK335"/>
          <cell r="BL335"/>
        </row>
        <row r="336">
          <cell r="A336"/>
          <cell r="B336"/>
          <cell r="C336"/>
          <cell r="D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cell r="BD336"/>
          <cell r="BE336"/>
          <cell r="BF336"/>
          <cell r="BG336"/>
          <cell r="BH336"/>
          <cell r="BI336"/>
          <cell r="BJ336"/>
          <cell r="BK336"/>
          <cell r="BL336"/>
        </row>
        <row r="337">
          <cell r="A337"/>
          <cell r="B337"/>
          <cell r="C337"/>
          <cell r="D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cell r="BD337"/>
          <cell r="BE337"/>
          <cell r="BF337"/>
          <cell r="BG337"/>
          <cell r="BH337"/>
          <cell r="BI337"/>
          <cell r="BJ337"/>
          <cell r="BK337"/>
          <cell r="BL337"/>
        </row>
        <row r="338">
          <cell r="A338"/>
          <cell r="B338"/>
          <cell r="C338"/>
          <cell r="D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cell r="BD338"/>
          <cell r="BE338"/>
          <cell r="BF338"/>
          <cell r="BG338"/>
          <cell r="BH338"/>
          <cell r="BI338"/>
          <cell r="BJ338"/>
          <cell r="BK338"/>
          <cell r="BL338"/>
        </row>
        <row r="339">
          <cell r="A339"/>
          <cell r="B339"/>
          <cell r="C339"/>
          <cell r="D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cell r="BD339"/>
          <cell r="BE339"/>
          <cell r="BF339"/>
          <cell r="BG339"/>
          <cell r="BH339"/>
          <cell r="BI339"/>
          <cell r="BJ339"/>
          <cell r="BK339"/>
          <cell r="BL339"/>
        </row>
        <row r="340">
          <cell r="A340"/>
          <cell r="B340"/>
          <cell r="C340"/>
          <cell r="D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cell r="BD340"/>
          <cell r="BE340"/>
          <cell r="BF340"/>
          <cell r="BG340"/>
          <cell r="BH340"/>
          <cell r="BI340"/>
          <cell r="BJ340"/>
          <cell r="BK340"/>
          <cell r="BL340"/>
        </row>
        <row r="341">
          <cell r="A341"/>
          <cell r="B341"/>
          <cell r="C341"/>
          <cell r="D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cell r="BD341"/>
          <cell r="BE341"/>
          <cell r="BF341"/>
          <cell r="BG341"/>
          <cell r="BH341"/>
          <cell r="BI341"/>
          <cell r="BJ341"/>
          <cell r="BK341"/>
          <cell r="BL341"/>
        </row>
        <row r="342">
          <cell r="A342"/>
          <cell r="B342"/>
          <cell r="C342"/>
          <cell r="D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cell r="BD342"/>
          <cell r="BE342"/>
          <cell r="BF342"/>
          <cell r="BG342"/>
          <cell r="BH342"/>
          <cell r="BI342"/>
          <cell r="BJ342"/>
          <cell r="BK342"/>
          <cell r="BL342"/>
        </row>
        <row r="343">
          <cell r="A343"/>
          <cell r="B343"/>
          <cell r="C343"/>
          <cell r="D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cell r="BD343"/>
          <cell r="BE343"/>
          <cell r="BF343"/>
          <cell r="BG343"/>
          <cell r="BH343"/>
          <cell r="BI343"/>
          <cell r="BJ343"/>
          <cell r="BK343"/>
          <cell r="BL343"/>
        </row>
        <row r="344">
          <cell r="A344"/>
          <cell r="B344"/>
          <cell r="C344"/>
          <cell r="D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cell r="BD344"/>
          <cell r="BE344"/>
          <cell r="BF344"/>
          <cell r="BG344"/>
          <cell r="BH344"/>
          <cell r="BI344"/>
          <cell r="BJ344"/>
          <cell r="BK344"/>
          <cell r="BL344"/>
        </row>
        <row r="345">
          <cell r="A345"/>
          <cell r="B345"/>
          <cell r="C345"/>
          <cell r="D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cell r="BD345"/>
          <cell r="BE345"/>
          <cell r="BF345"/>
          <cell r="BG345"/>
          <cell r="BH345"/>
          <cell r="BI345"/>
          <cell r="BJ345"/>
          <cell r="BK345"/>
          <cell r="BL345"/>
        </row>
        <row r="346">
          <cell r="A346"/>
          <cell r="B346"/>
          <cell r="C346"/>
          <cell r="D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cell r="BD346"/>
          <cell r="BE346"/>
          <cell r="BF346"/>
          <cell r="BG346"/>
          <cell r="BH346"/>
          <cell r="BI346"/>
          <cell r="BJ346"/>
          <cell r="BK346"/>
          <cell r="BL346"/>
        </row>
        <row r="347">
          <cell r="A347"/>
          <cell r="B347"/>
          <cell r="C347"/>
          <cell r="D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cell r="BD347"/>
          <cell r="BE347"/>
          <cell r="BF347"/>
          <cell r="BG347"/>
          <cell r="BH347"/>
          <cell r="BI347"/>
          <cell r="BJ347"/>
          <cell r="BK347"/>
          <cell r="BL347"/>
        </row>
        <row r="348">
          <cell r="A348"/>
          <cell r="B348"/>
          <cell r="C348"/>
          <cell r="D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cell r="BD348"/>
          <cell r="BE348"/>
          <cell r="BF348"/>
          <cell r="BG348"/>
          <cell r="BH348"/>
          <cell r="BI348"/>
          <cell r="BJ348"/>
          <cell r="BK348"/>
          <cell r="BL348"/>
        </row>
        <row r="349">
          <cell r="A349"/>
          <cell r="B349"/>
          <cell r="C349"/>
          <cell r="D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cell r="BD349"/>
          <cell r="BE349"/>
          <cell r="BF349"/>
          <cell r="BG349"/>
          <cell r="BH349"/>
          <cell r="BI349"/>
          <cell r="BJ349"/>
          <cell r="BK349"/>
          <cell r="BL349"/>
        </row>
        <row r="350">
          <cell r="A350"/>
          <cell r="B350"/>
          <cell r="C350"/>
          <cell r="D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cell r="BD350"/>
          <cell r="BE350"/>
          <cell r="BF350"/>
          <cell r="BG350"/>
          <cell r="BH350"/>
          <cell r="BI350"/>
          <cell r="BJ350"/>
          <cell r="BK350"/>
          <cell r="BL350"/>
        </row>
        <row r="351">
          <cell r="A351"/>
          <cell r="B351"/>
          <cell r="C351"/>
          <cell r="D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cell r="BD351"/>
          <cell r="BE351"/>
          <cell r="BF351"/>
          <cell r="BG351"/>
          <cell r="BH351"/>
          <cell r="BI351"/>
          <cell r="BJ351"/>
          <cell r="BK351"/>
          <cell r="BL351"/>
        </row>
        <row r="352">
          <cell r="A352"/>
          <cell r="B352"/>
          <cell r="C352"/>
          <cell r="D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cell r="BD352"/>
          <cell r="BE352"/>
          <cell r="BF352"/>
          <cell r="BG352"/>
          <cell r="BH352"/>
          <cell r="BI352"/>
          <cell r="BJ352"/>
          <cell r="BK352"/>
          <cell r="BL352"/>
        </row>
        <row r="353">
          <cell r="A353"/>
          <cell r="B353"/>
          <cell r="C353"/>
          <cell r="D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cell r="BD353"/>
          <cell r="BE353"/>
          <cell r="BF353"/>
          <cell r="BG353"/>
          <cell r="BH353"/>
          <cell r="BI353"/>
          <cell r="BJ353"/>
          <cell r="BK353"/>
          <cell r="BL353"/>
        </row>
        <row r="354">
          <cell r="A354"/>
          <cell r="B354"/>
          <cell r="C354"/>
          <cell r="D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cell r="BD354"/>
          <cell r="BE354"/>
          <cell r="BF354"/>
          <cell r="BG354"/>
          <cell r="BH354"/>
          <cell r="BI354"/>
          <cell r="BJ354"/>
          <cell r="BK354"/>
          <cell r="BL354"/>
        </row>
        <row r="355">
          <cell r="A355"/>
          <cell r="B355"/>
          <cell r="C355"/>
          <cell r="D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cell r="BD355"/>
          <cell r="BE355"/>
          <cell r="BF355"/>
          <cell r="BG355"/>
          <cell r="BH355"/>
          <cell r="BI355"/>
          <cell r="BJ355"/>
          <cell r="BK355"/>
          <cell r="BL355"/>
        </row>
        <row r="356">
          <cell r="A356"/>
          <cell r="B356"/>
          <cell r="C356"/>
          <cell r="D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cell r="BD356"/>
          <cell r="BE356"/>
          <cell r="BF356"/>
          <cell r="BG356"/>
          <cell r="BH356"/>
          <cell r="BI356"/>
          <cell r="BJ356"/>
          <cell r="BK356"/>
          <cell r="BL356"/>
        </row>
        <row r="357">
          <cell r="A357"/>
          <cell r="B357"/>
          <cell r="C357"/>
          <cell r="D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cell r="BD357"/>
          <cell r="BE357"/>
          <cell r="BF357"/>
          <cell r="BG357"/>
          <cell r="BH357"/>
          <cell r="BI357"/>
          <cell r="BJ357"/>
          <cell r="BK357"/>
          <cell r="BL357"/>
        </row>
        <row r="358">
          <cell r="A358"/>
          <cell r="B358"/>
          <cell r="C358"/>
          <cell r="D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cell r="BD358"/>
          <cell r="BE358"/>
          <cell r="BF358"/>
          <cell r="BG358"/>
          <cell r="BH358"/>
          <cell r="BI358"/>
          <cell r="BJ358"/>
          <cell r="BK358"/>
          <cell r="BL358"/>
        </row>
        <row r="359">
          <cell r="A359"/>
          <cell r="B359"/>
          <cell r="C359"/>
          <cell r="D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cell r="BD359"/>
          <cell r="BE359"/>
          <cell r="BF359"/>
          <cell r="BG359"/>
          <cell r="BH359"/>
          <cell r="BI359"/>
          <cell r="BJ359"/>
          <cell r="BK359"/>
          <cell r="BL359"/>
        </row>
        <row r="360">
          <cell r="A360"/>
          <cell r="B360"/>
          <cell r="C360"/>
          <cell r="D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cell r="BD360"/>
          <cell r="BE360"/>
          <cell r="BF360"/>
          <cell r="BG360"/>
          <cell r="BH360"/>
          <cell r="BI360"/>
          <cell r="BJ360"/>
          <cell r="BK360"/>
          <cell r="BL360"/>
        </row>
        <row r="361">
          <cell r="A361"/>
          <cell r="B361"/>
          <cell r="C361"/>
          <cell r="D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cell r="BD361"/>
          <cell r="BE361"/>
          <cell r="BF361"/>
          <cell r="BG361"/>
          <cell r="BH361"/>
          <cell r="BI361"/>
          <cell r="BJ361"/>
          <cell r="BK361"/>
          <cell r="BL361"/>
        </row>
        <row r="362">
          <cell r="A362"/>
          <cell r="B362"/>
          <cell r="C362"/>
          <cell r="D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cell r="BD362"/>
          <cell r="BE362"/>
          <cell r="BF362"/>
          <cell r="BG362"/>
          <cell r="BH362"/>
          <cell r="BI362"/>
          <cell r="BJ362"/>
          <cell r="BK362"/>
          <cell r="BL362"/>
        </row>
        <row r="363">
          <cell r="A363"/>
          <cell r="B363"/>
          <cell r="C363"/>
          <cell r="D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cell r="BD363"/>
          <cell r="BE363"/>
          <cell r="BF363"/>
          <cell r="BG363"/>
          <cell r="BH363"/>
          <cell r="BI363"/>
          <cell r="BJ363"/>
          <cell r="BK363"/>
          <cell r="BL363"/>
        </row>
        <row r="364">
          <cell r="A364"/>
          <cell r="B364"/>
          <cell r="C364"/>
          <cell r="D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cell r="BD364"/>
          <cell r="BE364"/>
          <cell r="BF364"/>
          <cell r="BG364"/>
          <cell r="BH364"/>
          <cell r="BI364"/>
          <cell r="BJ364"/>
          <cell r="BK364"/>
          <cell r="BL364"/>
        </row>
        <row r="365">
          <cell r="A365"/>
          <cell r="B365"/>
          <cell r="C365"/>
          <cell r="D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cell r="BD365"/>
          <cell r="BE365"/>
          <cell r="BF365"/>
          <cell r="BG365"/>
          <cell r="BH365"/>
          <cell r="BI365"/>
          <cell r="BJ365"/>
          <cell r="BK365"/>
          <cell r="BL365"/>
        </row>
        <row r="366">
          <cell r="A366"/>
          <cell r="B366"/>
          <cell r="C366"/>
          <cell r="D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cell r="BD366"/>
          <cell r="BE366"/>
          <cell r="BF366"/>
          <cell r="BG366"/>
          <cell r="BH366"/>
          <cell r="BI366"/>
          <cell r="BJ366"/>
          <cell r="BK366"/>
          <cell r="BL366"/>
        </row>
        <row r="367">
          <cell r="A367"/>
          <cell r="B367"/>
          <cell r="C367"/>
          <cell r="D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cell r="BD367"/>
          <cell r="BE367"/>
          <cell r="BF367"/>
          <cell r="BG367"/>
          <cell r="BH367"/>
          <cell r="BI367"/>
          <cell r="BJ367"/>
          <cell r="BK367"/>
          <cell r="BL367"/>
        </row>
        <row r="368">
          <cell r="A368"/>
          <cell r="B368"/>
          <cell r="C368"/>
          <cell r="D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cell r="BD368"/>
          <cell r="BE368"/>
          <cell r="BF368"/>
          <cell r="BG368"/>
          <cell r="BH368"/>
          <cell r="BI368"/>
          <cell r="BJ368"/>
          <cell r="BK368"/>
          <cell r="BL368"/>
        </row>
        <row r="369">
          <cell r="A369"/>
          <cell r="B369"/>
          <cell r="C369"/>
          <cell r="D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cell r="BD369"/>
          <cell r="BE369"/>
          <cell r="BF369"/>
          <cell r="BG369"/>
          <cell r="BH369"/>
          <cell r="BI369"/>
          <cell r="BJ369"/>
          <cell r="BK369"/>
          <cell r="BL369"/>
        </row>
        <row r="370">
          <cell r="A370"/>
          <cell r="B370"/>
          <cell r="C370"/>
          <cell r="D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cell r="BD370"/>
          <cell r="BE370"/>
          <cell r="BF370"/>
          <cell r="BG370"/>
          <cell r="BH370"/>
          <cell r="BI370"/>
          <cell r="BJ370"/>
          <cell r="BK370"/>
          <cell r="BL370"/>
        </row>
        <row r="371">
          <cell r="A371"/>
          <cell r="B371"/>
          <cell r="C371"/>
          <cell r="D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cell r="BD371"/>
          <cell r="BE371"/>
          <cell r="BF371"/>
          <cell r="BG371"/>
          <cell r="BH371"/>
          <cell r="BI371"/>
          <cell r="BJ371"/>
          <cell r="BK371"/>
          <cell r="BL371"/>
        </row>
        <row r="372">
          <cell r="A372"/>
          <cell r="B372"/>
          <cell r="C372"/>
          <cell r="D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cell r="BD372"/>
          <cell r="BE372"/>
          <cell r="BF372"/>
          <cell r="BG372"/>
          <cell r="BH372"/>
          <cell r="BI372"/>
          <cell r="BJ372"/>
          <cell r="BK372"/>
          <cell r="BL372"/>
        </row>
        <row r="373">
          <cell r="A373"/>
          <cell r="B373"/>
          <cell r="C373"/>
          <cell r="D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cell r="BD373"/>
          <cell r="BE373"/>
          <cell r="BF373"/>
          <cell r="BG373"/>
          <cell r="BH373"/>
          <cell r="BI373"/>
          <cell r="BJ373"/>
          <cell r="BK373"/>
          <cell r="BL373"/>
        </row>
        <row r="374">
          <cell r="A374"/>
          <cell r="B374"/>
          <cell r="C374"/>
          <cell r="D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cell r="BD374"/>
          <cell r="BE374"/>
          <cell r="BF374"/>
          <cell r="BG374"/>
          <cell r="BH374"/>
          <cell r="BI374"/>
          <cell r="BJ374"/>
          <cell r="BK374"/>
          <cell r="BL374"/>
        </row>
        <row r="375">
          <cell r="A375"/>
          <cell r="B375"/>
          <cell r="C375"/>
          <cell r="D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cell r="BD375"/>
          <cell r="BE375"/>
          <cell r="BF375"/>
          <cell r="BG375"/>
          <cell r="BH375"/>
          <cell r="BI375"/>
          <cell r="BJ375"/>
          <cell r="BK375"/>
          <cell r="BL375"/>
        </row>
        <row r="376">
          <cell r="A376"/>
          <cell r="B376"/>
          <cell r="C376"/>
          <cell r="D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cell r="BD376"/>
          <cell r="BE376"/>
          <cell r="BF376"/>
          <cell r="BG376"/>
          <cell r="BH376"/>
          <cell r="BI376"/>
          <cell r="BJ376"/>
          <cell r="BK376"/>
          <cell r="BL376"/>
        </row>
        <row r="377">
          <cell r="A377"/>
          <cell r="B377"/>
          <cell r="C377"/>
          <cell r="D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cell r="BD377"/>
          <cell r="BE377"/>
          <cell r="BF377"/>
          <cell r="BG377"/>
          <cell r="BH377"/>
          <cell r="BI377"/>
          <cell r="BJ377"/>
          <cell r="BK377"/>
          <cell r="BL377"/>
        </row>
        <row r="378">
          <cell r="A378"/>
          <cell r="B378"/>
          <cell r="C378"/>
          <cell r="D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cell r="BD378"/>
          <cell r="BE378"/>
          <cell r="BF378"/>
          <cell r="BG378"/>
          <cell r="BH378"/>
          <cell r="BI378"/>
          <cell r="BJ378"/>
          <cell r="BK378"/>
          <cell r="BL378"/>
        </row>
        <row r="379">
          <cell r="A379"/>
          <cell r="B379"/>
          <cell r="C379"/>
          <cell r="D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cell r="BD379"/>
          <cell r="BE379"/>
          <cell r="BF379"/>
          <cell r="BG379"/>
          <cell r="BH379"/>
          <cell r="BI379"/>
          <cell r="BJ379"/>
          <cell r="BK379"/>
          <cell r="BL379"/>
        </row>
        <row r="380">
          <cell r="A380"/>
          <cell r="B380"/>
          <cell r="C380"/>
          <cell r="D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cell r="BD380"/>
          <cell r="BE380"/>
          <cell r="BF380"/>
          <cell r="BG380"/>
          <cell r="BH380"/>
          <cell r="BI380"/>
          <cell r="BJ380"/>
          <cell r="BK380"/>
          <cell r="BL380"/>
        </row>
        <row r="381">
          <cell r="A381"/>
          <cell r="B381"/>
          <cell r="C381"/>
          <cell r="D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cell r="BD381"/>
          <cell r="BE381"/>
          <cell r="BF381"/>
          <cell r="BG381"/>
          <cell r="BH381"/>
          <cell r="BI381"/>
          <cell r="BJ381"/>
          <cell r="BK381"/>
          <cell r="BL381"/>
        </row>
        <row r="382">
          <cell r="A382"/>
          <cell r="B382"/>
          <cell r="C382"/>
          <cell r="D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cell r="BD382"/>
          <cell r="BE382"/>
          <cell r="BF382"/>
          <cell r="BG382"/>
          <cell r="BH382"/>
          <cell r="BI382"/>
          <cell r="BJ382"/>
          <cell r="BK382"/>
          <cell r="BL382"/>
        </row>
        <row r="383">
          <cell r="A383"/>
          <cell r="B383"/>
          <cell r="C383"/>
          <cell r="D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cell r="BD383"/>
          <cell r="BE383"/>
          <cell r="BF383"/>
          <cell r="BG383"/>
          <cell r="BH383"/>
          <cell r="BI383"/>
          <cell r="BJ383"/>
          <cell r="BK383"/>
          <cell r="BL383"/>
        </row>
        <row r="384">
          <cell r="A384"/>
          <cell r="B384"/>
          <cell r="C384"/>
          <cell r="D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cell r="BD384"/>
          <cell r="BE384"/>
          <cell r="BF384"/>
          <cell r="BG384"/>
          <cell r="BH384"/>
          <cell r="BI384"/>
          <cell r="BJ384"/>
          <cell r="BK384"/>
          <cell r="BL384"/>
        </row>
        <row r="385">
          <cell r="A385"/>
          <cell r="B385"/>
          <cell r="C385"/>
          <cell r="D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cell r="BD385"/>
          <cell r="BE385"/>
          <cell r="BF385"/>
          <cell r="BG385"/>
          <cell r="BH385"/>
          <cell r="BI385"/>
          <cell r="BJ385"/>
          <cell r="BK385"/>
          <cell r="BL385"/>
        </row>
        <row r="386">
          <cell r="A386"/>
          <cell r="B386"/>
          <cell r="C386"/>
          <cell r="D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cell r="BD386"/>
          <cell r="BE386"/>
          <cell r="BF386"/>
          <cell r="BG386"/>
          <cell r="BH386"/>
          <cell r="BI386"/>
          <cell r="BJ386"/>
          <cell r="BK386"/>
          <cell r="BL386"/>
        </row>
        <row r="387">
          <cell r="A387"/>
          <cell r="B387"/>
          <cell r="C387"/>
          <cell r="D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cell r="BD387"/>
          <cell r="BE387"/>
          <cell r="BF387"/>
          <cell r="BG387"/>
          <cell r="BH387"/>
          <cell r="BI387"/>
          <cell r="BJ387"/>
          <cell r="BK387"/>
          <cell r="BL387"/>
        </row>
        <row r="388">
          <cell r="A388"/>
          <cell r="B388"/>
          <cell r="C388"/>
          <cell r="D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cell r="BD388"/>
          <cell r="BE388"/>
          <cell r="BF388"/>
          <cell r="BG388"/>
          <cell r="BH388"/>
          <cell r="BI388"/>
          <cell r="BJ388"/>
          <cell r="BK388"/>
          <cell r="BL388"/>
        </row>
        <row r="389">
          <cell r="A389"/>
          <cell r="B389"/>
          <cell r="C389"/>
          <cell r="D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cell r="BD389"/>
          <cell r="BE389"/>
          <cell r="BF389"/>
          <cell r="BG389"/>
          <cell r="BH389"/>
          <cell r="BI389"/>
          <cell r="BJ389"/>
          <cell r="BK389"/>
          <cell r="BL389"/>
        </row>
        <row r="390">
          <cell r="A390"/>
          <cell r="B390"/>
          <cell r="C390"/>
          <cell r="D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cell r="BD390"/>
          <cell r="BE390"/>
          <cell r="BF390"/>
          <cell r="BG390"/>
          <cell r="BH390"/>
          <cell r="BI390"/>
          <cell r="BJ390"/>
          <cell r="BK390"/>
          <cell r="BL390"/>
        </row>
        <row r="391">
          <cell r="A391"/>
          <cell r="B391"/>
          <cell r="C391"/>
          <cell r="D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cell r="BD391"/>
          <cell r="BE391"/>
          <cell r="BF391"/>
          <cell r="BG391"/>
          <cell r="BH391"/>
          <cell r="BI391"/>
          <cell r="BJ391"/>
          <cell r="BK391"/>
          <cell r="BL391"/>
        </row>
        <row r="392">
          <cell r="A392"/>
          <cell r="B392"/>
          <cell r="C392"/>
          <cell r="D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cell r="BD392"/>
          <cell r="BE392"/>
          <cell r="BF392"/>
          <cell r="BG392"/>
          <cell r="BH392"/>
          <cell r="BI392"/>
          <cell r="BJ392"/>
          <cell r="BK392"/>
          <cell r="BL392"/>
        </row>
        <row r="393">
          <cell r="A393"/>
          <cell r="B393"/>
          <cell r="C393"/>
          <cell r="D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cell r="BD393"/>
          <cell r="BE393"/>
          <cell r="BF393"/>
          <cell r="BG393"/>
          <cell r="BH393"/>
          <cell r="BI393"/>
          <cell r="BJ393"/>
          <cell r="BK393"/>
          <cell r="BL393"/>
        </row>
        <row r="394">
          <cell r="A394"/>
          <cell r="B394"/>
          <cell r="C394"/>
          <cell r="D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row>
        <row r="395">
          <cell r="A395"/>
          <cell r="B395"/>
          <cell r="C395"/>
          <cell r="D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row>
        <row r="396">
          <cell r="A396"/>
          <cell r="B396"/>
          <cell r="C396"/>
          <cell r="D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row>
        <row r="397">
          <cell r="A397"/>
          <cell r="B397"/>
          <cell r="C397"/>
          <cell r="D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row>
        <row r="398">
          <cell r="A398"/>
          <cell r="B398"/>
          <cell r="C398"/>
          <cell r="D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row>
        <row r="399">
          <cell r="A399"/>
          <cell r="B399"/>
          <cell r="C399"/>
          <cell r="D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row>
        <row r="400">
          <cell r="A400"/>
          <cell r="B400"/>
          <cell r="C400"/>
          <cell r="D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cell r="BD400"/>
          <cell r="BE400"/>
          <cell r="BF400"/>
          <cell r="BG400"/>
          <cell r="BH400"/>
          <cell r="BI400"/>
          <cell r="BJ400"/>
          <cell r="BK400"/>
          <cell r="BL400"/>
        </row>
        <row r="401">
          <cell r="A401"/>
          <cell r="B401"/>
          <cell r="C401"/>
          <cell r="D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cell r="BD401"/>
          <cell r="BE401"/>
          <cell r="BF401"/>
          <cell r="BG401"/>
          <cell r="BH401"/>
          <cell r="BI401"/>
          <cell r="BJ401"/>
          <cell r="BK401"/>
          <cell r="BL401"/>
        </row>
        <row r="402">
          <cell r="A402"/>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cell r="BD402"/>
          <cell r="BE402"/>
          <cell r="BF402"/>
          <cell r="BG402"/>
          <cell r="BH402"/>
          <cell r="BI402"/>
          <cell r="BJ402"/>
          <cell r="BK402"/>
          <cell r="BL402"/>
        </row>
        <row r="403">
          <cell r="A403"/>
          <cell r="B403"/>
          <cell r="C403"/>
          <cell r="D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cell r="BD403"/>
          <cell r="BE403"/>
          <cell r="BF403"/>
          <cell r="BG403"/>
          <cell r="BH403"/>
          <cell r="BI403"/>
          <cell r="BJ403"/>
          <cell r="BK403"/>
          <cell r="BL403"/>
        </row>
        <row r="404">
          <cell r="A404"/>
          <cell r="B404"/>
          <cell r="C404"/>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cell r="BD404"/>
          <cell r="BE404"/>
          <cell r="BF404"/>
          <cell r="BG404"/>
          <cell r="BH404"/>
          <cell r="BI404"/>
          <cell r="BJ404"/>
          <cell r="BK404"/>
          <cell r="BL404"/>
        </row>
        <row r="405">
          <cell r="A405"/>
          <cell r="B405"/>
          <cell r="C405"/>
          <cell r="D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cell r="BD405"/>
          <cell r="BE405"/>
          <cell r="BF405"/>
          <cell r="BG405"/>
          <cell r="BH405"/>
          <cell r="BI405"/>
          <cell r="BJ405"/>
          <cell r="BK405"/>
          <cell r="BL405"/>
        </row>
        <row r="406">
          <cell r="A406"/>
          <cell r="B406"/>
          <cell r="C406"/>
          <cell r="D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cell r="BD406"/>
          <cell r="BE406"/>
          <cell r="BF406"/>
          <cell r="BG406"/>
          <cell r="BH406"/>
          <cell r="BI406"/>
          <cell r="BJ406"/>
          <cell r="BK406"/>
          <cell r="BL406"/>
        </row>
        <row r="407">
          <cell r="A407"/>
          <cell r="B407"/>
          <cell r="C407"/>
          <cell r="D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cell r="BD407"/>
          <cell r="BE407"/>
          <cell r="BF407"/>
          <cell r="BG407"/>
          <cell r="BH407"/>
          <cell r="BI407"/>
          <cell r="BJ407"/>
          <cell r="BK407"/>
          <cell r="BL407"/>
        </row>
        <row r="408">
          <cell r="A408"/>
          <cell r="B408"/>
          <cell r="C408"/>
          <cell r="D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cell r="BD408"/>
          <cell r="BE408"/>
          <cell r="BF408"/>
          <cell r="BG408"/>
          <cell r="BH408"/>
          <cell r="BI408"/>
          <cell r="BJ408"/>
          <cell r="BK408"/>
          <cell r="BL408"/>
        </row>
        <row r="409">
          <cell r="A409"/>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cell r="BD409"/>
          <cell r="BE409"/>
          <cell r="BF409"/>
          <cell r="BG409"/>
          <cell r="BH409"/>
          <cell r="BI409"/>
          <cell r="BJ409"/>
          <cell r="BK409"/>
          <cell r="BL409"/>
        </row>
        <row r="410">
          <cell r="A410"/>
          <cell r="B410"/>
          <cell r="C410"/>
          <cell r="D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cell r="BD410"/>
          <cell r="BE410"/>
          <cell r="BF410"/>
          <cell r="BG410"/>
          <cell r="BH410"/>
          <cell r="BI410"/>
          <cell r="BJ410"/>
          <cell r="BK410"/>
          <cell r="BL410"/>
        </row>
        <row r="411">
          <cell r="A411"/>
          <cell r="B411"/>
          <cell r="C411"/>
          <cell r="D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cell r="BD411"/>
          <cell r="BE411"/>
          <cell r="BF411"/>
          <cell r="BG411"/>
          <cell r="BH411"/>
          <cell r="BI411"/>
          <cell r="BJ411"/>
          <cell r="BK411"/>
          <cell r="BL411"/>
        </row>
        <row r="412">
          <cell r="A412"/>
          <cell r="B412"/>
          <cell r="C412"/>
          <cell r="D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cell r="BD412"/>
          <cell r="BE412"/>
          <cell r="BF412"/>
          <cell r="BG412"/>
          <cell r="BH412"/>
          <cell r="BI412"/>
          <cell r="BJ412"/>
          <cell r="BK412"/>
          <cell r="BL412"/>
        </row>
        <row r="413">
          <cell r="A413"/>
          <cell r="B413"/>
          <cell r="C413"/>
          <cell r="D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cell r="BD413"/>
          <cell r="BE413"/>
          <cell r="BF413"/>
          <cell r="BG413"/>
          <cell r="BH413"/>
          <cell r="BI413"/>
          <cell r="BJ413"/>
          <cell r="BK413"/>
          <cell r="BL413"/>
        </row>
        <row r="414">
          <cell r="A414"/>
          <cell r="B414"/>
          <cell r="C414"/>
          <cell r="D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cell r="BD414"/>
          <cell r="BE414"/>
          <cell r="BF414"/>
          <cell r="BG414"/>
          <cell r="BH414"/>
          <cell r="BI414"/>
          <cell r="BJ414"/>
          <cell r="BK414"/>
          <cell r="BL414"/>
        </row>
        <row r="415">
          <cell r="A415"/>
          <cell r="B415"/>
          <cell r="C415"/>
          <cell r="D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cell r="BD415"/>
          <cell r="BE415"/>
          <cell r="BF415"/>
          <cell r="BG415"/>
          <cell r="BH415"/>
          <cell r="BI415"/>
          <cell r="BJ415"/>
          <cell r="BK415"/>
          <cell r="BL415"/>
        </row>
        <row r="416">
          <cell r="A416"/>
          <cell r="B416"/>
          <cell r="C416"/>
          <cell r="D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cell r="BD416"/>
          <cell r="BE416"/>
          <cell r="BF416"/>
          <cell r="BG416"/>
          <cell r="BH416"/>
          <cell r="BI416"/>
          <cell r="BJ416"/>
          <cell r="BK416"/>
          <cell r="BL416"/>
        </row>
        <row r="417">
          <cell r="A417"/>
          <cell r="B417"/>
          <cell r="C417"/>
          <cell r="D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cell r="BD417"/>
          <cell r="BE417"/>
          <cell r="BF417"/>
          <cell r="BG417"/>
          <cell r="BH417"/>
          <cell r="BI417"/>
          <cell r="BJ417"/>
          <cell r="BK417"/>
          <cell r="BL417"/>
        </row>
        <row r="418">
          <cell r="A418"/>
          <cell r="B418"/>
          <cell r="C418"/>
          <cell r="D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cell r="BD418"/>
          <cell r="BE418"/>
          <cell r="BF418"/>
          <cell r="BG418"/>
          <cell r="BH418"/>
          <cell r="BI418"/>
          <cell r="BJ418"/>
          <cell r="BK418"/>
          <cell r="BL418"/>
        </row>
        <row r="419">
          <cell r="A419"/>
          <cell r="B419"/>
          <cell r="C419"/>
          <cell r="D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cell r="BD419"/>
          <cell r="BE419"/>
          <cell r="BF419"/>
          <cell r="BG419"/>
          <cell r="BH419"/>
          <cell r="BI419"/>
          <cell r="BJ419"/>
          <cell r="BK419"/>
          <cell r="BL419"/>
        </row>
        <row r="420">
          <cell r="A420"/>
          <cell r="B420"/>
          <cell r="C420"/>
          <cell r="D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cell r="BD420"/>
          <cell r="BE420"/>
          <cell r="BF420"/>
          <cell r="BG420"/>
          <cell r="BH420"/>
          <cell r="BI420"/>
          <cell r="BJ420"/>
          <cell r="BK420"/>
          <cell r="BL420"/>
        </row>
        <row r="421">
          <cell r="A421"/>
          <cell r="B421"/>
          <cell r="C421"/>
          <cell r="D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cell r="BD421"/>
          <cell r="BE421"/>
          <cell r="BF421"/>
          <cell r="BG421"/>
          <cell r="BH421"/>
          <cell r="BI421"/>
          <cell r="BJ421"/>
          <cell r="BK421"/>
          <cell r="BL421"/>
        </row>
        <row r="422">
          <cell r="A422"/>
          <cell r="B422"/>
          <cell r="C422"/>
          <cell r="D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row>
        <row r="423">
          <cell r="A423"/>
          <cell r="B423"/>
          <cell r="C423"/>
          <cell r="D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row>
        <row r="424">
          <cell r="A424"/>
          <cell r="B424"/>
          <cell r="C424"/>
          <cell r="D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row>
        <row r="425">
          <cell r="A425"/>
          <cell r="B425"/>
          <cell r="C425"/>
          <cell r="D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row>
        <row r="426">
          <cell r="A426"/>
          <cell r="B426"/>
          <cell r="C426"/>
          <cell r="D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row>
        <row r="427">
          <cell r="A427"/>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row>
        <row r="428">
          <cell r="A428"/>
          <cell r="B428"/>
          <cell r="C428"/>
          <cell r="D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row>
        <row r="429">
          <cell r="A429"/>
          <cell r="B429"/>
          <cell r="C429"/>
          <cell r="D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row>
        <row r="430">
          <cell r="A430"/>
          <cell r="B430"/>
          <cell r="C430"/>
          <cell r="D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row>
        <row r="431">
          <cell r="A431"/>
          <cell r="B431"/>
          <cell r="C431"/>
          <cell r="D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row>
        <row r="432">
          <cell r="A432"/>
          <cell r="B432"/>
          <cell r="C432"/>
          <cell r="D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row>
        <row r="433">
          <cell r="A433"/>
          <cell r="B433"/>
          <cell r="C433"/>
          <cell r="D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row>
        <row r="434">
          <cell r="A434"/>
          <cell r="B434"/>
          <cell r="C434"/>
          <cell r="D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row>
        <row r="435">
          <cell r="A435"/>
          <cell r="B435"/>
          <cell r="C435"/>
          <cell r="D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row>
        <row r="436">
          <cell r="A436"/>
          <cell r="B436"/>
          <cell r="C436"/>
          <cell r="D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row>
        <row r="437">
          <cell r="A437"/>
          <cell r="B437"/>
          <cell r="C437"/>
          <cell r="D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row>
        <row r="438">
          <cell r="A438"/>
          <cell r="B438"/>
          <cell r="C438"/>
          <cell r="D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row>
        <row r="439">
          <cell r="A439"/>
          <cell r="B439"/>
          <cell r="C439"/>
          <cell r="D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row>
        <row r="440">
          <cell r="A440"/>
          <cell r="B440"/>
          <cell r="C440"/>
          <cell r="D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row>
        <row r="441">
          <cell r="A441"/>
          <cell r="B441"/>
          <cell r="C441"/>
          <cell r="D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row>
        <row r="442">
          <cell r="A442"/>
          <cell r="B442"/>
          <cell r="C442"/>
          <cell r="D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row>
        <row r="443">
          <cell r="A443"/>
          <cell r="B443"/>
          <cell r="C443"/>
          <cell r="D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row>
        <row r="444">
          <cell r="A444"/>
          <cell r="B444"/>
          <cell r="C444"/>
          <cell r="D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row>
        <row r="445">
          <cell r="A445"/>
          <cell r="B445"/>
          <cell r="C445"/>
          <cell r="D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row>
        <row r="446">
          <cell r="A446"/>
          <cell r="B446"/>
          <cell r="C446"/>
          <cell r="D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row>
        <row r="447">
          <cell r="A447"/>
          <cell r="B447"/>
          <cell r="C447"/>
          <cell r="D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row>
        <row r="448">
          <cell r="A448"/>
          <cell r="B448"/>
          <cell r="C448"/>
          <cell r="D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row>
        <row r="449">
          <cell r="A449"/>
          <cell r="B449"/>
          <cell r="C449"/>
          <cell r="D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row>
        <row r="450">
          <cell r="A450"/>
          <cell r="B450"/>
          <cell r="C450"/>
          <cell r="D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row>
        <row r="451">
          <cell r="A451"/>
          <cell r="B451"/>
          <cell r="C451"/>
          <cell r="D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row>
        <row r="452">
          <cell r="A452"/>
          <cell r="B452"/>
          <cell r="C452"/>
          <cell r="D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row>
        <row r="453">
          <cell r="A453"/>
          <cell r="B453"/>
          <cell r="C453"/>
          <cell r="D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row>
        <row r="454">
          <cell r="A454"/>
          <cell r="B454"/>
          <cell r="C454"/>
          <cell r="D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cell r="BD454"/>
          <cell r="BE454"/>
          <cell r="BF454"/>
          <cell r="BG454"/>
          <cell r="BH454"/>
          <cell r="BI454"/>
          <cell r="BJ454"/>
          <cell r="BK454"/>
          <cell r="BL454"/>
        </row>
        <row r="455">
          <cell r="A455"/>
          <cell r="B455"/>
          <cell r="C455"/>
          <cell r="D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cell r="BD455"/>
          <cell r="BE455"/>
          <cell r="BF455"/>
          <cell r="BG455"/>
          <cell r="BH455"/>
          <cell r="BI455"/>
          <cell r="BJ455"/>
          <cell r="BK455"/>
          <cell r="BL455"/>
        </row>
        <row r="456">
          <cell r="A456"/>
          <cell r="B456"/>
          <cell r="C456"/>
          <cell r="D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cell r="BD456"/>
          <cell r="BE456"/>
          <cell r="BF456"/>
          <cell r="BG456"/>
          <cell r="BH456"/>
          <cell r="BI456"/>
          <cell r="BJ456"/>
          <cell r="BK456"/>
          <cell r="BL456"/>
        </row>
        <row r="457">
          <cell r="A457"/>
          <cell r="B457"/>
          <cell r="C457"/>
          <cell r="D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cell r="BD457"/>
          <cell r="BE457"/>
          <cell r="BF457"/>
          <cell r="BG457"/>
          <cell r="BH457"/>
          <cell r="BI457"/>
          <cell r="BJ457"/>
          <cell r="BK457"/>
          <cell r="BL457"/>
        </row>
        <row r="458">
          <cell r="A458"/>
          <cell r="B458"/>
          <cell r="C458"/>
          <cell r="D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cell r="BD458"/>
          <cell r="BE458"/>
          <cell r="BF458"/>
          <cell r="BG458"/>
          <cell r="BH458"/>
          <cell r="BI458"/>
          <cell r="BJ458"/>
          <cell r="BK458"/>
          <cell r="BL458"/>
        </row>
        <row r="459">
          <cell r="A459"/>
          <cell r="B459"/>
          <cell r="C459"/>
          <cell r="D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cell r="BD459"/>
          <cell r="BE459"/>
          <cell r="BF459"/>
          <cell r="BG459"/>
          <cell r="BH459"/>
          <cell r="BI459"/>
          <cell r="BJ459"/>
          <cell r="BK459"/>
          <cell r="BL459"/>
        </row>
        <row r="460">
          <cell r="A460"/>
          <cell r="B460"/>
          <cell r="C460"/>
          <cell r="D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cell r="BD460"/>
          <cell r="BE460"/>
          <cell r="BF460"/>
          <cell r="BG460"/>
          <cell r="BH460"/>
          <cell r="BI460"/>
          <cell r="BJ460"/>
          <cell r="BK460"/>
          <cell r="BL460"/>
        </row>
        <row r="461">
          <cell r="A461"/>
          <cell r="B461"/>
          <cell r="C461"/>
          <cell r="D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cell r="BD461"/>
          <cell r="BE461"/>
          <cell r="BF461"/>
          <cell r="BG461"/>
          <cell r="BH461"/>
          <cell r="BI461"/>
          <cell r="BJ461"/>
          <cell r="BK461"/>
          <cell r="BL461"/>
        </row>
        <row r="462">
          <cell r="A462"/>
          <cell r="B462"/>
          <cell r="C462"/>
          <cell r="D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cell r="BD462"/>
          <cell r="BE462"/>
          <cell r="BF462"/>
          <cell r="BG462"/>
          <cell r="BH462"/>
          <cell r="BI462"/>
          <cell r="BJ462"/>
          <cell r="BK462"/>
          <cell r="BL462"/>
        </row>
        <row r="463">
          <cell r="A463"/>
          <cell r="B463"/>
          <cell r="C463"/>
          <cell r="D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cell r="BD463"/>
          <cell r="BE463"/>
          <cell r="BF463"/>
          <cell r="BG463"/>
          <cell r="BH463"/>
          <cell r="BI463"/>
          <cell r="BJ463"/>
          <cell r="BK463"/>
          <cell r="BL463"/>
        </row>
        <row r="464">
          <cell r="A464"/>
          <cell r="B464"/>
          <cell r="C464"/>
          <cell r="D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cell r="BD464"/>
          <cell r="BE464"/>
          <cell r="BF464"/>
          <cell r="BG464"/>
          <cell r="BH464"/>
          <cell r="BI464"/>
          <cell r="BJ464"/>
          <cell r="BK464"/>
          <cell r="BL464"/>
        </row>
        <row r="465">
          <cell r="A465"/>
          <cell r="B465"/>
          <cell r="C465"/>
          <cell r="D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cell r="BD465"/>
          <cell r="BE465"/>
          <cell r="BF465"/>
          <cell r="BG465"/>
          <cell r="BH465"/>
          <cell r="BI465"/>
          <cell r="BJ465"/>
          <cell r="BK465"/>
          <cell r="BL465"/>
        </row>
        <row r="466">
          <cell r="A466"/>
          <cell r="B466"/>
          <cell r="C466"/>
          <cell r="D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cell r="BD466"/>
          <cell r="BE466"/>
          <cell r="BF466"/>
          <cell r="BG466"/>
          <cell r="BH466"/>
          <cell r="BI466"/>
          <cell r="BJ466"/>
          <cell r="BK466"/>
          <cell r="BL466"/>
        </row>
        <row r="467">
          <cell r="A467"/>
          <cell r="B467"/>
          <cell r="C467"/>
          <cell r="D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cell r="BD467"/>
          <cell r="BE467"/>
          <cell r="BF467"/>
          <cell r="BG467"/>
          <cell r="BH467"/>
          <cell r="BI467"/>
          <cell r="BJ467"/>
          <cell r="BK467"/>
          <cell r="BL467"/>
        </row>
        <row r="468">
          <cell r="A468"/>
          <cell r="B468"/>
          <cell r="C468"/>
          <cell r="D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cell r="BD468"/>
          <cell r="BE468"/>
          <cell r="BF468"/>
          <cell r="BG468"/>
          <cell r="BH468"/>
          <cell r="BI468"/>
          <cell r="BJ468"/>
          <cell r="BK468"/>
          <cell r="BL468"/>
        </row>
        <row r="469">
          <cell r="A469"/>
          <cell r="B469"/>
          <cell r="C469"/>
          <cell r="D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cell r="BD469"/>
          <cell r="BE469"/>
          <cell r="BF469"/>
          <cell r="BG469"/>
          <cell r="BH469"/>
          <cell r="BI469"/>
          <cell r="BJ469"/>
          <cell r="BK469"/>
          <cell r="BL469"/>
        </row>
        <row r="470">
          <cell r="A470"/>
          <cell r="B470"/>
          <cell r="C470"/>
          <cell r="D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cell r="BD470"/>
          <cell r="BE470"/>
          <cell r="BF470"/>
          <cell r="BG470"/>
          <cell r="BH470"/>
          <cell r="BI470"/>
          <cell r="BJ470"/>
          <cell r="BK470"/>
          <cell r="BL470"/>
        </row>
        <row r="471">
          <cell r="A471"/>
          <cell r="B471"/>
          <cell r="C471"/>
          <cell r="D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cell r="BD471"/>
          <cell r="BE471"/>
          <cell r="BF471"/>
          <cell r="BG471"/>
          <cell r="BH471"/>
          <cell r="BI471"/>
          <cell r="BJ471"/>
          <cell r="BK471"/>
          <cell r="BL471"/>
        </row>
        <row r="472">
          <cell r="A472"/>
          <cell r="B472"/>
          <cell r="C472"/>
          <cell r="D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cell r="BD472"/>
          <cell r="BE472"/>
          <cell r="BF472"/>
          <cell r="BG472"/>
          <cell r="BH472"/>
          <cell r="BI472"/>
          <cell r="BJ472"/>
          <cell r="BK472"/>
          <cell r="BL472"/>
        </row>
        <row r="473">
          <cell r="A473"/>
          <cell r="B473"/>
          <cell r="C473"/>
          <cell r="D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cell r="BD473"/>
          <cell r="BE473"/>
          <cell r="BF473"/>
          <cell r="BG473"/>
          <cell r="BH473"/>
          <cell r="BI473"/>
          <cell r="BJ473"/>
          <cell r="BK473"/>
          <cell r="BL473"/>
        </row>
        <row r="474">
          <cell r="A474"/>
          <cell r="B474"/>
          <cell r="C474"/>
          <cell r="D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cell r="BD474"/>
          <cell r="BE474"/>
          <cell r="BF474"/>
          <cell r="BG474"/>
          <cell r="BH474"/>
          <cell r="BI474"/>
          <cell r="BJ474"/>
          <cell r="BK474"/>
          <cell r="BL474"/>
        </row>
        <row r="475">
          <cell r="A475"/>
          <cell r="B475"/>
          <cell r="C475"/>
          <cell r="D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cell r="BD475"/>
          <cell r="BE475"/>
          <cell r="BF475"/>
          <cell r="BG475"/>
          <cell r="BH475"/>
          <cell r="BI475"/>
          <cell r="BJ475"/>
          <cell r="BK475"/>
          <cell r="BL475"/>
        </row>
        <row r="476">
          <cell r="A476"/>
          <cell r="B476"/>
          <cell r="C476"/>
          <cell r="D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cell r="BD476"/>
          <cell r="BE476"/>
          <cell r="BF476"/>
          <cell r="BG476"/>
          <cell r="BH476"/>
          <cell r="BI476"/>
          <cell r="BJ476"/>
          <cell r="BK476"/>
          <cell r="BL476"/>
        </row>
        <row r="477">
          <cell r="A477"/>
          <cell r="B477"/>
          <cell r="C477"/>
          <cell r="D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cell r="BD477"/>
          <cell r="BE477"/>
          <cell r="BF477"/>
          <cell r="BG477"/>
          <cell r="BH477"/>
          <cell r="BI477"/>
          <cell r="BJ477"/>
          <cell r="BK477"/>
          <cell r="BL477"/>
        </row>
        <row r="478">
          <cell r="A478"/>
          <cell r="B478"/>
          <cell r="C478"/>
          <cell r="D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cell r="BD478"/>
          <cell r="BE478"/>
          <cell r="BF478"/>
          <cell r="BG478"/>
          <cell r="BH478"/>
          <cell r="BI478"/>
          <cell r="BJ478"/>
          <cell r="BK478"/>
          <cell r="BL478"/>
        </row>
        <row r="479">
          <cell r="A479"/>
          <cell r="B479"/>
          <cell r="C479"/>
          <cell r="D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cell r="BD479"/>
          <cell r="BE479"/>
          <cell r="BF479"/>
          <cell r="BG479"/>
          <cell r="BH479"/>
          <cell r="BI479"/>
          <cell r="BJ479"/>
          <cell r="BK479"/>
          <cell r="BL479"/>
        </row>
        <row r="480">
          <cell r="A480"/>
          <cell r="B480"/>
          <cell r="C480"/>
          <cell r="D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cell r="BD480"/>
          <cell r="BE480"/>
          <cell r="BF480"/>
          <cell r="BG480"/>
          <cell r="BH480"/>
          <cell r="BI480"/>
          <cell r="BJ480"/>
          <cell r="BK480"/>
          <cell r="BL480"/>
        </row>
        <row r="481">
          <cell r="A481"/>
          <cell r="B481"/>
          <cell r="C481"/>
          <cell r="D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cell r="BD481"/>
          <cell r="BE481"/>
          <cell r="BF481"/>
          <cell r="BG481"/>
          <cell r="BH481"/>
          <cell r="BI481"/>
          <cell r="BJ481"/>
          <cell r="BK481"/>
          <cell r="BL481"/>
        </row>
        <row r="482">
          <cell r="A482"/>
          <cell r="B482"/>
          <cell r="C482"/>
          <cell r="D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cell r="BD482"/>
          <cell r="BE482"/>
          <cell r="BF482"/>
          <cell r="BG482"/>
          <cell r="BH482"/>
          <cell r="BI482"/>
          <cell r="BJ482"/>
          <cell r="BK482"/>
          <cell r="BL482"/>
        </row>
        <row r="483">
          <cell r="A483"/>
          <cell r="B483"/>
          <cell r="C483"/>
          <cell r="D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cell r="BD483"/>
          <cell r="BE483"/>
          <cell r="BF483"/>
          <cell r="BG483"/>
          <cell r="BH483"/>
          <cell r="BI483"/>
          <cell r="BJ483"/>
          <cell r="BK483"/>
          <cell r="BL483"/>
        </row>
        <row r="484">
          <cell r="A484"/>
          <cell r="B484"/>
          <cell r="C484"/>
          <cell r="D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cell r="BD484"/>
          <cell r="BE484"/>
          <cell r="BF484"/>
          <cell r="BG484"/>
          <cell r="BH484"/>
          <cell r="BI484"/>
          <cell r="BJ484"/>
          <cell r="BK484"/>
          <cell r="BL484"/>
        </row>
        <row r="485">
          <cell r="A485"/>
          <cell r="B485"/>
          <cell r="C485"/>
          <cell r="D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cell r="BD485"/>
          <cell r="BE485"/>
          <cell r="BF485"/>
          <cell r="BG485"/>
          <cell r="BH485"/>
          <cell r="BI485"/>
          <cell r="BJ485"/>
          <cell r="BK485"/>
          <cell r="BL485"/>
        </row>
        <row r="486">
          <cell r="A486"/>
          <cell r="B486"/>
          <cell r="C486"/>
          <cell r="D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cell r="BD486"/>
          <cell r="BE486"/>
          <cell r="BF486"/>
          <cell r="BG486"/>
          <cell r="BH486"/>
          <cell r="BI486"/>
          <cell r="BJ486"/>
          <cell r="BK486"/>
          <cell r="BL486"/>
        </row>
        <row r="487">
          <cell r="A487"/>
          <cell r="B487"/>
          <cell r="C487"/>
          <cell r="D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cell r="BD487"/>
          <cell r="BE487"/>
          <cell r="BF487"/>
          <cell r="BG487"/>
          <cell r="BH487"/>
          <cell r="BI487"/>
          <cell r="BJ487"/>
          <cell r="BK487"/>
          <cell r="BL487"/>
        </row>
        <row r="488">
          <cell r="A488"/>
          <cell r="B488"/>
          <cell r="C488"/>
          <cell r="D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cell r="BD488"/>
          <cell r="BE488"/>
          <cell r="BF488"/>
          <cell r="BG488"/>
          <cell r="BH488"/>
          <cell r="BI488"/>
          <cell r="BJ488"/>
          <cell r="BK488"/>
          <cell r="BL488"/>
        </row>
        <row r="489">
          <cell r="A489"/>
          <cell r="B489"/>
          <cell r="C489"/>
          <cell r="D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cell r="BD489"/>
          <cell r="BE489"/>
          <cell r="BF489"/>
          <cell r="BG489"/>
          <cell r="BH489"/>
          <cell r="BI489"/>
          <cell r="BJ489"/>
          <cell r="BK489"/>
          <cell r="BL489"/>
        </row>
        <row r="490">
          <cell r="A490"/>
          <cell r="B490"/>
          <cell r="C490"/>
          <cell r="D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cell r="BD490"/>
          <cell r="BE490"/>
          <cell r="BF490"/>
          <cell r="BG490"/>
          <cell r="BH490"/>
          <cell r="BI490"/>
          <cell r="BJ490"/>
          <cell r="BK490"/>
          <cell r="BL490"/>
        </row>
        <row r="491">
          <cell r="A491"/>
          <cell r="B491"/>
          <cell r="C491"/>
          <cell r="D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cell r="BD491"/>
          <cell r="BE491"/>
          <cell r="BF491"/>
          <cell r="BG491"/>
          <cell r="BH491"/>
          <cell r="BI491"/>
          <cell r="BJ491"/>
          <cell r="BK491"/>
          <cell r="BL491"/>
        </row>
        <row r="492">
          <cell r="A492"/>
          <cell r="B492"/>
          <cell r="C492"/>
          <cell r="D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cell r="BD492"/>
          <cell r="BE492"/>
          <cell r="BF492"/>
          <cell r="BG492"/>
          <cell r="BH492"/>
          <cell r="BI492"/>
          <cell r="BJ492"/>
          <cell r="BK492"/>
          <cell r="BL492"/>
        </row>
        <row r="493">
          <cell r="A493"/>
          <cell r="B493"/>
          <cell r="C493"/>
          <cell r="D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cell r="BD493"/>
          <cell r="BE493"/>
          <cell r="BF493"/>
          <cell r="BG493"/>
          <cell r="BH493"/>
          <cell r="BI493"/>
          <cell r="BJ493"/>
          <cell r="BK493"/>
          <cell r="BL493"/>
        </row>
        <row r="494">
          <cell r="A494"/>
          <cell r="B494"/>
          <cell r="C494"/>
          <cell r="D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cell r="BD494"/>
          <cell r="BE494"/>
          <cell r="BF494"/>
          <cell r="BG494"/>
          <cell r="BH494"/>
          <cell r="BI494"/>
          <cell r="BJ494"/>
          <cell r="BK494"/>
          <cell r="BL494"/>
        </row>
        <row r="495">
          <cell r="A495"/>
          <cell r="B495"/>
          <cell r="C495"/>
          <cell r="D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cell r="BD495"/>
          <cell r="BE495"/>
          <cell r="BF495"/>
          <cell r="BG495"/>
          <cell r="BH495"/>
          <cell r="BI495"/>
          <cell r="BJ495"/>
          <cell r="BK495"/>
          <cell r="BL495"/>
        </row>
        <row r="496">
          <cell r="A496"/>
          <cell r="B496"/>
          <cell r="C496"/>
          <cell r="D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cell r="BD496"/>
          <cell r="BE496"/>
          <cell r="BF496"/>
          <cell r="BG496"/>
          <cell r="BH496"/>
          <cell r="BI496"/>
          <cell r="BJ496"/>
          <cell r="BK496"/>
          <cell r="BL496"/>
        </row>
        <row r="497">
          <cell r="A497"/>
          <cell r="B497"/>
          <cell r="C497"/>
          <cell r="D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cell r="BD497"/>
          <cell r="BE497"/>
          <cell r="BF497"/>
          <cell r="BG497"/>
          <cell r="BH497"/>
          <cell r="BI497"/>
          <cell r="BJ497"/>
          <cell r="BK497"/>
          <cell r="BL497"/>
        </row>
        <row r="498">
          <cell r="A498"/>
          <cell r="B498"/>
          <cell r="C498"/>
          <cell r="D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cell r="BD498"/>
          <cell r="BE498"/>
          <cell r="BF498"/>
          <cell r="BG498"/>
          <cell r="BH498"/>
          <cell r="BI498"/>
          <cell r="BJ498"/>
          <cell r="BK498"/>
          <cell r="BL498"/>
        </row>
        <row r="499">
          <cell r="A499"/>
          <cell r="B499"/>
          <cell r="C499"/>
          <cell r="D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cell r="BD499"/>
          <cell r="BE499"/>
          <cell r="BF499"/>
          <cell r="BG499"/>
          <cell r="BH499"/>
          <cell r="BI499"/>
          <cell r="BJ499"/>
          <cell r="BK499"/>
          <cell r="BL499"/>
        </row>
        <row r="500">
          <cell r="A500"/>
          <cell r="B500"/>
          <cell r="C500"/>
          <cell r="D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cell r="BD500"/>
          <cell r="BE500"/>
          <cell r="BF500"/>
          <cell r="BG500"/>
          <cell r="BH500"/>
          <cell r="BI500"/>
          <cell r="BJ500"/>
          <cell r="BK500"/>
          <cell r="BL500"/>
        </row>
        <row r="501">
          <cell r="A501"/>
          <cell r="B501"/>
          <cell r="C501"/>
          <cell r="D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row>
        <row r="502">
          <cell r="A502"/>
          <cell r="B502"/>
          <cell r="C502"/>
          <cell r="D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cell r="BD502"/>
          <cell r="BE502"/>
          <cell r="BF502"/>
          <cell r="BG502"/>
          <cell r="BH502"/>
          <cell r="BI502"/>
          <cell r="BJ502"/>
          <cell r="BK502"/>
          <cell r="BL502"/>
        </row>
        <row r="503">
          <cell r="A503"/>
          <cell r="B503"/>
          <cell r="C503"/>
          <cell r="D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cell r="BD503"/>
          <cell r="BE503"/>
          <cell r="BF503"/>
          <cell r="BG503"/>
          <cell r="BH503"/>
          <cell r="BI503"/>
          <cell r="BJ503"/>
          <cell r="BK503"/>
          <cell r="BL503"/>
        </row>
        <row r="504">
          <cell r="A504"/>
          <cell r="B504"/>
          <cell r="C504"/>
          <cell r="D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cell r="BD504"/>
          <cell r="BE504"/>
          <cell r="BF504"/>
          <cell r="BG504"/>
          <cell r="BH504"/>
          <cell r="BI504"/>
          <cell r="BJ504"/>
          <cell r="BK504"/>
          <cell r="BL504"/>
        </row>
        <row r="505">
          <cell r="A505"/>
          <cell r="B505"/>
          <cell r="C505"/>
          <cell r="D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row>
        <row r="506">
          <cell r="A506"/>
          <cell r="B506"/>
          <cell r="C506"/>
          <cell r="D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row>
        <row r="507">
          <cell r="A507"/>
          <cell r="B507"/>
          <cell r="C507"/>
          <cell r="D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row>
        <row r="508">
          <cell r="A508"/>
          <cell r="B508"/>
          <cell r="C508"/>
          <cell r="D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row>
        <row r="509">
          <cell r="A509"/>
          <cell r="B509"/>
          <cell r="C509"/>
          <cell r="D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row>
        <row r="510">
          <cell r="A510"/>
          <cell r="B510"/>
          <cell r="C510"/>
          <cell r="D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row>
        <row r="511">
          <cell r="A511"/>
          <cell r="B511"/>
          <cell r="C511"/>
          <cell r="D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row>
        <row r="512">
          <cell r="A512"/>
          <cell r="B512"/>
          <cell r="C512"/>
          <cell r="D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row>
        <row r="513">
          <cell r="A513"/>
          <cell r="B513"/>
          <cell r="C513"/>
          <cell r="D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row>
        <row r="514">
          <cell r="A514"/>
          <cell r="B514"/>
          <cell r="C514"/>
          <cell r="D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row>
        <row r="515">
          <cell r="A515"/>
          <cell r="B515"/>
          <cell r="C515"/>
          <cell r="D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cell r="BD515"/>
          <cell r="BE515"/>
          <cell r="BF515"/>
          <cell r="BG515"/>
          <cell r="BH515"/>
          <cell r="BI515"/>
          <cell r="BJ515"/>
          <cell r="BK515"/>
          <cell r="BL515"/>
        </row>
        <row r="516">
          <cell r="A516"/>
          <cell r="B516"/>
          <cell r="C516"/>
          <cell r="D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cell r="BD516"/>
          <cell r="BE516"/>
          <cell r="BF516"/>
          <cell r="BG516"/>
          <cell r="BH516"/>
          <cell r="BI516"/>
          <cell r="BJ516"/>
          <cell r="BK516"/>
          <cell r="BL516"/>
        </row>
        <row r="517">
          <cell r="A517"/>
          <cell r="B517"/>
          <cell r="C517"/>
          <cell r="D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cell r="BD517"/>
          <cell r="BE517"/>
          <cell r="BF517"/>
          <cell r="BG517"/>
          <cell r="BH517"/>
          <cell r="BI517"/>
          <cell r="BJ517"/>
          <cell r="BK517"/>
          <cell r="BL517"/>
        </row>
        <row r="518">
          <cell r="A518"/>
          <cell r="B518"/>
          <cell r="C518"/>
          <cell r="D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cell r="BD518"/>
          <cell r="BE518"/>
          <cell r="BF518"/>
          <cell r="BG518"/>
          <cell r="BH518"/>
          <cell r="BI518"/>
          <cell r="BJ518"/>
          <cell r="BK518"/>
          <cell r="BL518"/>
        </row>
        <row r="519">
          <cell r="A519"/>
          <cell r="B519"/>
          <cell r="C519"/>
          <cell r="D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cell r="BD519"/>
          <cell r="BE519"/>
          <cell r="BF519"/>
          <cell r="BG519"/>
          <cell r="BH519"/>
          <cell r="BI519"/>
          <cell r="BJ519"/>
          <cell r="BK519"/>
          <cell r="BL519"/>
        </row>
        <row r="520">
          <cell r="A520"/>
          <cell r="B520"/>
          <cell r="C520"/>
          <cell r="D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cell r="BD520"/>
          <cell r="BE520"/>
          <cell r="BF520"/>
          <cell r="BG520"/>
          <cell r="BH520"/>
          <cell r="BI520"/>
          <cell r="BJ520"/>
          <cell r="BK520"/>
          <cell r="BL520"/>
        </row>
        <row r="521">
          <cell r="A521"/>
          <cell r="B521"/>
          <cell r="C521"/>
          <cell r="D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cell r="BD521"/>
          <cell r="BE521"/>
          <cell r="BF521"/>
          <cell r="BG521"/>
          <cell r="BH521"/>
          <cell r="BI521"/>
          <cell r="BJ521"/>
          <cell r="BK521"/>
          <cell r="BL521"/>
        </row>
        <row r="522">
          <cell r="A522"/>
          <cell r="B522"/>
          <cell r="C522"/>
          <cell r="D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cell r="BD522"/>
          <cell r="BE522"/>
          <cell r="BF522"/>
          <cell r="BG522"/>
          <cell r="BH522"/>
          <cell r="BI522"/>
          <cell r="BJ522"/>
          <cell r="BK522"/>
          <cell r="BL522"/>
        </row>
        <row r="523">
          <cell r="A523"/>
          <cell r="B523"/>
          <cell r="C523"/>
          <cell r="D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cell r="BD523"/>
          <cell r="BE523"/>
          <cell r="BF523"/>
          <cell r="BG523"/>
          <cell r="BH523"/>
          <cell r="BI523"/>
          <cell r="BJ523"/>
          <cell r="BK523"/>
          <cell r="BL523"/>
        </row>
        <row r="524">
          <cell r="A524"/>
          <cell r="B524"/>
          <cell r="C524"/>
          <cell r="D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cell r="BD524"/>
          <cell r="BE524"/>
          <cell r="BF524"/>
          <cell r="BG524"/>
          <cell r="BH524"/>
          <cell r="BI524"/>
          <cell r="BJ524"/>
          <cell r="BK524"/>
          <cell r="BL524"/>
        </row>
        <row r="525">
          <cell r="A525"/>
          <cell r="B525"/>
          <cell r="C525"/>
          <cell r="D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cell r="BD525"/>
          <cell r="BE525"/>
          <cell r="BF525"/>
          <cell r="BG525"/>
          <cell r="BH525"/>
          <cell r="BI525"/>
          <cell r="BJ525"/>
          <cell r="BK525"/>
          <cell r="BL525"/>
        </row>
        <row r="526">
          <cell r="A526"/>
          <cell r="B526"/>
          <cell r="C526"/>
          <cell r="D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cell r="BD526"/>
          <cell r="BE526"/>
          <cell r="BF526"/>
          <cell r="BG526"/>
          <cell r="BH526"/>
          <cell r="BI526"/>
          <cell r="BJ526"/>
          <cell r="BK526"/>
          <cell r="BL526"/>
        </row>
        <row r="527">
          <cell r="A527"/>
          <cell r="B527"/>
          <cell r="C527"/>
          <cell r="D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cell r="BD527"/>
          <cell r="BE527"/>
          <cell r="BF527"/>
          <cell r="BG527"/>
          <cell r="BH527"/>
          <cell r="BI527"/>
          <cell r="BJ527"/>
          <cell r="BK527"/>
          <cell r="BL527"/>
        </row>
        <row r="528">
          <cell r="A528"/>
          <cell r="B528"/>
          <cell r="C528"/>
          <cell r="D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cell r="BD528"/>
          <cell r="BE528"/>
          <cell r="BF528"/>
          <cell r="BG528"/>
          <cell r="BH528"/>
          <cell r="BI528"/>
          <cell r="BJ528"/>
          <cell r="BK528"/>
          <cell r="BL528"/>
        </row>
        <row r="529">
          <cell r="A529"/>
          <cell r="B529"/>
          <cell r="C529"/>
          <cell r="D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cell r="BD529"/>
          <cell r="BE529"/>
          <cell r="BF529"/>
          <cell r="BG529"/>
          <cell r="BH529"/>
          <cell r="BI529"/>
          <cell r="BJ529"/>
          <cell r="BK529"/>
          <cell r="BL529"/>
        </row>
        <row r="530">
          <cell r="A530"/>
          <cell r="B530"/>
          <cell r="C530"/>
          <cell r="D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cell r="BD530"/>
          <cell r="BE530"/>
          <cell r="BF530"/>
          <cell r="BG530"/>
          <cell r="BH530"/>
          <cell r="BI530"/>
          <cell r="BJ530"/>
          <cell r="BK530"/>
          <cell r="BL530"/>
        </row>
        <row r="531">
          <cell r="A531"/>
          <cell r="B531"/>
          <cell r="C531"/>
          <cell r="D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cell r="BD531"/>
          <cell r="BE531"/>
          <cell r="BF531"/>
          <cell r="BG531"/>
          <cell r="BH531"/>
          <cell r="BI531"/>
          <cell r="BJ531"/>
          <cell r="BK531"/>
          <cell r="BL531"/>
        </row>
        <row r="532">
          <cell r="A532"/>
          <cell r="B532"/>
          <cell r="C532"/>
          <cell r="D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cell r="BD532"/>
          <cell r="BE532"/>
          <cell r="BF532"/>
          <cell r="BG532"/>
          <cell r="BH532"/>
          <cell r="BI532"/>
          <cell r="BJ532"/>
          <cell r="BK532"/>
          <cell r="BL532"/>
        </row>
        <row r="533">
          <cell r="A533"/>
          <cell r="B533"/>
          <cell r="C533"/>
          <cell r="D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cell r="BD533"/>
          <cell r="BE533"/>
          <cell r="BF533"/>
          <cell r="BG533"/>
          <cell r="BH533"/>
          <cell r="BI533"/>
          <cell r="BJ533"/>
          <cell r="BK533"/>
          <cell r="BL533"/>
        </row>
        <row r="534">
          <cell r="A534"/>
          <cell r="B534"/>
          <cell r="C534"/>
          <cell r="D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cell r="BD534"/>
          <cell r="BE534"/>
          <cell r="BF534"/>
          <cell r="BG534"/>
          <cell r="BH534"/>
          <cell r="BI534"/>
          <cell r="BJ534"/>
          <cell r="BK534"/>
          <cell r="BL534"/>
        </row>
        <row r="535">
          <cell r="A535"/>
          <cell r="B535"/>
          <cell r="C535"/>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cell r="BD535"/>
          <cell r="BE535"/>
          <cell r="BF535"/>
          <cell r="BG535"/>
          <cell r="BH535"/>
          <cell r="BI535"/>
          <cell r="BJ535"/>
          <cell r="BK535"/>
          <cell r="BL535"/>
        </row>
        <row r="536">
          <cell r="A536"/>
          <cell r="B536"/>
          <cell r="C536"/>
          <cell r="D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cell r="BD536"/>
          <cell r="BE536"/>
          <cell r="BF536"/>
          <cell r="BG536"/>
          <cell r="BH536"/>
          <cell r="BI536"/>
          <cell r="BJ536"/>
          <cell r="BK536"/>
          <cell r="BL536"/>
        </row>
        <row r="537">
          <cell r="A537"/>
          <cell r="B537"/>
          <cell r="C537"/>
          <cell r="D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cell r="BD537"/>
          <cell r="BE537"/>
          <cell r="BF537"/>
          <cell r="BG537"/>
          <cell r="BH537"/>
          <cell r="BI537"/>
          <cell r="BJ537"/>
          <cell r="BK537"/>
          <cell r="BL537"/>
        </row>
        <row r="538">
          <cell r="A538"/>
          <cell r="B538"/>
          <cell r="C538"/>
          <cell r="D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cell r="BD538"/>
          <cell r="BE538"/>
          <cell r="BF538"/>
          <cell r="BG538"/>
          <cell r="BH538"/>
          <cell r="BI538"/>
          <cell r="BJ538"/>
          <cell r="BK538"/>
          <cell r="BL538"/>
        </row>
        <row r="539">
          <cell r="A539"/>
          <cell r="B539"/>
          <cell r="C539"/>
          <cell r="D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cell r="BD539"/>
          <cell r="BE539"/>
          <cell r="BF539"/>
          <cell r="BG539"/>
          <cell r="BH539"/>
          <cell r="BI539"/>
          <cell r="BJ539"/>
          <cell r="BK539"/>
          <cell r="BL539"/>
        </row>
        <row r="540">
          <cell r="A540"/>
          <cell r="B540"/>
          <cell r="C540"/>
          <cell r="D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cell r="BD540"/>
          <cell r="BE540"/>
          <cell r="BF540"/>
          <cell r="BG540"/>
          <cell r="BH540"/>
          <cell r="BI540"/>
          <cell r="BJ540"/>
          <cell r="BK540"/>
          <cell r="BL540"/>
        </row>
        <row r="541">
          <cell r="A541"/>
          <cell r="B541"/>
          <cell r="C541"/>
          <cell r="D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cell r="BD541"/>
          <cell r="BE541"/>
          <cell r="BF541"/>
          <cell r="BG541"/>
          <cell r="BH541"/>
          <cell r="BI541"/>
          <cell r="BJ541"/>
          <cell r="BK541"/>
          <cell r="BL541"/>
        </row>
        <row r="542">
          <cell r="A542"/>
          <cell r="B542"/>
          <cell r="C542"/>
          <cell r="D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cell r="BD542"/>
          <cell r="BE542"/>
          <cell r="BF542"/>
          <cell r="BG542"/>
          <cell r="BH542"/>
          <cell r="BI542"/>
          <cell r="BJ542"/>
          <cell r="BK542"/>
          <cell r="BL542"/>
        </row>
        <row r="543">
          <cell r="A543"/>
          <cell r="B543"/>
          <cell r="C543"/>
          <cell r="D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cell r="BD543"/>
          <cell r="BE543"/>
          <cell r="BF543"/>
          <cell r="BG543"/>
          <cell r="BH543"/>
          <cell r="BI543"/>
          <cell r="BJ543"/>
          <cell r="BK543"/>
          <cell r="BL543"/>
        </row>
        <row r="544">
          <cell r="A544"/>
          <cell r="B544"/>
          <cell r="C544"/>
          <cell r="D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cell r="BD544"/>
          <cell r="BE544"/>
          <cell r="BF544"/>
          <cell r="BG544"/>
          <cell r="BH544"/>
          <cell r="BI544"/>
          <cell r="BJ544"/>
          <cell r="BK544"/>
          <cell r="BL544"/>
        </row>
        <row r="545">
          <cell r="A545"/>
          <cell r="B545"/>
          <cell r="C545"/>
          <cell r="D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cell r="BD545"/>
          <cell r="BE545"/>
          <cell r="BF545"/>
          <cell r="BG545"/>
          <cell r="BH545"/>
          <cell r="BI545"/>
          <cell r="BJ545"/>
          <cell r="BK545"/>
          <cell r="BL545"/>
        </row>
        <row r="546">
          <cell r="A546"/>
          <cell r="B546"/>
          <cell r="C546"/>
          <cell r="D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cell r="BD546"/>
          <cell r="BE546"/>
          <cell r="BF546"/>
          <cell r="BG546"/>
          <cell r="BH546"/>
          <cell r="BI546"/>
          <cell r="BJ546"/>
          <cell r="BK546"/>
          <cell r="BL546"/>
        </row>
        <row r="547">
          <cell r="A547"/>
          <cell r="B547"/>
          <cell r="C547"/>
          <cell r="D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cell r="BD547"/>
          <cell r="BE547"/>
          <cell r="BF547"/>
          <cell r="BG547"/>
          <cell r="BH547"/>
          <cell r="BI547"/>
          <cell r="BJ547"/>
          <cell r="BK547"/>
          <cell r="BL547"/>
        </row>
        <row r="548">
          <cell r="A548"/>
          <cell r="B548"/>
          <cell r="C548"/>
          <cell r="D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cell r="BD548"/>
          <cell r="BE548"/>
          <cell r="BF548"/>
          <cell r="BG548"/>
          <cell r="BH548"/>
          <cell r="BI548"/>
          <cell r="BJ548"/>
          <cell r="BK548"/>
          <cell r="BL548"/>
        </row>
        <row r="549">
          <cell r="A549"/>
          <cell r="B549"/>
          <cell r="C549"/>
          <cell r="D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cell r="BD549"/>
          <cell r="BE549"/>
          <cell r="BF549"/>
          <cell r="BG549"/>
          <cell r="BH549"/>
          <cell r="BI549"/>
          <cell r="BJ549"/>
          <cell r="BK549"/>
          <cell r="BL549"/>
        </row>
        <row r="550">
          <cell r="A550"/>
          <cell r="B550"/>
          <cell r="C550"/>
          <cell r="D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cell r="BD550"/>
          <cell r="BE550"/>
          <cell r="BF550"/>
          <cell r="BG550"/>
          <cell r="BH550"/>
          <cell r="BI550"/>
          <cell r="BJ550"/>
          <cell r="BK550"/>
          <cell r="BL550"/>
        </row>
        <row r="551">
          <cell r="A551"/>
          <cell r="B551"/>
          <cell r="C551"/>
          <cell r="D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cell r="BD551"/>
          <cell r="BE551"/>
          <cell r="BF551"/>
          <cell r="BG551"/>
          <cell r="BH551"/>
          <cell r="BI551"/>
          <cell r="BJ551"/>
          <cell r="BK551"/>
          <cell r="BL551"/>
        </row>
        <row r="552">
          <cell r="A552"/>
          <cell r="B552"/>
          <cell r="C552"/>
          <cell r="D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cell r="BD552"/>
          <cell r="BE552"/>
          <cell r="BF552"/>
          <cell r="BG552"/>
          <cell r="BH552"/>
          <cell r="BI552"/>
          <cell r="BJ552"/>
          <cell r="BK552"/>
          <cell r="BL552"/>
        </row>
        <row r="553">
          <cell r="A553"/>
          <cell r="B553"/>
          <cell r="C553"/>
          <cell r="D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cell r="BD553"/>
          <cell r="BE553"/>
          <cell r="BF553"/>
          <cell r="BG553"/>
          <cell r="BH553"/>
          <cell r="BI553"/>
          <cell r="BJ553"/>
          <cell r="BK553"/>
          <cell r="BL553"/>
        </row>
        <row r="554">
          <cell r="A554"/>
          <cell r="B554"/>
          <cell r="C554"/>
          <cell r="D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cell r="BD554"/>
          <cell r="BE554"/>
          <cell r="BF554"/>
          <cell r="BG554"/>
          <cell r="BH554"/>
          <cell r="BI554"/>
          <cell r="BJ554"/>
          <cell r="BK554"/>
          <cell r="BL554"/>
        </row>
        <row r="555">
          <cell r="A555"/>
          <cell r="B555"/>
          <cell r="C555"/>
          <cell r="D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cell r="BD555"/>
          <cell r="BE555"/>
          <cell r="BF555"/>
          <cell r="BG555"/>
          <cell r="BH555"/>
          <cell r="BI555"/>
          <cell r="BJ555"/>
          <cell r="BK555"/>
          <cell r="BL555"/>
        </row>
        <row r="556">
          <cell r="A556"/>
          <cell r="B556"/>
          <cell r="C556"/>
          <cell r="D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cell r="BD556"/>
          <cell r="BE556"/>
          <cell r="BF556"/>
          <cell r="BG556"/>
          <cell r="BH556"/>
          <cell r="BI556"/>
          <cell r="BJ556"/>
          <cell r="BK556"/>
          <cell r="BL556"/>
        </row>
        <row r="557">
          <cell r="A557"/>
          <cell r="B557"/>
          <cell r="C557"/>
          <cell r="D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cell r="BD557"/>
          <cell r="BE557"/>
          <cell r="BF557"/>
          <cell r="BG557"/>
          <cell r="BH557"/>
          <cell r="BI557"/>
          <cell r="BJ557"/>
          <cell r="BK557"/>
          <cell r="BL557"/>
        </row>
        <row r="558">
          <cell r="A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cell r="BD558"/>
          <cell r="BE558"/>
          <cell r="BF558"/>
          <cell r="BG558"/>
          <cell r="BH558"/>
          <cell r="BI558"/>
          <cell r="BJ558"/>
          <cell r="BK558"/>
          <cell r="BL558"/>
        </row>
        <row r="559">
          <cell r="A559"/>
          <cell r="B559"/>
          <cell r="C559"/>
          <cell r="D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cell r="BD559"/>
          <cell r="BE559"/>
          <cell r="BF559"/>
          <cell r="BG559"/>
          <cell r="BH559"/>
          <cell r="BI559"/>
          <cell r="BJ559"/>
          <cell r="BK559"/>
          <cell r="BL559"/>
        </row>
        <row r="560">
          <cell r="A560"/>
          <cell r="B560"/>
          <cell r="C560"/>
          <cell r="D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cell r="BD560"/>
          <cell r="BE560"/>
          <cell r="BF560"/>
          <cell r="BG560"/>
          <cell r="BH560"/>
          <cell r="BI560"/>
          <cell r="BJ560"/>
          <cell r="BK560"/>
          <cell r="BL560"/>
        </row>
        <row r="561">
          <cell r="A561"/>
          <cell r="B561"/>
          <cell r="C561"/>
          <cell r="D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cell r="BD561"/>
          <cell r="BE561"/>
          <cell r="BF561"/>
          <cell r="BG561"/>
          <cell r="BH561"/>
          <cell r="BI561"/>
          <cell r="BJ561"/>
          <cell r="BK561"/>
          <cell r="BL561"/>
        </row>
        <row r="562">
          <cell r="A562"/>
          <cell r="B562"/>
          <cell r="C562"/>
          <cell r="D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cell r="BD562"/>
          <cell r="BE562"/>
          <cell r="BF562"/>
          <cell r="BG562"/>
          <cell r="BH562"/>
          <cell r="BI562"/>
          <cell r="BJ562"/>
          <cell r="BK562"/>
          <cell r="BL562"/>
        </row>
        <row r="563">
          <cell r="A563"/>
          <cell r="B563"/>
          <cell r="C563"/>
          <cell r="D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cell r="BD563"/>
          <cell r="BE563"/>
          <cell r="BF563"/>
          <cell r="BG563"/>
          <cell r="BH563"/>
          <cell r="BI563"/>
          <cell r="BJ563"/>
          <cell r="BK563"/>
          <cell r="BL563"/>
        </row>
        <row r="564">
          <cell r="A564"/>
          <cell r="B564"/>
          <cell r="C564"/>
          <cell r="D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cell r="BD564"/>
          <cell r="BE564"/>
          <cell r="BF564"/>
          <cell r="BG564"/>
          <cell r="BH564"/>
          <cell r="BI564"/>
          <cell r="BJ564"/>
          <cell r="BK564"/>
          <cell r="BL564"/>
        </row>
        <row r="565">
          <cell r="A565"/>
          <cell r="B565"/>
          <cell r="C565"/>
          <cell r="D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cell r="BD565"/>
          <cell r="BE565"/>
          <cell r="BF565"/>
          <cell r="BG565"/>
          <cell r="BH565"/>
          <cell r="BI565"/>
          <cell r="BJ565"/>
          <cell r="BK565"/>
          <cell r="BL565"/>
        </row>
        <row r="566">
          <cell r="A566"/>
          <cell r="B566"/>
          <cell r="C566"/>
          <cell r="D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cell r="BD566"/>
          <cell r="BE566"/>
          <cell r="BF566"/>
          <cell r="BG566"/>
          <cell r="BH566"/>
          <cell r="BI566"/>
          <cell r="BJ566"/>
          <cell r="BK566"/>
          <cell r="BL566"/>
        </row>
        <row r="567">
          <cell r="A567"/>
          <cell r="B567"/>
          <cell r="C567"/>
          <cell r="D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cell r="BD567"/>
          <cell r="BE567"/>
          <cell r="BF567"/>
          <cell r="BG567"/>
          <cell r="BH567"/>
          <cell r="BI567"/>
          <cell r="BJ567"/>
          <cell r="BK567"/>
          <cell r="BL567"/>
        </row>
        <row r="568">
          <cell r="A568"/>
          <cell r="B568"/>
          <cell r="C568"/>
          <cell r="D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cell r="BD568"/>
          <cell r="BE568"/>
          <cell r="BF568"/>
          <cell r="BG568"/>
          <cell r="BH568"/>
          <cell r="BI568"/>
          <cell r="BJ568"/>
          <cell r="BK568"/>
          <cell r="BL568"/>
        </row>
        <row r="569">
          <cell r="A569"/>
          <cell r="B569"/>
          <cell r="C569"/>
          <cell r="D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cell r="BD569"/>
          <cell r="BE569"/>
          <cell r="BF569"/>
          <cell r="BG569"/>
          <cell r="BH569"/>
          <cell r="BI569"/>
          <cell r="BJ569"/>
          <cell r="BK569"/>
          <cell r="BL569"/>
        </row>
        <row r="570">
          <cell r="A570"/>
          <cell r="B570"/>
          <cell r="C570"/>
          <cell r="D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cell r="BD570"/>
          <cell r="BE570"/>
          <cell r="BF570"/>
          <cell r="BG570"/>
          <cell r="BH570"/>
          <cell r="BI570"/>
          <cell r="BJ570"/>
          <cell r="BK570"/>
          <cell r="BL570"/>
        </row>
        <row r="571">
          <cell r="A571"/>
          <cell r="B571"/>
          <cell r="C571"/>
          <cell r="D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cell r="BD571"/>
          <cell r="BE571"/>
          <cell r="BF571"/>
          <cell r="BG571"/>
          <cell r="BH571"/>
          <cell r="BI571"/>
          <cell r="BJ571"/>
          <cell r="BK571"/>
          <cell r="BL571"/>
        </row>
        <row r="572">
          <cell r="A572"/>
          <cell r="B572"/>
          <cell r="C572"/>
          <cell r="D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cell r="BD572"/>
          <cell r="BE572"/>
          <cell r="BF572"/>
          <cell r="BG572"/>
          <cell r="BH572"/>
          <cell r="BI572"/>
          <cell r="BJ572"/>
          <cell r="BK572"/>
          <cell r="BL572"/>
        </row>
        <row r="573">
          <cell r="A573"/>
          <cell r="B573"/>
          <cell r="C573"/>
          <cell r="D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cell r="BD573"/>
          <cell r="BE573"/>
          <cell r="BF573"/>
          <cell r="BG573"/>
          <cell r="BH573"/>
          <cell r="BI573"/>
          <cell r="BJ573"/>
          <cell r="BK573"/>
          <cell r="BL573"/>
        </row>
        <row r="574">
          <cell r="A574"/>
          <cell r="B574"/>
          <cell r="C574"/>
          <cell r="D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cell r="BD574"/>
          <cell r="BE574"/>
          <cell r="BF574"/>
          <cell r="BG574"/>
          <cell r="BH574"/>
          <cell r="BI574"/>
          <cell r="BJ574"/>
          <cell r="BK574"/>
          <cell r="BL574"/>
        </row>
        <row r="575">
          <cell r="A575"/>
          <cell r="B575"/>
          <cell r="C575"/>
          <cell r="D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cell r="BD575"/>
          <cell r="BE575"/>
          <cell r="BF575"/>
          <cell r="BG575"/>
          <cell r="BH575"/>
          <cell r="BI575"/>
          <cell r="BJ575"/>
          <cell r="BK575"/>
          <cell r="BL575"/>
        </row>
        <row r="576">
          <cell r="A576"/>
          <cell r="B576"/>
          <cell r="C576"/>
          <cell r="D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cell r="BD576"/>
          <cell r="BE576"/>
          <cell r="BF576"/>
          <cell r="BG576"/>
          <cell r="BH576"/>
          <cell r="BI576"/>
          <cell r="BJ576"/>
          <cell r="BK576"/>
          <cell r="BL576"/>
        </row>
        <row r="577">
          <cell r="A577"/>
          <cell r="B577"/>
          <cell r="C577"/>
          <cell r="D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cell r="BD577"/>
          <cell r="BE577"/>
          <cell r="BF577"/>
          <cell r="BG577"/>
          <cell r="BH577"/>
          <cell r="BI577"/>
          <cell r="BJ577"/>
          <cell r="BK577"/>
          <cell r="BL577"/>
        </row>
        <row r="578">
          <cell r="A578"/>
          <cell r="B578"/>
          <cell r="C578"/>
          <cell r="D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cell r="BD578"/>
          <cell r="BE578"/>
          <cell r="BF578"/>
          <cell r="BG578"/>
          <cell r="BH578"/>
          <cell r="BI578"/>
          <cell r="BJ578"/>
          <cell r="BK578"/>
          <cell r="BL578"/>
        </row>
        <row r="579">
          <cell r="A579"/>
          <cell r="B579"/>
          <cell r="C579"/>
          <cell r="D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cell r="BD579"/>
          <cell r="BE579"/>
          <cell r="BF579"/>
          <cell r="BG579"/>
          <cell r="BH579"/>
          <cell r="BI579"/>
          <cell r="BJ579"/>
          <cell r="BK579"/>
          <cell r="BL579"/>
        </row>
        <row r="580">
          <cell r="A580"/>
          <cell r="B580"/>
          <cell r="C580"/>
          <cell r="D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cell r="BD580"/>
          <cell r="BE580"/>
          <cell r="BF580"/>
          <cell r="BG580"/>
          <cell r="BH580"/>
          <cell r="BI580"/>
          <cell r="BJ580"/>
          <cell r="BK580"/>
          <cell r="BL580"/>
        </row>
        <row r="581">
          <cell r="A581"/>
          <cell r="B581"/>
          <cell r="C581"/>
          <cell r="D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cell r="BD581"/>
          <cell r="BE581"/>
          <cell r="BF581"/>
          <cell r="BG581"/>
          <cell r="BH581"/>
          <cell r="BI581"/>
          <cell r="BJ581"/>
          <cell r="BK581"/>
          <cell r="BL581"/>
        </row>
        <row r="582">
          <cell r="A582"/>
          <cell r="B582"/>
          <cell r="C582"/>
          <cell r="D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cell r="BD582"/>
          <cell r="BE582"/>
          <cell r="BF582"/>
          <cell r="BG582"/>
          <cell r="BH582"/>
          <cell r="BI582"/>
          <cell r="BJ582"/>
          <cell r="BK582"/>
          <cell r="BL582"/>
        </row>
        <row r="583">
          <cell r="A583"/>
          <cell r="B583"/>
          <cell r="C583"/>
          <cell r="D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cell r="BD583"/>
          <cell r="BE583"/>
          <cell r="BF583"/>
          <cell r="BG583"/>
          <cell r="BH583"/>
          <cell r="BI583"/>
          <cell r="BJ583"/>
          <cell r="BK583"/>
          <cell r="BL583"/>
        </row>
        <row r="584">
          <cell r="A584"/>
          <cell r="B584"/>
          <cell r="C584"/>
          <cell r="D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cell r="BD584"/>
          <cell r="BE584"/>
          <cell r="BF584"/>
          <cell r="BG584"/>
          <cell r="BH584"/>
          <cell r="BI584"/>
          <cell r="BJ584"/>
          <cell r="BK584"/>
          <cell r="BL584"/>
        </row>
        <row r="585">
          <cell r="A585"/>
          <cell r="B585"/>
          <cell r="C585"/>
          <cell r="D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cell r="BD585"/>
          <cell r="BE585"/>
          <cell r="BF585"/>
          <cell r="BG585"/>
          <cell r="BH585"/>
          <cell r="BI585"/>
          <cell r="BJ585"/>
          <cell r="BK585"/>
          <cell r="BL585"/>
        </row>
        <row r="586">
          <cell r="A586"/>
          <cell r="B586"/>
          <cell r="C586"/>
          <cell r="D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cell r="BD586"/>
          <cell r="BE586"/>
          <cell r="BF586"/>
          <cell r="BG586"/>
          <cell r="BH586"/>
          <cell r="BI586"/>
          <cell r="BJ586"/>
          <cell r="BK586"/>
          <cell r="BL586"/>
        </row>
        <row r="587">
          <cell r="A587"/>
          <cell r="B587"/>
          <cell r="C587"/>
          <cell r="D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cell r="BD587"/>
          <cell r="BE587"/>
          <cell r="BF587"/>
          <cell r="BG587"/>
          <cell r="BH587"/>
          <cell r="BI587"/>
          <cell r="BJ587"/>
          <cell r="BK587"/>
          <cell r="BL587"/>
        </row>
        <row r="588">
          <cell r="A588"/>
          <cell r="B588"/>
          <cell r="C588"/>
          <cell r="D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cell r="BD588"/>
          <cell r="BE588"/>
          <cell r="BF588"/>
          <cell r="BG588"/>
          <cell r="BH588"/>
          <cell r="BI588"/>
          <cell r="BJ588"/>
          <cell r="BK588"/>
          <cell r="BL588"/>
        </row>
        <row r="589">
          <cell r="A589"/>
          <cell r="B589"/>
          <cell r="C589"/>
          <cell r="D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cell r="BD589"/>
          <cell r="BE589"/>
          <cell r="BF589"/>
          <cell r="BG589"/>
          <cell r="BH589"/>
          <cell r="BI589"/>
          <cell r="BJ589"/>
          <cell r="BK589"/>
          <cell r="BL589"/>
        </row>
        <row r="590">
          <cell r="A590"/>
          <cell r="B590"/>
          <cell r="C590"/>
          <cell r="D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cell r="BD590"/>
          <cell r="BE590"/>
          <cell r="BF590"/>
          <cell r="BG590"/>
          <cell r="BH590"/>
          <cell r="BI590"/>
          <cell r="BJ590"/>
          <cell r="BK590"/>
          <cell r="BL590"/>
        </row>
        <row r="591">
          <cell r="A591"/>
          <cell r="B591"/>
          <cell r="C591"/>
          <cell r="D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cell r="BD591"/>
          <cell r="BE591"/>
          <cell r="BF591"/>
          <cell r="BG591"/>
          <cell r="BH591"/>
          <cell r="BI591"/>
          <cell r="BJ591"/>
          <cell r="BK591"/>
          <cell r="BL591"/>
        </row>
        <row r="592">
          <cell r="A592"/>
          <cell r="B592"/>
          <cell r="C592"/>
          <cell r="D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cell r="BD592"/>
          <cell r="BE592"/>
          <cell r="BF592"/>
          <cell r="BG592"/>
          <cell r="BH592"/>
          <cell r="BI592"/>
          <cell r="BJ592"/>
          <cell r="BK592"/>
          <cell r="BL592"/>
        </row>
        <row r="593">
          <cell r="A593"/>
          <cell r="B593"/>
          <cell r="C593"/>
          <cell r="D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row>
        <row r="594">
          <cell r="A594"/>
          <cell r="B594"/>
          <cell r="C594"/>
          <cell r="D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cell r="BD594"/>
          <cell r="BE594"/>
          <cell r="BF594"/>
          <cell r="BG594"/>
          <cell r="BH594"/>
          <cell r="BI594"/>
          <cell r="BJ594"/>
          <cell r="BK594"/>
          <cell r="BL594"/>
        </row>
        <row r="595">
          <cell r="A595"/>
          <cell r="B595"/>
          <cell r="C595"/>
          <cell r="D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cell r="BD595"/>
          <cell r="BE595"/>
          <cell r="BF595"/>
          <cell r="BG595"/>
          <cell r="BH595"/>
          <cell r="BI595"/>
          <cell r="BJ595"/>
          <cell r="BK595"/>
          <cell r="BL595"/>
        </row>
        <row r="596">
          <cell r="A596"/>
          <cell r="B596"/>
          <cell r="C596"/>
          <cell r="D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cell r="BD596"/>
          <cell r="BE596"/>
          <cell r="BF596"/>
          <cell r="BG596"/>
          <cell r="BH596"/>
          <cell r="BI596"/>
          <cell r="BJ596"/>
          <cell r="BK596"/>
          <cell r="BL596"/>
        </row>
        <row r="597">
          <cell r="A597"/>
          <cell r="B597"/>
          <cell r="C597"/>
          <cell r="D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cell r="BD597"/>
          <cell r="BE597"/>
          <cell r="BF597"/>
          <cell r="BG597"/>
          <cell r="BH597"/>
          <cell r="BI597"/>
          <cell r="BJ597"/>
          <cell r="BK597"/>
          <cell r="BL597"/>
        </row>
        <row r="598">
          <cell r="A598"/>
          <cell r="B598"/>
          <cell r="C598"/>
          <cell r="D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cell r="BD598"/>
          <cell r="BE598"/>
          <cell r="BF598"/>
          <cell r="BG598"/>
          <cell r="BH598"/>
          <cell r="BI598"/>
          <cell r="BJ598"/>
          <cell r="BK598"/>
          <cell r="BL598"/>
        </row>
        <row r="599">
          <cell r="A599"/>
          <cell r="B599"/>
          <cell r="C599"/>
          <cell r="D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cell r="BD599"/>
          <cell r="BE599"/>
          <cell r="BF599"/>
          <cell r="BG599"/>
          <cell r="BH599"/>
          <cell r="BI599"/>
          <cell r="BJ599"/>
          <cell r="BK599"/>
          <cell r="BL599"/>
        </row>
        <row r="600">
          <cell r="A600"/>
          <cell r="B600"/>
          <cell r="C600"/>
          <cell r="D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cell r="BD600"/>
          <cell r="BE600"/>
          <cell r="BF600"/>
          <cell r="BG600"/>
          <cell r="BH600"/>
          <cell r="BI600"/>
          <cell r="BJ600"/>
          <cell r="BK600"/>
          <cell r="BL600"/>
        </row>
        <row r="601">
          <cell r="A601"/>
          <cell r="B601"/>
          <cell r="C601"/>
          <cell r="D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cell r="BD601"/>
          <cell r="BE601"/>
          <cell r="BF601"/>
          <cell r="BG601"/>
          <cell r="BH601"/>
          <cell r="BI601"/>
          <cell r="BJ601"/>
          <cell r="BK601"/>
          <cell r="BL601"/>
        </row>
        <row r="602">
          <cell r="A602"/>
          <cell r="B602"/>
          <cell r="C602"/>
          <cell r="D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cell r="BD602"/>
          <cell r="BE602"/>
          <cell r="BF602"/>
          <cell r="BG602"/>
          <cell r="BH602"/>
          <cell r="BI602"/>
          <cell r="BJ602"/>
          <cell r="BK602"/>
          <cell r="BL602"/>
        </row>
        <row r="603">
          <cell r="A603"/>
          <cell r="B603"/>
          <cell r="C603"/>
          <cell r="D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cell r="BD603"/>
          <cell r="BE603"/>
          <cell r="BF603"/>
          <cell r="BG603"/>
          <cell r="BH603"/>
          <cell r="BI603"/>
          <cell r="BJ603"/>
          <cell r="BK603"/>
          <cell r="BL603"/>
        </row>
        <row r="604">
          <cell r="A604"/>
          <cell r="B604"/>
          <cell r="C604"/>
          <cell r="D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cell r="BD604"/>
          <cell r="BE604"/>
          <cell r="BF604"/>
          <cell r="BG604"/>
          <cell r="BH604"/>
          <cell r="BI604"/>
          <cell r="BJ604"/>
          <cell r="BK604"/>
          <cell r="BL604"/>
        </row>
        <row r="605">
          <cell r="A605"/>
          <cell r="B605"/>
          <cell r="C605"/>
          <cell r="D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cell r="BD605"/>
          <cell r="BE605"/>
          <cell r="BF605"/>
          <cell r="BG605"/>
          <cell r="BH605"/>
          <cell r="BI605"/>
          <cell r="BJ605"/>
          <cell r="BK605"/>
          <cell r="BL605"/>
        </row>
        <row r="606">
          <cell r="A606"/>
          <cell r="B606"/>
          <cell r="C606"/>
          <cell r="D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cell r="BD606"/>
          <cell r="BE606"/>
          <cell r="BF606"/>
          <cell r="BG606"/>
          <cell r="BH606"/>
          <cell r="BI606"/>
          <cell r="BJ606"/>
          <cell r="BK606"/>
          <cell r="BL606"/>
        </row>
        <row r="607">
          <cell r="A607"/>
          <cell r="B607"/>
          <cell r="C607"/>
          <cell r="D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cell r="BD607"/>
          <cell r="BE607"/>
          <cell r="BF607"/>
          <cell r="BG607"/>
          <cell r="BH607"/>
          <cell r="BI607"/>
          <cell r="BJ607"/>
          <cell r="BK607"/>
          <cell r="BL607"/>
        </row>
        <row r="608">
          <cell r="A608"/>
          <cell r="B608"/>
          <cell r="C608"/>
          <cell r="D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cell r="BD608"/>
          <cell r="BE608"/>
          <cell r="BF608"/>
          <cell r="BG608"/>
          <cell r="BH608"/>
          <cell r="BI608"/>
          <cell r="BJ608"/>
          <cell r="BK608"/>
          <cell r="BL608"/>
        </row>
        <row r="609">
          <cell r="A609"/>
          <cell r="B609"/>
          <cell r="C609"/>
          <cell r="D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cell r="BD609"/>
          <cell r="BE609"/>
          <cell r="BF609"/>
          <cell r="BG609"/>
          <cell r="BH609"/>
          <cell r="BI609"/>
          <cell r="BJ609"/>
          <cell r="BK609"/>
          <cell r="BL609"/>
        </row>
        <row r="610">
          <cell r="A610"/>
          <cell r="B610"/>
          <cell r="C610"/>
          <cell r="D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cell r="BD610"/>
          <cell r="BE610"/>
          <cell r="BF610"/>
          <cell r="BG610"/>
          <cell r="BH610"/>
          <cell r="BI610"/>
          <cell r="BJ610"/>
          <cell r="BK610"/>
          <cell r="BL610"/>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ONAM"/>
      <sheetName val="2. NACIONAL"/>
      <sheetName val="bdd contratistas"/>
    </sheetNames>
    <sheetDataSet>
      <sheetData sheetId="0"/>
      <sheetData sheetId="1">
        <row r="2">
          <cell r="A2" t="str">
            <v>DTOR-CPS-001-N-2020</v>
          </cell>
        </row>
        <row r="3">
          <cell r="A3" t="str">
            <v>DTOR-CPS-002-N-2020</v>
          </cell>
        </row>
        <row r="4">
          <cell r="A4" t="str">
            <v>DTOR-CPS-003-N-2020</v>
          </cell>
        </row>
        <row r="5">
          <cell r="A5" t="str">
            <v>DTOR-CPS-004-N-2020</v>
          </cell>
        </row>
        <row r="6">
          <cell r="A6" t="str">
            <v>DTOR-CPS-005-N-2020</v>
          </cell>
        </row>
        <row r="7">
          <cell r="A7" t="str">
            <v>DTOR-CPS-006-N-2020</v>
          </cell>
        </row>
        <row r="8">
          <cell r="A8" t="str">
            <v>DTOR-CPS-007-N-2020</v>
          </cell>
        </row>
        <row r="9">
          <cell r="A9" t="str">
            <v>DTOR-CPS-008-N-2020</v>
          </cell>
        </row>
        <row r="10">
          <cell r="A10" t="str">
            <v>DTOR-CPS-009-N-2020</v>
          </cell>
        </row>
        <row r="11">
          <cell r="A11" t="str">
            <v>DTOR-CPS-010-N-2020</v>
          </cell>
        </row>
        <row r="12">
          <cell r="A12" t="str">
            <v>DTOR-CPS-011-N-2020</v>
          </cell>
        </row>
        <row r="13">
          <cell r="A13" t="str">
            <v>DTOR-CPS-012-N-2020</v>
          </cell>
        </row>
        <row r="14">
          <cell r="A14" t="str">
            <v>DTOR-CPS-013-N-2020</v>
          </cell>
        </row>
        <row r="15">
          <cell r="A15" t="str">
            <v>DTOR-CPS-014-N-2020</v>
          </cell>
        </row>
        <row r="16">
          <cell r="A16" t="str">
            <v>DTOR-CPS-015-N-2020</v>
          </cell>
        </row>
        <row r="17">
          <cell r="A17" t="str">
            <v>DTOR-CPS-016-N-2020</v>
          </cell>
        </row>
        <row r="18">
          <cell r="A18" t="str">
            <v>DTOR-CPS-017-N-2020</v>
          </cell>
        </row>
        <row r="19">
          <cell r="A19" t="str">
            <v>DTOR-CPS-018-N-2020</v>
          </cell>
        </row>
        <row r="20">
          <cell r="A20" t="str">
            <v>DTOR-CPS-019-N-2020</v>
          </cell>
        </row>
        <row r="21">
          <cell r="A21" t="str">
            <v>DTOR-CPS-020-N-2020</v>
          </cell>
        </row>
        <row r="22">
          <cell r="A22" t="str">
            <v>DTOR-CPS-021-N-2020</v>
          </cell>
        </row>
        <row r="23">
          <cell r="A23" t="str">
            <v>DTOR-CPS-022-N-2020</v>
          </cell>
        </row>
        <row r="24">
          <cell r="A24" t="str">
            <v>DTOR-CPS-023-N-2020</v>
          </cell>
        </row>
        <row r="25">
          <cell r="A25" t="str">
            <v>DTOR-CPS-024-N-2020</v>
          </cell>
        </row>
        <row r="26">
          <cell r="A26" t="str">
            <v>DTOR-CPS-025-N-2020</v>
          </cell>
        </row>
        <row r="27">
          <cell r="A27" t="str">
            <v>DTOR-CPS-026-N-2020</v>
          </cell>
        </row>
        <row r="28">
          <cell r="A28" t="str">
            <v>DTOR-CPS-027-N-2020</v>
          </cell>
        </row>
        <row r="29">
          <cell r="A29" t="str">
            <v>DTOR-CPS-028-N-2020</v>
          </cell>
        </row>
        <row r="30">
          <cell r="A30" t="str">
            <v>DTOR-CPS-029-N-2020</v>
          </cell>
        </row>
        <row r="31">
          <cell r="A31" t="str">
            <v>DTOR-CPS-030-N-2020</v>
          </cell>
        </row>
        <row r="32">
          <cell r="A32" t="str">
            <v>DTOR-CPS-031-N-2020</v>
          </cell>
        </row>
        <row r="33">
          <cell r="A33" t="str">
            <v>DTOR-CPS-032-N-2020</v>
          </cell>
        </row>
        <row r="34">
          <cell r="A34" t="str">
            <v>DTOR-CPS-033-N-2020</v>
          </cell>
        </row>
        <row r="35">
          <cell r="A35" t="str">
            <v>DTOR-CPS-034-N-2020</v>
          </cell>
        </row>
        <row r="36">
          <cell r="A36" t="str">
            <v>DTOR-CPS-035-N-2020</v>
          </cell>
        </row>
        <row r="37">
          <cell r="A37" t="str">
            <v>DTOR-CPS-036-N-2020</v>
          </cell>
        </row>
        <row r="38">
          <cell r="A38" t="str">
            <v>DTOR-CPS-037-N-2020</v>
          </cell>
        </row>
        <row r="39">
          <cell r="A39" t="str">
            <v>DTOR-CPS-038-N-2020</v>
          </cell>
        </row>
        <row r="40">
          <cell r="A40" t="str">
            <v>DTOR-CPS-039-N-2020</v>
          </cell>
        </row>
        <row r="41">
          <cell r="A41" t="str">
            <v>DTOR-CPS-040-N-2020</v>
          </cell>
        </row>
        <row r="42">
          <cell r="A42" t="str">
            <v>DTOR-CPS-041-N-2020</v>
          </cell>
        </row>
        <row r="43">
          <cell r="A43" t="str">
            <v>DTOR-CPS-042-N-2020</v>
          </cell>
        </row>
        <row r="44">
          <cell r="A44" t="str">
            <v>DTOR-CPS-043-N-2020</v>
          </cell>
        </row>
        <row r="45">
          <cell r="A45" t="str">
            <v>DTOR-CPS-044-N-2020</v>
          </cell>
        </row>
        <row r="46">
          <cell r="A46" t="str">
            <v>DTOR-CPS-045-N-2020</v>
          </cell>
        </row>
        <row r="47">
          <cell r="A47" t="str">
            <v>DTOR-CPS-046-N-2020</v>
          </cell>
        </row>
        <row r="48">
          <cell r="A48" t="str">
            <v>DTOR-CPS-047-N-2020</v>
          </cell>
        </row>
        <row r="49">
          <cell r="A49" t="str">
            <v>DTOR-CPS-048-N-2020</v>
          </cell>
        </row>
        <row r="50">
          <cell r="A50" t="str">
            <v>DTOR-CPS-049-N-2020</v>
          </cell>
        </row>
        <row r="51">
          <cell r="A51" t="str">
            <v>DTOR-CPS-050-N-2020</v>
          </cell>
        </row>
        <row r="52">
          <cell r="A52" t="str">
            <v>DTOR-CPS-051-N-2020</v>
          </cell>
        </row>
        <row r="53">
          <cell r="A53" t="str">
            <v>DTOR-CPS-052-N-2020</v>
          </cell>
        </row>
        <row r="54">
          <cell r="A54" t="str">
            <v>DTOR-CPS-053-N-2020</v>
          </cell>
        </row>
        <row r="55">
          <cell r="A55" t="str">
            <v>DTOR-CPS-054-N-2020</v>
          </cell>
        </row>
        <row r="56">
          <cell r="A56" t="str">
            <v>DTOR-CPS-055-N-2020</v>
          </cell>
        </row>
        <row r="57">
          <cell r="A57" t="str">
            <v>DTOR-CPS-056-N-2020</v>
          </cell>
        </row>
        <row r="58">
          <cell r="A58" t="str">
            <v>DTOR-CPS-057-N-2020</v>
          </cell>
        </row>
        <row r="59">
          <cell r="A59" t="str">
            <v>DTOR-CPS-058-N-2020</v>
          </cell>
        </row>
        <row r="60">
          <cell r="A60" t="str">
            <v>DTOR-CPS-059-N-2020</v>
          </cell>
        </row>
        <row r="61">
          <cell r="A61" t="str">
            <v>DTOR-CPS-060-N-2020</v>
          </cell>
        </row>
        <row r="62">
          <cell r="A62" t="str">
            <v>DTOR-CPS-061-N-2020</v>
          </cell>
        </row>
        <row r="63">
          <cell r="A63" t="str">
            <v>DTOR-CPS-062-N-2020</v>
          </cell>
        </row>
        <row r="64">
          <cell r="A64" t="str">
            <v>DTOR-CPS-063-N-2020</v>
          </cell>
        </row>
        <row r="65">
          <cell r="A65" t="str">
            <v>DTOR-CPS-064-N-2020</v>
          </cell>
        </row>
        <row r="66">
          <cell r="A66" t="str">
            <v>DTOR-CPS-065-N-2020</v>
          </cell>
        </row>
        <row r="67">
          <cell r="A67" t="str">
            <v>DTOR-CPS-066-N-2020</v>
          </cell>
        </row>
        <row r="68">
          <cell r="A68" t="str">
            <v>DTOR-CPS-067-N-2020</v>
          </cell>
        </row>
        <row r="69">
          <cell r="A69" t="str">
            <v>DTOR-CPS-068-N-2020</v>
          </cell>
        </row>
        <row r="70">
          <cell r="A70" t="str">
            <v>DTOR-CPS-069-N-2020</v>
          </cell>
        </row>
        <row r="71">
          <cell r="A71" t="str">
            <v>DTOR-CPS-070-N-2020</v>
          </cell>
        </row>
        <row r="72">
          <cell r="A72" t="str">
            <v>DTOR-CPS-071-N-2020</v>
          </cell>
        </row>
        <row r="73">
          <cell r="A73" t="str">
            <v>DTOR-CPS-072-N-2020</v>
          </cell>
        </row>
        <row r="74">
          <cell r="A74" t="str">
            <v>DTOR-CPS-073-N-2020</v>
          </cell>
        </row>
        <row r="75">
          <cell r="A75" t="str">
            <v>DTOR-CPS-074-N-2020</v>
          </cell>
        </row>
        <row r="76">
          <cell r="A76" t="str">
            <v>DTOR-CPS-075-N-2020</v>
          </cell>
        </row>
        <row r="77">
          <cell r="A77" t="str">
            <v>DTOR-CPS-076-N-2020</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1B3F464-3BFC-423F-B940-52DAF9BB9921}" name="Table_5" displayName="Table_5" ref="D108:D135" headerRowCount="0">
  <tableColumns count="1">
    <tableColumn id="1" xr3:uid="{5654E3F2-F27F-4CEF-AC0C-9B3798DF4124}" name="Column1"/>
  </tableColumns>
  <tableStyleInfo name="bdd_contratistas FONAM-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B3E875-978E-487E-AFC4-B04F454B49B2}" name="Table_6" displayName="Table_6" ref="K108:N135" headerRowCount="0">
  <tableColumns count="4">
    <tableColumn id="1" xr3:uid="{B5FB3E83-57F5-4A1B-BED0-02BB8FECE39D}" name="Column1"/>
    <tableColumn id="2" xr3:uid="{11B3A1C1-CF3A-431E-A7F1-0106A4AC5AF9}" name="Column2"/>
    <tableColumn id="3" xr3:uid="{10B47037-93BE-439E-8D64-7EC45F1CE712}" name="Column3"/>
    <tableColumn id="4" xr3:uid="{F20D8812-5D79-49DF-BBF9-AACE953397BB}" name="Column4"/>
  </tableColumns>
  <tableStyleInfo name="bdd_contratistas FONAM-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E12ABA1-AB75-43E5-AC3A-068AF62A0BB6}" name="Table_7" displayName="Table_7" ref="E108:E135" headerRowCount="0">
  <tableColumns count="1">
    <tableColumn id="1" xr3:uid="{5BDF708F-D2A8-4A55-96DD-6375594A2201}" name="Column1"/>
  </tableColumns>
  <tableStyleInfo name="bdd_contratistas FONAM-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F70A7F2-7014-4E32-9219-12017EE192C0}" name="Table_8" displayName="Table_8" ref="O108:P135" headerRowCount="0">
  <tableColumns count="2">
    <tableColumn id="1" xr3:uid="{4E3CCB04-F279-46DE-934C-D10DA63D08F7}" name="Column1"/>
    <tableColumn id="2" xr3:uid="{0403F412-DDA9-4E64-B7CC-AF7728E687A7}" name="Column2"/>
  </tableColumns>
  <tableStyleInfo name="bdd_contratistas FONAM-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9C72AF-44C8-407B-9DFA-2AAECDA0D3B2}" name="Table_9" displayName="Table_9" ref="C108:C135" headerRowCount="0">
  <tableColumns count="1">
    <tableColumn id="1" xr3:uid="{2ED52EE9-471A-4573-92EF-F1EE7E2350C0}" name="Column1"/>
  </tableColumns>
  <tableStyleInfo name="bdd_contratistas FONAM-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CC8367A-6671-4840-BFB7-6BAE7F0E1FD0}" name="Table_10" displayName="Table_10" ref="F108:J135" headerRowCount="0">
  <tableColumns count="5">
    <tableColumn id="1" xr3:uid="{C1D65A58-B2DF-43D3-9381-A5860066543E}" name="Column1"/>
    <tableColumn id="2" xr3:uid="{1DFD071E-FD3F-4F05-9621-3864C3EFB3BE}" name="Column2"/>
    <tableColumn id="3" xr3:uid="{C1CB8457-0C03-494A-B51D-264072D59F0F}" name="Column3"/>
    <tableColumn id="4" xr3:uid="{D965737C-1CF3-41C3-8619-CB32145497CF}" name="Column4"/>
    <tableColumn id="5" xr3:uid="{C1D00888-E85E-470B-98D0-26373F60A170}" name="Column5"/>
  </tableColumns>
  <tableStyleInfo name="bdd_contratistas FONAM-style 6"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dres.villegas@parquesnacionales.gov.co"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lmejia.pnn@gmail.com" TargetMode="External"/><Relationship Id="rId117" Type="http://schemas.openxmlformats.org/officeDocument/2006/relationships/hyperlink" Target="mailto:arianna.gutierrezpe@gmail.com" TargetMode="External"/><Relationship Id="rId21" Type="http://schemas.openxmlformats.org/officeDocument/2006/relationships/hyperlink" Target="mailto:joseerubiano@gmail.com" TargetMode="External"/><Relationship Id="rId42" Type="http://schemas.openxmlformats.org/officeDocument/2006/relationships/hyperlink" Target="mailto:lorep1231@gmail.com" TargetMode="External"/><Relationship Id="rId47" Type="http://schemas.openxmlformats.org/officeDocument/2006/relationships/hyperlink" Target="mailto:laura.triana.q@gmail.com" TargetMode="External"/><Relationship Id="rId63" Type="http://schemas.openxmlformats.org/officeDocument/2006/relationships/hyperlink" Target="mailto:owerjurado@hotmail.com" TargetMode="External"/><Relationship Id="rId68" Type="http://schemas.openxmlformats.org/officeDocument/2006/relationships/hyperlink" Target="mailto:rubyjojoa24@gmail.com" TargetMode="External"/><Relationship Id="rId84" Type="http://schemas.openxmlformats.org/officeDocument/2006/relationships/hyperlink" Target="mailto:luisalfredo081970@gmail.com" TargetMode="External"/><Relationship Id="rId89" Type="http://schemas.openxmlformats.org/officeDocument/2006/relationships/hyperlink" Target="mailto:sct19@hotmail.com" TargetMode="External"/><Relationship Id="rId112" Type="http://schemas.openxmlformats.org/officeDocument/2006/relationships/hyperlink" Target="mailto:gabrielquira@gmail.com" TargetMode="External"/><Relationship Id="rId133" Type="http://schemas.openxmlformats.org/officeDocument/2006/relationships/hyperlink" Target="mailto:martik54@hotmail.com" TargetMode="External"/><Relationship Id="rId138" Type="http://schemas.openxmlformats.org/officeDocument/2006/relationships/hyperlink" Target="mailto:jhonalexfran@hotmail.com" TargetMode="External"/><Relationship Id="rId16" Type="http://schemas.openxmlformats.org/officeDocument/2006/relationships/hyperlink" Target="mailto:02.marcela@gmail.com" TargetMode="External"/><Relationship Id="rId107" Type="http://schemas.openxmlformats.org/officeDocument/2006/relationships/hyperlink" Target="mailto:jholman21@gmail.com" TargetMode="External"/><Relationship Id="rId11" Type="http://schemas.openxmlformats.org/officeDocument/2006/relationships/hyperlink" Target="mailto:juanjosersag@hotmail.com" TargetMode="External"/><Relationship Id="rId32" Type="http://schemas.openxmlformats.org/officeDocument/2006/relationships/hyperlink" Target="mailto:ruthalcirapineda@gmail.com" TargetMode="External"/><Relationship Id="rId37" Type="http://schemas.openxmlformats.org/officeDocument/2006/relationships/hyperlink" Target="mailto:jlopezm2684@gmail.com" TargetMode="External"/><Relationship Id="rId53" Type="http://schemas.openxmlformats.org/officeDocument/2006/relationships/hyperlink" Target="mailto:enlaceue.dtao@gmail.com" TargetMode="External"/><Relationship Id="rId58" Type="http://schemas.openxmlformats.org/officeDocument/2006/relationships/hyperlink" Target="mailto:sandy.milena7@gmail.com" TargetMode="External"/><Relationship Id="rId74" Type="http://schemas.openxmlformats.org/officeDocument/2006/relationships/hyperlink" Target="mailto:fabianpescador@gmail.com" TargetMode="External"/><Relationship Id="rId79" Type="http://schemas.openxmlformats.org/officeDocument/2006/relationships/hyperlink" Target="mailto:alemaya1283@hotmail.com" TargetMode="External"/><Relationship Id="rId102" Type="http://schemas.openxmlformats.org/officeDocument/2006/relationships/hyperlink" Target="mailto:karlamed_25@hotmail.com" TargetMode="External"/><Relationship Id="rId123" Type="http://schemas.openxmlformats.org/officeDocument/2006/relationships/hyperlink" Target="mailto:maricelapiedrahita@gmail.com" TargetMode="External"/><Relationship Id="rId128" Type="http://schemas.openxmlformats.org/officeDocument/2006/relationships/hyperlink" Target="mailto:lucho600614@gmail.com" TargetMode="External"/><Relationship Id="rId144" Type="http://schemas.openxmlformats.org/officeDocument/2006/relationships/hyperlink" Target="mailto:7aimerodriguez@gmail.com" TargetMode="External"/><Relationship Id="rId149" Type="http://schemas.openxmlformats.org/officeDocument/2006/relationships/table" Target="../tables/table2.xml"/><Relationship Id="rId5" Type="http://schemas.openxmlformats.org/officeDocument/2006/relationships/hyperlink" Target="mailto:tatianaparraherrera@gmail.com" TargetMode="External"/><Relationship Id="rId90" Type="http://schemas.openxmlformats.org/officeDocument/2006/relationships/hyperlink" Target="mailto:joselitocarupiabailarin@gmail.com" TargetMode="External"/><Relationship Id="rId95" Type="http://schemas.openxmlformats.org/officeDocument/2006/relationships/hyperlink" Target="mailto:leomar0678@hotmail.com" TargetMode="External"/><Relationship Id="rId22" Type="http://schemas.openxmlformats.org/officeDocument/2006/relationships/hyperlink" Target="mailto:sayaro.aya@gmail.com" TargetMode="External"/><Relationship Id="rId27" Type="http://schemas.openxmlformats.org/officeDocument/2006/relationships/hyperlink" Target="mailto:heidy.c16@hotmail.com" TargetMode="External"/><Relationship Id="rId43" Type="http://schemas.openxmlformats.org/officeDocument/2006/relationships/hyperlink" Target="mailto:nevados@parquesnacionasses.gov.co" TargetMode="External"/><Relationship Id="rId48" Type="http://schemas.openxmlformats.org/officeDocument/2006/relationships/hyperlink" Target="mailto:nevadodelhuila@parquesnacionales.gov.co" TargetMode="External"/><Relationship Id="rId64" Type="http://schemas.openxmlformats.org/officeDocument/2006/relationships/hyperlink" Target="mailto:jesusdaviddiaz.n.v@gmail.com" TargetMode="External"/><Relationship Id="rId69" Type="http://schemas.openxmlformats.org/officeDocument/2006/relationships/hyperlink" Target="mailto:orlandomarulanda.arcila@gmail.com" TargetMode="External"/><Relationship Id="rId113" Type="http://schemas.openxmlformats.org/officeDocument/2006/relationships/hyperlink" Target="mailto:apicamya7019@hotmail.com" TargetMode="External"/><Relationship Id="rId118" Type="http://schemas.openxmlformats.org/officeDocument/2006/relationships/hyperlink" Target="mailto:mbarcolargo@gmail.com" TargetMode="External"/><Relationship Id="rId134" Type="http://schemas.openxmlformats.org/officeDocument/2006/relationships/hyperlink" Target="mailto:gustavo.papamija@gmail.com" TargetMode="External"/><Relationship Id="rId139" Type="http://schemas.openxmlformats.org/officeDocument/2006/relationships/hyperlink" Target="mailto:ohmurillon@gmail.com" TargetMode="External"/><Relationship Id="rId80" Type="http://schemas.openxmlformats.org/officeDocument/2006/relationships/hyperlink" Target="mailto:cesarhenao2000o@gmail.com" TargetMode="External"/><Relationship Id="rId85" Type="http://schemas.openxmlformats.org/officeDocument/2006/relationships/hyperlink" Target="mailto:richigarciaarango@gmail.com" TargetMode="External"/><Relationship Id="rId150" Type="http://schemas.openxmlformats.org/officeDocument/2006/relationships/table" Target="../tables/table3.xml"/><Relationship Id="rId12" Type="http://schemas.openxmlformats.org/officeDocument/2006/relationships/hyperlink" Target="mailto:purace@parquesnacionales.gov.co" TargetMode="External"/><Relationship Id="rId17" Type="http://schemas.openxmlformats.org/officeDocument/2006/relationships/hyperlink" Target="mailto:selvaflorencia@parquesnacionales.gov.co" TargetMode="External"/><Relationship Id="rId25" Type="http://schemas.openxmlformats.org/officeDocument/2006/relationships/hyperlink" Target="mailto:glagys.rias@hotmail.com" TargetMode="External"/><Relationship Id="rId33" Type="http://schemas.openxmlformats.org/officeDocument/2006/relationships/hyperlink" Target="mailto:farleygs@gmail.com" TargetMode="External"/><Relationship Id="rId38" Type="http://schemas.openxmlformats.org/officeDocument/2006/relationships/hyperlink" Target="mailto:silvia06escuderom@yahoo.es" TargetMode="External"/><Relationship Id="rId46" Type="http://schemas.openxmlformats.org/officeDocument/2006/relationships/hyperlink" Target="mailto:davidhiguita08@gmail.com" TargetMode="External"/><Relationship Id="rId59" Type="http://schemas.openxmlformats.org/officeDocument/2006/relationships/hyperlink" Target="mailto:luis.guillermo88@hotmail.com" TargetMode="External"/><Relationship Id="rId67" Type="http://schemas.openxmlformats.org/officeDocument/2006/relationships/hyperlink" Target="mailto:freyder.f10@hotmail.com" TargetMode="External"/><Relationship Id="rId103" Type="http://schemas.openxmlformats.org/officeDocument/2006/relationships/hyperlink" Target="mailto:monikhc@yahoo.es" TargetMode="External"/><Relationship Id="rId108" Type="http://schemas.openxmlformats.org/officeDocument/2006/relationships/hyperlink" Target="mailto:dhiranath72@gmail.com" TargetMode="External"/><Relationship Id="rId116" Type="http://schemas.openxmlformats.org/officeDocument/2006/relationships/hyperlink" Target="mailto:profesional.uot.nhu@gmail.com" TargetMode="External"/><Relationship Id="rId124" Type="http://schemas.openxmlformats.org/officeDocument/2006/relationships/hyperlink" Target="mailto:amilviaac@yahoo.es" TargetMode="External"/><Relationship Id="rId129" Type="http://schemas.openxmlformats.org/officeDocument/2006/relationships/hyperlink" Target="mailto:alfonsovivas117@gmail.com" TargetMode="External"/><Relationship Id="rId137" Type="http://schemas.openxmlformats.org/officeDocument/2006/relationships/hyperlink" Target="mailto:icjimenezd@unal.edu.co" TargetMode="External"/><Relationship Id="rId20" Type="http://schemas.openxmlformats.org/officeDocument/2006/relationships/hyperlink" Target="mailto:donajuana@parquesnacionales.gov.co" TargetMode="External"/><Relationship Id="rId41" Type="http://schemas.openxmlformats.org/officeDocument/2006/relationships/hyperlink" Target="mailto:fabioagudelo1990@gmail.com" TargetMode="External"/><Relationship Id="rId54" Type="http://schemas.openxmlformats.org/officeDocument/2006/relationships/hyperlink" Target="mailto:felipebed@gmail.com" TargetMode="External"/><Relationship Id="rId62" Type="http://schemas.openxmlformats.org/officeDocument/2006/relationships/hyperlink" Target="mailto:elicenia42@gmail.com" TargetMode="External"/><Relationship Id="rId70" Type="http://schemas.openxmlformats.org/officeDocument/2006/relationships/hyperlink" Target="mailto:pirulito727@gmail.com" TargetMode="External"/><Relationship Id="rId75" Type="http://schemas.openxmlformats.org/officeDocument/2006/relationships/hyperlink" Target="mailto:luiscarlosbailarin.86@gmail.com" TargetMode="External"/><Relationship Id="rId83" Type="http://schemas.openxmlformats.org/officeDocument/2006/relationships/hyperlink" Target="mailto:francogomez5701@gmail.com" TargetMode="External"/><Relationship Id="rId88" Type="http://schemas.openxmlformats.org/officeDocument/2006/relationships/hyperlink" Target="mailto:cristypas79@gmail.com" TargetMode="External"/><Relationship Id="rId91" Type="http://schemas.openxmlformats.org/officeDocument/2006/relationships/hyperlink" Target="mailto:jenbranchb@gmail.com" TargetMode="External"/><Relationship Id="rId96" Type="http://schemas.openxmlformats.org/officeDocument/2006/relationships/hyperlink" Target="mailto:diego.delgadogarcia@gmail.com" TargetMode="External"/><Relationship Id="rId111" Type="http://schemas.openxmlformats.org/officeDocument/2006/relationships/hyperlink" Target="mailto:centro.documentaciondtao@parquesnacionales.gov.co" TargetMode="External"/><Relationship Id="rId132" Type="http://schemas.openxmlformats.org/officeDocument/2006/relationships/hyperlink" Target="mailto:wilmergato.12@gmail.com" TargetMode="External"/><Relationship Id="rId140" Type="http://schemas.openxmlformats.org/officeDocument/2006/relationships/hyperlink" Target="mailto:angiepao129414@gmail.com" TargetMode="External"/><Relationship Id="rId145" Type="http://schemas.openxmlformats.org/officeDocument/2006/relationships/hyperlink" Target="mailto:juanbautista74b@gmail.com" TargetMode="External"/><Relationship Id="rId153" Type="http://schemas.openxmlformats.org/officeDocument/2006/relationships/table" Target="../tables/table6.xml"/><Relationship Id="rId1" Type="http://schemas.openxmlformats.org/officeDocument/2006/relationships/hyperlink" Target="mailto:juanzcruz@hotmail.com" TargetMode="External"/><Relationship Id="rId6" Type="http://schemas.openxmlformats.org/officeDocument/2006/relationships/hyperlink" Target="mailto:susana_323_8@hotmail.com" TargetMode="External"/><Relationship Id="rId15" Type="http://schemas.openxmlformats.org/officeDocument/2006/relationships/hyperlink" Target="mailto:tatama@parquesnacionales.gov.co" TargetMode="External"/><Relationship Id="rId23" Type="http://schemas.openxmlformats.org/officeDocument/2006/relationships/hyperlink" Target="mailto:judithecheverryortega@gmail.com" TargetMode="External"/><Relationship Id="rId28" Type="http://schemas.openxmlformats.org/officeDocument/2006/relationships/hyperlink" Target="mailto:galeras@parquesnacionales.gov.co" TargetMode="External"/><Relationship Id="rId36" Type="http://schemas.openxmlformats.org/officeDocument/2006/relationships/hyperlink" Target="mailto:jeroavestatama@gmail.com" TargetMode="External"/><Relationship Id="rId49" Type="http://schemas.openxmlformats.org/officeDocument/2006/relationships/hyperlink" Target="mailto:cataflorean@gmail.com" TargetMode="External"/><Relationship Id="rId57" Type="http://schemas.openxmlformats.org/officeDocument/2006/relationships/hyperlink" Target="mailto:otunquimbaya@parquesnacionales.gov.co" TargetMode="External"/><Relationship Id="rId106" Type="http://schemas.openxmlformats.org/officeDocument/2006/relationships/hyperlink" Target="mailto:jarvalen76@gmail.com" TargetMode="External"/><Relationship Id="rId114" Type="http://schemas.openxmlformats.org/officeDocument/2006/relationships/hyperlink" Target="mailto:rogacesar@gmail.com" TargetMode="External"/><Relationship Id="rId119" Type="http://schemas.openxmlformats.org/officeDocument/2006/relationships/hyperlink" Target="mailto:nicolasayala07@gmail.com" TargetMode="External"/><Relationship Id="rId127" Type="http://schemas.openxmlformats.org/officeDocument/2006/relationships/hyperlink" Target="mailto:camiloloaizarr123@hotmail.com" TargetMode="External"/><Relationship Id="rId10" Type="http://schemas.openxmlformats.org/officeDocument/2006/relationships/hyperlink" Target="mailto:corota@parquesnacionales.gov.co" TargetMode="External"/><Relationship Id="rId31" Type="http://schemas.openxmlformats.org/officeDocument/2006/relationships/hyperlink" Target="mailto:eguarin.dtao@gmail.com" TargetMode="External"/><Relationship Id="rId44" Type="http://schemas.openxmlformats.org/officeDocument/2006/relationships/hyperlink" Target="mailto:juridico.ortiza@gmail.com" TargetMode="External"/><Relationship Id="rId52" Type="http://schemas.openxmlformats.org/officeDocument/2006/relationships/hyperlink" Target="mailto:mctautiva@utp.edu.co" TargetMode="External"/><Relationship Id="rId60" Type="http://schemas.openxmlformats.org/officeDocument/2006/relationships/hyperlink" Target="mailto:elisa_moreno_ortiz@hotmail.com" TargetMode="External"/><Relationship Id="rId65" Type="http://schemas.openxmlformats.org/officeDocument/2006/relationships/hyperlink" Target="mailto:ricardoperezmontalvo@gmail.com" TargetMode="External"/><Relationship Id="rId73" Type="http://schemas.openxmlformats.org/officeDocument/2006/relationships/hyperlink" Target="mailto:abg.pilarpenalosa@gmail.com" TargetMode="External"/><Relationship Id="rId78" Type="http://schemas.openxmlformats.org/officeDocument/2006/relationships/hyperlink" Target="mailto:urielq75@yahoo.es" TargetMode="External"/><Relationship Id="rId81" Type="http://schemas.openxmlformats.org/officeDocument/2006/relationships/hyperlink" Target="mailto:juanka2402@gmail.com" TargetMode="External"/><Relationship Id="rId86" Type="http://schemas.openxmlformats.org/officeDocument/2006/relationships/hyperlink" Target="mailto:dannym.marinb@gmail.com" TargetMode="External"/><Relationship Id="rId94" Type="http://schemas.openxmlformats.org/officeDocument/2006/relationships/hyperlink" Target="mailto:andrezr122@gmail.com" TargetMode="External"/><Relationship Id="rId99" Type="http://schemas.openxmlformats.org/officeDocument/2006/relationships/hyperlink" Target="mailto:fadycusiyaku@hotmail.com" TargetMode="External"/><Relationship Id="rId101" Type="http://schemas.openxmlformats.org/officeDocument/2006/relationships/hyperlink" Target="mailto:munozwilfer@gmail.com" TargetMode="External"/><Relationship Id="rId122" Type="http://schemas.openxmlformats.org/officeDocument/2006/relationships/hyperlink" Target="mailto:deiverisd03@gmail.com" TargetMode="External"/><Relationship Id="rId130" Type="http://schemas.openxmlformats.org/officeDocument/2006/relationships/hyperlink" Target="mailto:patriciacifuentes@gmail.com" TargetMode="External"/><Relationship Id="rId135" Type="http://schemas.openxmlformats.org/officeDocument/2006/relationships/hyperlink" Target="mailto:malejandina@gmail.com" TargetMode="External"/><Relationship Id="rId143" Type="http://schemas.openxmlformats.org/officeDocument/2006/relationships/hyperlink" Target="mailto:gevir_93@hotmail.com" TargetMode="External"/><Relationship Id="rId148" Type="http://schemas.openxmlformats.org/officeDocument/2006/relationships/table" Target="../tables/table1.xml"/><Relationship Id="rId151" Type="http://schemas.openxmlformats.org/officeDocument/2006/relationships/table" Target="../tables/table4.xml"/><Relationship Id="rId4" Type="http://schemas.openxmlformats.org/officeDocument/2006/relationships/hyperlink" Target="mailto:psicologo.dtao@parquesnacionales.gov.co" TargetMode="External"/><Relationship Id="rId9" Type="http://schemas.openxmlformats.org/officeDocument/2006/relationships/hyperlink" Target="mailto:verdepoema@hotmail.com" TargetMode="External"/><Relationship Id="rId13" Type="http://schemas.openxmlformats.org/officeDocument/2006/relationships/hyperlink" Target="mailto:l.felipe.gp@hotmail.com" TargetMode="External"/><Relationship Id="rId18" Type="http://schemas.openxmlformats.org/officeDocument/2006/relationships/hyperlink" Target="mailto:solanyibedoya@gmail.com" TargetMode="External"/><Relationship Id="rId39" Type="http://schemas.openxmlformats.org/officeDocument/2006/relationships/hyperlink" Target="mailto:orquideas@parquesnacionales.gov.co" TargetMode="External"/><Relationship Id="rId109" Type="http://schemas.openxmlformats.org/officeDocument/2006/relationships/hyperlink" Target="mailto:andresbet@gmail.com" TargetMode="External"/><Relationship Id="rId34" Type="http://schemas.openxmlformats.org/officeDocument/2006/relationships/hyperlink" Target="mailto:mary.nar@hotmail.com" TargetMode="External"/><Relationship Id="rId50" Type="http://schemas.openxmlformats.org/officeDocument/2006/relationships/hyperlink" Target="mailto:cristinaecheverryr@gmail.com" TargetMode="External"/><Relationship Id="rId55" Type="http://schemas.openxmlformats.org/officeDocument/2006/relationships/hyperlink" Target="mailto:alejatirado07@gmail.com" TargetMode="External"/><Relationship Id="rId76" Type="http://schemas.openxmlformats.org/officeDocument/2006/relationships/hyperlink" Target="mailto:mariaterehernandezibarra@gmail.com" TargetMode="External"/><Relationship Id="rId97" Type="http://schemas.openxmlformats.org/officeDocument/2006/relationships/hyperlink" Target="mailto:edilsongomez1985@gmail.com" TargetMode="External"/><Relationship Id="rId104" Type="http://schemas.openxmlformats.org/officeDocument/2006/relationships/hyperlink" Target="mailto:vimago84@gmail.com" TargetMode="External"/><Relationship Id="rId120" Type="http://schemas.openxmlformats.org/officeDocument/2006/relationships/hyperlink" Target="mailto:cristina.aristizabal@gmail.com" TargetMode="External"/><Relationship Id="rId125" Type="http://schemas.openxmlformats.org/officeDocument/2006/relationships/hyperlink" Target="mailto:tierranasa0527@gmail.com" TargetMode="External"/><Relationship Id="rId141" Type="http://schemas.openxmlformats.org/officeDocument/2006/relationships/hyperlink" Target="mailto:jafaca96@gmail.com" TargetMode="External"/><Relationship Id="rId146" Type="http://schemas.openxmlformats.org/officeDocument/2006/relationships/hyperlink" Target="mailto:juandelacruz_18@hotmail.com" TargetMode="External"/><Relationship Id="rId7" Type="http://schemas.openxmlformats.org/officeDocument/2006/relationships/hyperlink" Target="mailto:mariaisabelcamargopardo@gmail.com" TargetMode="External"/><Relationship Id="rId71" Type="http://schemas.openxmlformats.org/officeDocument/2006/relationships/hyperlink" Target="mailto:kte.8705@hotmail.com" TargetMode="External"/><Relationship Id="rId92" Type="http://schemas.openxmlformats.org/officeDocument/2006/relationships/hyperlink" Target="mailto:luis2013popayan@hotmail.com" TargetMode="External"/><Relationship Id="rId2" Type="http://schemas.openxmlformats.org/officeDocument/2006/relationships/hyperlink" Target="mailto:luzdaryceballos@gmail.com" TargetMode="External"/><Relationship Id="rId29" Type="http://schemas.openxmlformats.org/officeDocument/2006/relationships/hyperlink" Target="mailto:yccastanedacruz@gmail.com" TargetMode="External"/><Relationship Id="rId24" Type="http://schemas.openxmlformats.org/officeDocument/2006/relationships/hyperlink" Target="mailto:guacharos@parquesnacionales.gov.co" TargetMode="External"/><Relationship Id="rId40" Type="http://schemas.openxmlformats.org/officeDocument/2006/relationships/hyperlink" Target="mailto:usugariverajulioana@gmail.com" TargetMode="External"/><Relationship Id="rId45" Type="http://schemas.openxmlformats.org/officeDocument/2006/relationships/hyperlink" Target="mailto:anaimm30@hotmail.com" TargetMode="External"/><Relationship Id="rId66" Type="http://schemas.openxmlformats.org/officeDocument/2006/relationships/hyperlink" Target="mailto:sig.dtao@paraquesnacionales.gov.co" TargetMode="External"/><Relationship Id="rId87" Type="http://schemas.openxmlformats.org/officeDocument/2006/relationships/hyperlink" Target="mailto:erazoricardo@gmail.com" TargetMode="External"/><Relationship Id="rId110" Type="http://schemas.openxmlformats.org/officeDocument/2006/relationships/hyperlink" Target="mailto:sebas4362@gmail.com" TargetMode="External"/><Relationship Id="rId115" Type="http://schemas.openxmlformats.org/officeDocument/2006/relationships/hyperlink" Target="mailto:blaijo103@hotmail.com" TargetMode="External"/><Relationship Id="rId131" Type="http://schemas.openxmlformats.org/officeDocument/2006/relationships/hyperlink" Target="mailto:kamuflakalaver@gmail.com" TargetMode="External"/><Relationship Id="rId136" Type="http://schemas.openxmlformats.org/officeDocument/2006/relationships/hyperlink" Target="mailto:ronaldnico@hotmail.com" TargetMode="External"/><Relationship Id="rId61" Type="http://schemas.openxmlformats.org/officeDocument/2006/relationships/hyperlink" Target="mailto:karlav.trujillo@hotmail.com" TargetMode="External"/><Relationship Id="rId82" Type="http://schemas.openxmlformats.org/officeDocument/2006/relationships/hyperlink" Target="mailto:lamberry77@hotmail.com" TargetMode="External"/><Relationship Id="rId152" Type="http://schemas.openxmlformats.org/officeDocument/2006/relationships/table" Target="../tables/table5.xml"/><Relationship Id="rId19" Type="http://schemas.openxmlformats.org/officeDocument/2006/relationships/hyperlink" Target="mailto:angelamartinez031@gmail.com" TargetMode="External"/><Relationship Id="rId14" Type="http://schemas.openxmlformats.org/officeDocument/2006/relationships/hyperlink" Target="mailto:margaritaocampo53@gmail.com" TargetMode="External"/><Relationship Id="rId30" Type="http://schemas.openxmlformats.org/officeDocument/2006/relationships/hyperlink" Target="mailto:jackeosorno@gmail.com" TargetMode="External"/><Relationship Id="rId35" Type="http://schemas.openxmlformats.org/officeDocument/2006/relationships/hyperlink" Target="mailto:yangelayulietr@gmail.com" TargetMode="External"/><Relationship Id="rId56" Type="http://schemas.openxmlformats.org/officeDocument/2006/relationships/hyperlink" Target="mailto:angelicus_030689@hotmail.com" TargetMode="External"/><Relationship Id="rId77" Type="http://schemas.openxmlformats.org/officeDocument/2006/relationships/hyperlink" Target="mailto:yuridia.mejia@gmail.com" TargetMode="External"/><Relationship Id="rId100" Type="http://schemas.openxmlformats.org/officeDocument/2006/relationships/hyperlink" Target="mailto:tapiflo@gmail.com" TargetMode="External"/><Relationship Id="rId105" Type="http://schemas.openxmlformats.org/officeDocument/2006/relationships/hyperlink" Target="mailto:wilsondejesusjimenez@yahoo.es" TargetMode="External"/><Relationship Id="rId126" Type="http://schemas.openxmlformats.org/officeDocument/2006/relationships/hyperlink" Target="mailto:dianavillarealr@gmail.com" TargetMode="External"/><Relationship Id="rId147" Type="http://schemas.openxmlformats.org/officeDocument/2006/relationships/hyperlink" Target="mailto:fransualeman66@gmail.com" TargetMode="External"/><Relationship Id="rId8" Type="http://schemas.openxmlformats.org/officeDocument/2006/relationships/hyperlink" Target="mailto:jtorres.dtao@gmail.com" TargetMode="External"/><Relationship Id="rId51" Type="http://schemas.openxmlformats.org/officeDocument/2006/relationships/hyperlink" Target="mailto:comunicador.dtao@parquesnacionales.gov.co" TargetMode="External"/><Relationship Id="rId72" Type="http://schemas.openxmlformats.org/officeDocument/2006/relationships/hyperlink" Target="mailto:miller.perezguisao@gmail.com" TargetMode="External"/><Relationship Id="rId93" Type="http://schemas.openxmlformats.org/officeDocument/2006/relationships/hyperlink" Target="mailto:luisglasso@gmail.com" TargetMode="External"/><Relationship Id="rId98" Type="http://schemas.openxmlformats.org/officeDocument/2006/relationships/hyperlink" Target="mailto:nicodemoguerrero@gmail.com" TargetMode="External"/><Relationship Id="rId121" Type="http://schemas.openxmlformats.org/officeDocument/2006/relationships/hyperlink" Target="mailto:dcarolinaguzman@gmail.com" TargetMode="External"/><Relationship Id="rId142" Type="http://schemas.openxmlformats.org/officeDocument/2006/relationships/hyperlink" Target="mailto:dairogalindez@gmail.com" TargetMode="External"/><Relationship Id="rId3" Type="http://schemas.openxmlformats.org/officeDocument/2006/relationships/hyperlink" Target="mailto:marcelagutval@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xrealesq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mailto:lgpardoy@unal,edu.co" TargetMode="External"/><Relationship Id="rId1" Type="http://schemas.openxmlformats.org/officeDocument/2006/relationships/hyperlink" Target="mailto:johnbastos@hotmail.com"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mailto:estoraques@parquesnacionales.gov.co" TargetMode="External"/><Relationship Id="rId117" Type="http://schemas.openxmlformats.org/officeDocument/2006/relationships/hyperlink" Target="mailto:cocuy@parquesnacionales.gov.co" TargetMode="External"/><Relationship Id="rId21" Type="http://schemas.openxmlformats.org/officeDocument/2006/relationships/hyperlink" Target="mailto:catatumbo@parquesnacionales.gov.co" TargetMode="External"/><Relationship Id="rId42" Type="http://schemas.openxmlformats.org/officeDocument/2006/relationships/hyperlink" Target="mailto:pisba@parquesnacionales.gov.co" TargetMode="External"/><Relationship Id="rId47" Type="http://schemas.openxmlformats.org/officeDocument/2006/relationships/hyperlink" Target="mailto:yariguies@parquesnacionales.gov.co" TargetMode="External"/><Relationship Id="rId63" Type="http://schemas.openxmlformats.org/officeDocument/2006/relationships/hyperlink" Target="mailto:juridica.dtan@parquesnacionales.gov.co" TargetMode="External"/><Relationship Id="rId68" Type="http://schemas.openxmlformats.org/officeDocument/2006/relationships/hyperlink" Target="mailto:luz.herrera@parquesnacionales.gov.co" TargetMode="External"/><Relationship Id="rId84" Type="http://schemas.openxmlformats.org/officeDocument/2006/relationships/hyperlink" Target="mailto:pisba@parquesnacionales.gov.co" TargetMode="External"/><Relationship Id="rId89" Type="http://schemas.openxmlformats.org/officeDocument/2006/relationships/hyperlink" Target="mailto:pisba@parquesnacionales.gov.co" TargetMode="External"/><Relationship Id="rId112" Type="http://schemas.openxmlformats.org/officeDocument/2006/relationships/hyperlink" Target="mailto:tecnica.dtan@parquesnacionales.gov.co" TargetMode="External"/><Relationship Id="rId16" Type="http://schemas.openxmlformats.org/officeDocument/2006/relationships/hyperlink" Target="mailto:cocuy@parquesnacionales.gov.co" TargetMode="External"/><Relationship Id="rId107" Type="http://schemas.openxmlformats.org/officeDocument/2006/relationships/hyperlink" Target="mailto:guanenta@parquesnacionales.gov.co" TargetMode="External"/><Relationship Id="rId11" Type="http://schemas.openxmlformats.org/officeDocument/2006/relationships/hyperlink" Target="mailto:cocuy@parquesnacionales.gov.co" TargetMode="External"/><Relationship Id="rId24" Type="http://schemas.openxmlformats.org/officeDocument/2006/relationships/hyperlink" Target="mailto:catatumbo@parquesnacionales.gov.co" TargetMode="External"/><Relationship Id="rId32" Type="http://schemas.openxmlformats.org/officeDocument/2006/relationships/hyperlink" Target="mailto:guanenta@parquesnacionales.gov.co" TargetMode="External"/><Relationship Id="rId37" Type="http://schemas.openxmlformats.org/officeDocument/2006/relationships/hyperlink" Target="mailto:iguaque@parquesnacionales.gov.co" TargetMode="External"/><Relationship Id="rId40" Type="http://schemas.openxmlformats.org/officeDocument/2006/relationships/hyperlink" Target="mailto:iguaque@parquesnacionales.gov.co" TargetMode="External"/><Relationship Id="rId45" Type="http://schemas.openxmlformats.org/officeDocument/2006/relationships/hyperlink" Target="mailto:yariguies@parquesnacionales.gov.co" TargetMode="External"/><Relationship Id="rId53" Type="http://schemas.openxmlformats.org/officeDocument/2006/relationships/hyperlink" Target="mailto:yariguies@parquesnacionales.gov.co" TargetMode="External"/><Relationship Id="rId58" Type="http://schemas.openxmlformats.org/officeDocument/2006/relationships/hyperlink" Target="mailto:sancionatorios.dtan@parquesnacionales.gov.co" TargetMode="External"/><Relationship Id="rId66" Type="http://schemas.openxmlformats.org/officeDocument/2006/relationships/hyperlink" Target="mailto:tecnica.dtan@parquesnacionales.gov.co" TargetMode="External"/><Relationship Id="rId74" Type="http://schemas.openxmlformats.org/officeDocument/2006/relationships/hyperlink" Target="mailto:tecnica.dtan@parquesnacionales.gov.co" TargetMode="External"/><Relationship Id="rId79" Type="http://schemas.openxmlformats.org/officeDocument/2006/relationships/hyperlink" Target="mailto:cocuy@parquesnacionales.gov.co" TargetMode="External"/><Relationship Id="rId87" Type="http://schemas.openxmlformats.org/officeDocument/2006/relationships/hyperlink" Target="mailto:pisba@parquesnacionales.gov.co" TargetMode="External"/><Relationship Id="rId102" Type="http://schemas.openxmlformats.org/officeDocument/2006/relationships/hyperlink" Target="mailto:profesionaluot.dtan@parquesnacionales.gov.co" TargetMode="External"/><Relationship Id="rId110" Type="http://schemas.openxmlformats.org/officeDocument/2006/relationships/hyperlink" Target="mailto:sistemassostenibles.dtan@parquesnacionales.gov.co" TargetMode="External"/><Relationship Id="rId115" Type="http://schemas.openxmlformats.org/officeDocument/2006/relationships/hyperlink" Target="mailto:tama@parquesnacionales.gov.co" TargetMode="External"/><Relationship Id="rId5" Type="http://schemas.openxmlformats.org/officeDocument/2006/relationships/hyperlink" Target="mailto:cocuy@parquesnacionales.gov.co" TargetMode="External"/><Relationship Id="rId61" Type="http://schemas.openxmlformats.org/officeDocument/2006/relationships/hyperlink" Target="mailto:contratos.dtan@parquesnacionales.gov.co" TargetMode="External"/><Relationship Id="rId82" Type="http://schemas.openxmlformats.org/officeDocument/2006/relationships/hyperlink" Target="mailto:pisba@parquesnacionales.gov.co" TargetMode="External"/><Relationship Id="rId90" Type="http://schemas.openxmlformats.org/officeDocument/2006/relationships/hyperlink" Target="mailto:pisba@parquesnacionales.gov.co" TargetMode="External"/><Relationship Id="rId95" Type="http://schemas.openxmlformats.org/officeDocument/2006/relationships/hyperlink" Target="mailto:catatumbo@parquesnacionales.gov.co" TargetMode="External"/><Relationship Id="rId19" Type="http://schemas.openxmlformats.org/officeDocument/2006/relationships/hyperlink" Target="mailto:cocuy@parquesnacionales.gov.co" TargetMode="External"/><Relationship Id="rId14" Type="http://schemas.openxmlformats.org/officeDocument/2006/relationships/hyperlink" Target="mailto:cocuy@parquesnacionales.gov.co" TargetMode="External"/><Relationship Id="rId22" Type="http://schemas.openxmlformats.org/officeDocument/2006/relationships/hyperlink" Target="mailto:catatumbo@parquesnacionales.gov.co" TargetMode="External"/><Relationship Id="rId27" Type="http://schemas.openxmlformats.org/officeDocument/2006/relationships/hyperlink" Target="mailto:estoraques@parquesnacionales.gov.co" TargetMode="External"/><Relationship Id="rId30" Type="http://schemas.openxmlformats.org/officeDocument/2006/relationships/hyperlink" Target="mailto:guanenta@parquesnacionales.gov.co" TargetMode="External"/><Relationship Id="rId35" Type="http://schemas.openxmlformats.org/officeDocument/2006/relationships/hyperlink" Target="mailto:iguaque@parquesnacionales.gov.co" TargetMode="External"/><Relationship Id="rId43" Type="http://schemas.openxmlformats.org/officeDocument/2006/relationships/hyperlink" Target="mailto:tama@parquesnacionales.gov.co" TargetMode="External"/><Relationship Id="rId48" Type="http://schemas.openxmlformats.org/officeDocument/2006/relationships/hyperlink" Target="mailto:yariguies@parquesnacionales.gov.co" TargetMode="External"/><Relationship Id="rId56" Type="http://schemas.openxmlformats.org/officeDocument/2006/relationships/hyperlink" Target="mailto:sig.dta@parquesnacionales.gov.co" TargetMode="External"/><Relationship Id="rId64" Type="http://schemas.openxmlformats.org/officeDocument/2006/relationships/hyperlink" Target="mailto:soporteit.dtan@parquesnacionales.gov.co" TargetMode="External"/><Relationship Id="rId69" Type="http://schemas.openxmlformats.org/officeDocument/2006/relationships/hyperlink" Target="mailto:buzon.dtan@parquesnacionales.gov.co" TargetMode="External"/><Relationship Id="rId77" Type="http://schemas.openxmlformats.org/officeDocument/2006/relationships/hyperlink" Target="mailto:buzon.dtan@parquesnacionales.gov.co" TargetMode="External"/><Relationship Id="rId100" Type="http://schemas.openxmlformats.org/officeDocument/2006/relationships/hyperlink" Target="mailto:iguaque@parquesnacionales.gov.co" TargetMode="External"/><Relationship Id="rId105" Type="http://schemas.openxmlformats.org/officeDocument/2006/relationships/hyperlink" Target="mailto:tama@parquesnacionales.gov.co" TargetMode="External"/><Relationship Id="rId113" Type="http://schemas.openxmlformats.org/officeDocument/2006/relationships/hyperlink" Target="mailto:martha.rodriguez@parquesnacionales.gov.co" TargetMode="External"/><Relationship Id="rId118" Type="http://schemas.openxmlformats.org/officeDocument/2006/relationships/hyperlink" Target="mailto:cocuy@parquesnacionales.gov.co" TargetMode="External"/><Relationship Id="rId8" Type="http://schemas.openxmlformats.org/officeDocument/2006/relationships/hyperlink" Target="mailto:cocuy@parquesnacionales.gov.co" TargetMode="External"/><Relationship Id="rId51" Type="http://schemas.openxmlformats.org/officeDocument/2006/relationships/hyperlink" Target="mailto:yariguies@parquesnacionales.gov.co" TargetMode="External"/><Relationship Id="rId72" Type="http://schemas.openxmlformats.org/officeDocument/2006/relationships/hyperlink" Target="mailto:buzon.dtan@parquesnacionales.gov.co" TargetMode="External"/><Relationship Id="rId80" Type="http://schemas.openxmlformats.org/officeDocument/2006/relationships/hyperlink" Target="mailto:pisba@parquesnacionales.gov.co" TargetMode="External"/><Relationship Id="rId85" Type="http://schemas.openxmlformats.org/officeDocument/2006/relationships/hyperlink" Target="mailto:pisba@parquesnacionales.gov.co" TargetMode="External"/><Relationship Id="rId93" Type="http://schemas.openxmlformats.org/officeDocument/2006/relationships/hyperlink" Target="mailto:pisba@parquesnacionales.gov.co" TargetMode="External"/><Relationship Id="rId98" Type="http://schemas.openxmlformats.org/officeDocument/2006/relationships/hyperlink" Target="mailto:catatumbo@parquesnacionales.gov.co" TargetMode="External"/><Relationship Id="rId3" Type="http://schemas.openxmlformats.org/officeDocument/2006/relationships/hyperlink" Target="mailto:contratos.dtan@parquesnacionales.gov.co" TargetMode="External"/><Relationship Id="rId12" Type="http://schemas.openxmlformats.org/officeDocument/2006/relationships/hyperlink" Target="mailto:cocuy@parquesnacionales.gov.co" TargetMode="External"/><Relationship Id="rId17" Type="http://schemas.openxmlformats.org/officeDocument/2006/relationships/hyperlink" Target="mailto:cocuy@parquesnacionales.gov.co" TargetMode="External"/><Relationship Id="rId25" Type="http://schemas.openxmlformats.org/officeDocument/2006/relationships/hyperlink" Target="mailto:catatumbo@parquesnacionales.gov.co" TargetMode="External"/><Relationship Id="rId33" Type="http://schemas.openxmlformats.org/officeDocument/2006/relationships/hyperlink" Target="mailto:guanenta@parquesnacionales.gov.co" TargetMode="External"/><Relationship Id="rId38" Type="http://schemas.openxmlformats.org/officeDocument/2006/relationships/hyperlink" Target="mailto:iguaque@parquesnacionales.gov.co" TargetMode="External"/><Relationship Id="rId46" Type="http://schemas.openxmlformats.org/officeDocument/2006/relationships/hyperlink" Target="mailto:yariguies@parquesnacionales.gov.co" TargetMode="External"/><Relationship Id="rId59" Type="http://schemas.openxmlformats.org/officeDocument/2006/relationships/hyperlink" Target="mailto:contratos.dtan@parquesnacionales.gov.co" TargetMode="External"/><Relationship Id="rId67" Type="http://schemas.openxmlformats.org/officeDocument/2006/relationships/hyperlink" Target="mailto:buzon.dtan@parquesnacionales.gov.co" TargetMode="External"/><Relationship Id="rId103" Type="http://schemas.openxmlformats.org/officeDocument/2006/relationships/hyperlink" Target="mailto:psicologo.dtan@parquesnacionales.gov.co" TargetMode="External"/><Relationship Id="rId108" Type="http://schemas.openxmlformats.org/officeDocument/2006/relationships/hyperlink" Target="mailto:iguaque@parquesnacionales.gov.co" TargetMode="External"/><Relationship Id="rId116" Type="http://schemas.openxmlformats.org/officeDocument/2006/relationships/hyperlink" Target="mailto:estoraques@parquesnacionales.gov.co" TargetMode="External"/><Relationship Id="rId20" Type="http://schemas.openxmlformats.org/officeDocument/2006/relationships/hyperlink" Target="mailto:catatumbo@parquesnacionales.gov.co" TargetMode="External"/><Relationship Id="rId41" Type="http://schemas.openxmlformats.org/officeDocument/2006/relationships/hyperlink" Target="mailto:iguaque@parquesnacionales.gov.co" TargetMode="External"/><Relationship Id="rId54" Type="http://schemas.openxmlformats.org/officeDocument/2006/relationships/hyperlink" Target="mailto:planeaci&#243;n.dtan@parquesnacionales.gov.co" TargetMode="External"/><Relationship Id="rId62" Type="http://schemas.openxmlformats.org/officeDocument/2006/relationships/hyperlink" Target="mailto:coordinadorkfw@parquesnacionales.gov.co" TargetMode="External"/><Relationship Id="rId70" Type="http://schemas.openxmlformats.org/officeDocument/2006/relationships/hyperlink" Target="mailto:predios.dtan@parquesnacionales.gov.co" TargetMode="External"/><Relationship Id="rId75" Type="http://schemas.openxmlformats.org/officeDocument/2006/relationships/hyperlink" Target="mailto:predios.dtan@parquesnacionales.gov.co" TargetMode="External"/><Relationship Id="rId83" Type="http://schemas.openxmlformats.org/officeDocument/2006/relationships/hyperlink" Target="mailto:pisba@parquesnacionales.gov.co" TargetMode="External"/><Relationship Id="rId88" Type="http://schemas.openxmlformats.org/officeDocument/2006/relationships/hyperlink" Target="mailto:pisba@parquesnacionales.gov.co" TargetMode="External"/><Relationship Id="rId91" Type="http://schemas.openxmlformats.org/officeDocument/2006/relationships/hyperlink" Target="mailto:pisba@parquesnacionales.gov.co" TargetMode="External"/><Relationship Id="rId96" Type="http://schemas.openxmlformats.org/officeDocument/2006/relationships/hyperlink" Target="mailto:catatumbo@parquesnacionales.gov.co" TargetMode="External"/><Relationship Id="rId111" Type="http://schemas.openxmlformats.org/officeDocument/2006/relationships/hyperlink" Target="mailto:contratos.dtan@parquesnacionales.gov.co" TargetMode="External"/><Relationship Id="rId1" Type="http://schemas.openxmlformats.org/officeDocument/2006/relationships/hyperlink" Target="mailto:contratos.dtan@parquesnacionales.gov.co" TargetMode="External"/><Relationship Id="rId6" Type="http://schemas.openxmlformats.org/officeDocument/2006/relationships/hyperlink" Target="mailto:cocuy@parquesnacionales.gov.co" TargetMode="External"/><Relationship Id="rId15" Type="http://schemas.openxmlformats.org/officeDocument/2006/relationships/hyperlink" Target="mailto:cocuy@parquesnacionales.gov.co" TargetMode="External"/><Relationship Id="rId23" Type="http://schemas.openxmlformats.org/officeDocument/2006/relationships/hyperlink" Target="mailto:catatumbo@parquesnacionales.gov.co" TargetMode="External"/><Relationship Id="rId28" Type="http://schemas.openxmlformats.org/officeDocument/2006/relationships/hyperlink" Target="mailto:guanenta@parquesnacionales.gov.co" TargetMode="External"/><Relationship Id="rId36" Type="http://schemas.openxmlformats.org/officeDocument/2006/relationships/hyperlink" Target="mailto:iguaque@parquesnacionales.gov.co" TargetMode="External"/><Relationship Id="rId49" Type="http://schemas.openxmlformats.org/officeDocument/2006/relationships/hyperlink" Target="mailto:yariguies@parquesnacionales.gov.co" TargetMode="External"/><Relationship Id="rId57" Type="http://schemas.openxmlformats.org/officeDocument/2006/relationships/hyperlink" Target="mailto:corporativa.dtan@parquesnacionales.gov.co" TargetMode="External"/><Relationship Id="rId106" Type="http://schemas.openxmlformats.org/officeDocument/2006/relationships/hyperlink" Target="mailto:tama@parquesnacionales.gov.co" TargetMode="External"/><Relationship Id="rId114" Type="http://schemas.openxmlformats.org/officeDocument/2006/relationships/hyperlink" Target="mailto:tama@parquesnacionales.gov.co" TargetMode="External"/><Relationship Id="rId119" Type="http://schemas.openxmlformats.org/officeDocument/2006/relationships/hyperlink" Target="mailto:gestionhumana.dtan@parquesnacionales.gov.co" TargetMode="External"/><Relationship Id="rId10" Type="http://schemas.openxmlformats.org/officeDocument/2006/relationships/hyperlink" Target="mailto:cocuy@parquesnacionales.gov.co" TargetMode="External"/><Relationship Id="rId31" Type="http://schemas.openxmlformats.org/officeDocument/2006/relationships/hyperlink" Target="mailto:guanenta@parquesnacionales.gov.co" TargetMode="External"/><Relationship Id="rId44" Type="http://schemas.openxmlformats.org/officeDocument/2006/relationships/hyperlink" Target="mailto:yariguies@parquesnacionales.gov.co" TargetMode="External"/><Relationship Id="rId52" Type="http://schemas.openxmlformats.org/officeDocument/2006/relationships/hyperlink" Target="mailto:yariguies@parquesnacionales.gov.co" TargetMode="External"/><Relationship Id="rId60" Type="http://schemas.openxmlformats.org/officeDocument/2006/relationships/hyperlink" Target="mailto:tecnica.dtan@parquesnacionales.gov.co" TargetMode="External"/><Relationship Id="rId65" Type="http://schemas.openxmlformats.org/officeDocument/2006/relationships/hyperlink" Target="mailto:karen.corredor@parquesnacionales.gov.co" TargetMode="External"/><Relationship Id="rId73" Type="http://schemas.openxmlformats.org/officeDocument/2006/relationships/hyperlink" Target="mailto:diana.jaimes@parquesnacionales.gov.co" TargetMode="External"/><Relationship Id="rId78" Type="http://schemas.openxmlformats.org/officeDocument/2006/relationships/hyperlink" Target="mailto:cocuy@parquesnacionales.gov.co" TargetMode="External"/><Relationship Id="rId81" Type="http://schemas.openxmlformats.org/officeDocument/2006/relationships/hyperlink" Target="mailto:pisba@parquesnacionales.gov.co" TargetMode="External"/><Relationship Id="rId86" Type="http://schemas.openxmlformats.org/officeDocument/2006/relationships/hyperlink" Target="mailto:pisba@parquesnacionales.gov.co" TargetMode="External"/><Relationship Id="rId94" Type="http://schemas.openxmlformats.org/officeDocument/2006/relationships/hyperlink" Target="mailto:pisba@parquesnacionales.gov.co" TargetMode="External"/><Relationship Id="rId99" Type="http://schemas.openxmlformats.org/officeDocument/2006/relationships/hyperlink" Target="mailto:catatumbo@parquesnacionales.gov.co" TargetMode="External"/><Relationship Id="rId101" Type="http://schemas.openxmlformats.org/officeDocument/2006/relationships/hyperlink" Target="mailto:iguaque@parquesnacionales.gov.co" TargetMode="External"/><Relationship Id="rId4" Type="http://schemas.openxmlformats.org/officeDocument/2006/relationships/hyperlink" Target="mailto:cocuy@parquesnacionales.gov.co" TargetMode="External"/><Relationship Id="rId9" Type="http://schemas.openxmlformats.org/officeDocument/2006/relationships/hyperlink" Target="mailto:cocuy@parquesnacionales.gov.co" TargetMode="External"/><Relationship Id="rId13" Type="http://schemas.openxmlformats.org/officeDocument/2006/relationships/hyperlink" Target="mailto:cocuy@parquesnacionales.gov.co" TargetMode="External"/><Relationship Id="rId18" Type="http://schemas.openxmlformats.org/officeDocument/2006/relationships/hyperlink" Target="mailto:cocuy@parquesnacionales.gov.co" TargetMode="External"/><Relationship Id="rId39" Type="http://schemas.openxmlformats.org/officeDocument/2006/relationships/hyperlink" Target="mailto:iguaque@parquesnacionales.gov.co" TargetMode="External"/><Relationship Id="rId109" Type="http://schemas.openxmlformats.org/officeDocument/2006/relationships/hyperlink" Target="mailto:estoraques@parquesnacionales.gov.co" TargetMode="External"/><Relationship Id="rId34" Type="http://schemas.openxmlformats.org/officeDocument/2006/relationships/hyperlink" Target="mailto:guanenta@parquesnacionales.gov.co" TargetMode="External"/><Relationship Id="rId50" Type="http://schemas.openxmlformats.org/officeDocument/2006/relationships/hyperlink" Target="mailto:yariguies@parquesnacionales.gov.co" TargetMode="External"/><Relationship Id="rId55" Type="http://schemas.openxmlformats.org/officeDocument/2006/relationships/hyperlink" Target="mailto:sig.dta@parquesnacionales.gov.co" TargetMode="External"/><Relationship Id="rId76" Type="http://schemas.openxmlformats.org/officeDocument/2006/relationships/hyperlink" Target="mailto:calidad.dtan@parquesnacionales.gov.co" TargetMode="External"/><Relationship Id="rId97" Type="http://schemas.openxmlformats.org/officeDocument/2006/relationships/hyperlink" Target="mailto:catatumbo@parquesnacionales.gov.co" TargetMode="External"/><Relationship Id="rId104" Type="http://schemas.openxmlformats.org/officeDocument/2006/relationships/hyperlink" Target="mailto:tecnica.dtan@parquesnacionales.gov.co" TargetMode="External"/><Relationship Id="rId120" Type="http://schemas.openxmlformats.org/officeDocument/2006/relationships/hyperlink" Target="mailto:sergio.moreno@parquesnacionales.gov.co" TargetMode="External"/><Relationship Id="rId7" Type="http://schemas.openxmlformats.org/officeDocument/2006/relationships/hyperlink" Target="mailto:cocuy@parquesnacionales.gov.co" TargetMode="External"/><Relationship Id="rId71" Type="http://schemas.openxmlformats.org/officeDocument/2006/relationships/hyperlink" Target="mailto:buzon.dtan@parquesnacionales.gov.co" TargetMode="External"/><Relationship Id="rId92" Type="http://schemas.openxmlformats.org/officeDocument/2006/relationships/hyperlink" Target="mailto:yariguies@parquesnacionales.gov.co" TargetMode="External"/><Relationship Id="rId2" Type="http://schemas.openxmlformats.org/officeDocument/2006/relationships/hyperlink" Target="mailto:contratos.dtan@parquesnacionales.gov.co" TargetMode="External"/><Relationship Id="rId29" Type="http://schemas.openxmlformats.org/officeDocument/2006/relationships/hyperlink" Target="mailto:guanenta@parquesnacionales.gov.co"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leiza.lank@parquesnacionales.gov.co" TargetMode="External"/><Relationship Id="rId2" Type="http://schemas.openxmlformats.org/officeDocument/2006/relationships/hyperlink" Target="mailto:lily.bonilla@parquesnacionales.gov.co" TargetMode="External"/><Relationship Id="rId1" Type="http://schemas.openxmlformats.org/officeDocument/2006/relationships/hyperlink" Target="mailto:Miguel.Tibavisco@parquesnacionales.gov.co" TargetMode="External"/><Relationship Id="rId5" Type="http://schemas.openxmlformats.org/officeDocument/2006/relationships/printerSettings" Target="../printerSettings/printerSettings2.bin"/><Relationship Id="rId4" Type="http://schemas.openxmlformats.org/officeDocument/2006/relationships/hyperlink" Target="mailto:pablo.pardo@parquesnacionale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A4A21-A916-4F59-942E-75F2431EE493}">
  <sheetPr>
    <outlinePr summaryBelow="0" summaryRight="0"/>
  </sheetPr>
  <dimension ref="A1:W774"/>
  <sheetViews>
    <sheetView tabSelected="1" workbookViewId="0">
      <pane xSplit="4" ySplit="1" topLeftCell="H195" activePane="bottomRight" state="frozen"/>
      <selection pane="topRight" activeCell="E1" sqref="E1"/>
      <selection pane="bottomLeft" activeCell="A2" sqref="A2"/>
      <selection pane="bottomRight" activeCell="H227" sqref="H227"/>
    </sheetView>
  </sheetViews>
  <sheetFormatPr baseColWidth="10" defaultColWidth="17.28515625" defaultRowHeight="15" customHeight="1"/>
  <cols>
    <col min="1" max="1" width="7.28515625" customWidth="1"/>
    <col min="2" max="2" width="24.140625" customWidth="1"/>
    <col min="3" max="3" width="24.85546875" customWidth="1"/>
    <col min="4" max="4" width="27.85546875" customWidth="1"/>
  </cols>
  <sheetData>
    <row r="1" spans="1:21" s="189" customFormat="1" ht="45">
      <c r="A1" s="185" t="s">
        <v>1001</v>
      </c>
      <c r="B1" s="185" t="s">
        <v>1000</v>
      </c>
      <c r="C1" s="185" t="s">
        <v>13</v>
      </c>
      <c r="D1" s="185" t="s">
        <v>4</v>
      </c>
      <c r="E1" s="185" t="s">
        <v>999</v>
      </c>
      <c r="F1" s="186" t="s">
        <v>998</v>
      </c>
      <c r="G1" s="186" t="s">
        <v>997</v>
      </c>
      <c r="H1" s="186" t="s">
        <v>5562</v>
      </c>
      <c r="I1" s="185" t="s">
        <v>996</v>
      </c>
      <c r="J1" s="185" t="s">
        <v>995</v>
      </c>
      <c r="K1" s="187" t="s">
        <v>994</v>
      </c>
      <c r="L1" s="187" t="s">
        <v>993</v>
      </c>
      <c r="M1" s="185" t="s">
        <v>5563</v>
      </c>
      <c r="N1" s="185" t="s">
        <v>5564</v>
      </c>
      <c r="O1" s="185" t="s">
        <v>5565</v>
      </c>
      <c r="P1" s="185" t="s">
        <v>5566</v>
      </c>
      <c r="Q1" s="185" t="s">
        <v>12</v>
      </c>
      <c r="R1" s="185" t="s">
        <v>5567</v>
      </c>
      <c r="S1" s="188" t="s">
        <v>5568</v>
      </c>
    </row>
    <row r="2" spans="1:21" ht="15" customHeight="1">
      <c r="A2" s="131">
        <v>1</v>
      </c>
      <c r="B2" s="131" t="str">
        <f>'[1]2. NACIONAL'!A2</f>
        <v>CPS-001-2020</v>
      </c>
      <c r="C2" s="171">
        <f>VLOOKUP(B2,'[1]2. NACIONAL'!A:BK,21,0)</f>
        <v>53029037</v>
      </c>
      <c r="D2" s="131" t="s">
        <v>5802</v>
      </c>
      <c r="E2" s="137" t="s">
        <v>5569</v>
      </c>
      <c r="F2" s="137" t="s">
        <v>5801</v>
      </c>
      <c r="G2" s="174" t="s">
        <v>5539</v>
      </c>
      <c r="H2" s="175" t="s">
        <v>438</v>
      </c>
      <c r="I2" s="131" t="str">
        <f>VLOOKUP(B2,'[1]2. NACIONAL'!A:BK,7,0)</f>
        <v>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operatividad del SECOP II.</v>
      </c>
      <c r="J2" s="131" t="str">
        <f>VLOOKUP(B2,'[1]2. NACIONAL'!A:BK,31,0)</f>
        <v>GRUPO DE CONTRATOS</v>
      </c>
      <c r="K2" t="str">
        <f>VLOOKUP(C2,[2]NC!$C:$L,9,0)</f>
        <v>sandra.chavez@parquesnacionale.gov.co</v>
      </c>
      <c r="L2" s="137">
        <v>3006812637</v>
      </c>
      <c r="M2" s="170">
        <f>VLOOKUP(B2,'[1]2. NACIONAL'!A:BK,16,0)</f>
        <v>2663850</v>
      </c>
      <c r="N2" s="137">
        <f>VLOOKUP(C2,'[1]2. NACIONAL'!$U:$AU,2,0)</f>
        <v>30279095</v>
      </c>
      <c r="O2" s="190">
        <f>VLOOKUP(C2,'[1]2. NACIONAL'!$U:$AU,26,0)</f>
        <v>43844</v>
      </c>
      <c r="P2" s="190">
        <f>VLOOKUP(C2,'[1]2. NACIONAL'!$U:$AU,27,0)</f>
        <v>44189</v>
      </c>
      <c r="Q2" s="137" t="s">
        <v>5129</v>
      </c>
      <c r="R2" s="137"/>
      <c r="S2" s="169"/>
      <c r="T2" s="137"/>
      <c r="U2" s="172"/>
    </row>
    <row r="3" spans="1:21" ht="15" customHeight="1">
      <c r="A3" s="131">
        <v>2</v>
      </c>
      <c r="B3" s="131" t="str">
        <f>'[1]2. NACIONAL'!A3</f>
        <v>CPS-002-2020</v>
      </c>
      <c r="C3" s="171">
        <f>VLOOKUP(B3,'[1]2. NACIONAL'!A:BK,21,0)</f>
        <v>51889049</v>
      </c>
      <c r="D3" s="131" t="s">
        <v>5802</v>
      </c>
      <c r="E3" s="137" t="s">
        <v>5570</v>
      </c>
      <c r="F3" s="137" t="s">
        <v>5801</v>
      </c>
      <c r="G3" s="174" t="s">
        <v>675</v>
      </c>
      <c r="H3" s="175" t="s">
        <v>5538</v>
      </c>
      <c r="I3" s="131" t="str">
        <f>VLOOKUP(B3,'[1]2. NACIONAL'!A:BK,7,0)</f>
        <v>Prestación de Servicios Profesionales y de apoyo a la gestión para adelantar en el área de contratos los diversos procedimientos legales relacionados con los trámites precontractuales, contractuales y poscontractuales en el Nivel Central.</v>
      </c>
      <c r="J3" s="131" t="str">
        <f>VLOOKUP(B3,'[1]2. NACIONAL'!A:BK,31,0)</f>
        <v>GRUPO DE CONTRATOS</v>
      </c>
      <c r="K3" t="str">
        <f>VLOOKUP(C3,[2]NC!$C:$L,9,0)</f>
        <v>luz.villalba@parquesnacionales.gov.co</v>
      </c>
      <c r="L3" s="137">
        <v>3138133462</v>
      </c>
      <c r="M3" s="170">
        <f>VLOOKUP(B3,'[1]2. NACIONAL'!A:BK,16,0)</f>
        <v>5397388</v>
      </c>
      <c r="N3" s="137">
        <f>VLOOKUP(C3,'[1]2. NACIONAL'!$U:$AU,2,0)</f>
        <v>61350310</v>
      </c>
      <c r="O3" s="190">
        <f>VLOOKUP(C3,'[1]2. NACIONAL'!$U:$AU,26,0)</f>
        <v>43844</v>
      </c>
      <c r="P3" s="190">
        <f>VLOOKUP(C3,'[1]2. NACIONAL'!$U:$AU,27,0)</f>
        <v>44189</v>
      </c>
      <c r="Q3" s="137" t="s">
        <v>5129</v>
      </c>
      <c r="R3" s="137"/>
      <c r="S3" s="169"/>
      <c r="T3" s="137"/>
      <c r="U3" s="172"/>
    </row>
    <row r="4" spans="1:21" ht="15" customHeight="1">
      <c r="A4" s="131">
        <v>3</v>
      </c>
      <c r="B4" s="131" t="str">
        <f>'[1]2. NACIONAL'!A4</f>
        <v>CPS-003-2020</v>
      </c>
      <c r="C4" s="171">
        <f>VLOOKUP(B4,'[1]2. NACIONAL'!A:BK,21,0)</f>
        <v>80073591</v>
      </c>
      <c r="D4" s="131" t="s">
        <v>5802</v>
      </c>
      <c r="E4" s="137" t="s">
        <v>5571</v>
      </c>
      <c r="F4" s="137" t="s">
        <v>5801</v>
      </c>
      <c r="G4" s="174" t="s">
        <v>869</v>
      </c>
      <c r="H4" s="175" t="s">
        <v>5537</v>
      </c>
      <c r="I4" s="131" t="str">
        <f>VLOOKUP(B4,'[1]2. NACIONAL'!A:BK,7,0)</f>
        <v>Prestación de Servicios Profesionales y de apoyo a la gestión para adelantar en el área de contratos los diversos procedimientos legales relacionados con los trámites precontractuales, contractuales y poscontractuales en el Nivel Central.</v>
      </c>
      <c r="J4" s="131" t="str">
        <f>VLOOKUP(B4,'[1]2. NACIONAL'!A:BK,31,0)</f>
        <v>GRUPO DE CONTRATOS</v>
      </c>
      <c r="K4" t="str">
        <f>VLOOKUP(C4,[2]NC!$C:$L,9,0)</f>
        <v>nelson.cadena@parquesnacionales.gov.co</v>
      </c>
      <c r="L4" s="137">
        <v>3213453483</v>
      </c>
      <c r="M4" s="170">
        <f>VLOOKUP(B4,'[1]2. NACIONAL'!A:BK,16,0)</f>
        <v>5397388</v>
      </c>
      <c r="N4" s="137">
        <f>VLOOKUP(C4,'[1]2. NACIONAL'!$U:$AU,2,0)</f>
        <v>61350310</v>
      </c>
      <c r="O4" s="190">
        <f>VLOOKUP(C4,'[1]2. NACIONAL'!$U:$AU,26,0)</f>
        <v>43844</v>
      </c>
      <c r="P4" s="190">
        <f>VLOOKUP(C4,'[1]2. NACIONAL'!$U:$AU,27,0)</f>
        <v>44189</v>
      </c>
      <c r="Q4" s="137" t="s">
        <v>5129</v>
      </c>
      <c r="R4" s="137"/>
      <c r="S4" s="169"/>
      <c r="T4" s="137"/>
      <c r="U4" s="172"/>
    </row>
    <row r="5" spans="1:21" ht="15" customHeight="1">
      <c r="A5" s="131">
        <v>4</v>
      </c>
      <c r="B5" s="131" t="str">
        <f>'[1]2. NACIONAL'!A5</f>
        <v>CPS-004-2020</v>
      </c>
      <c r="C5" s="171">
        <f>VLOOKUP(B5,'[1]2. NACIONAL'!A:BK,21,0)</f>
        <v>51760900</v>
      </c>
      <c r="D5" s="131" t="s">
        <v>5802</v>
      </c>
      <c r="E5" s="137" t="s">
        <v>5572</v>
      </c>
      <c r="F5" s="137" t="s">
        <v>5801</v>
      </c>
      <c r="G5" s="174" t="s">
        <v>675</v>
      </c>
      <c r="H5" s="175" t="s">
        <v>5536</v>
      </c>
      <c r="I5" s="131" t="str">
        <f>VLOOKUP(B5,'[1]2. NACIONAL'!A:BK,7,0)</f>
        <v>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v>
      </c>
      <c r="J5" s="131" t="str">
        <f>VLOOKUP(B5,'[1]2. NACIONAL'!A:BK,31,0)</f>
        <v>GRUPO DE CONTRATOS</v>
      </c>
      <c r="K5" t="str">
        <f>VLOOKUP(C5,[2]NC!$C:$L,9,0)</f>
        <v>liliana.murillo@parquesnacionales.gov.co</v>
      </c>
      <c r="L5" s="137">
        <v>3124901175</v>
      </c>
      <c r="M5" s="170">
        <f>VLOOKUP(B5,'[1]2. NACIONAL'!A:BK,16,0)</f>
        <v>3852124</v>
      </c>
      <c r="N5" s="137">
        <f>VLOOKUP(C5,'[1]2. NACIONAL'!$U:$AU,2,0)</f>
        <v>43015385</v>
      </c>
      <c r="O5" s="190">
        <f>VLOOKUP(C5,'[1]2. NACIONAL'!$U:$AU,26,0)</f>
        <v>43844</v>
      </c>
      <c r="P5" s="190">
        <f>VLOOKUP(C5,'[1]2. NACIONAL'!$U:$AU,27,0)</f>
        <v>44183</v>
      </c>
      <c r="Q5" s="137" t="s">
        <v>5129</v>
      </c>
      <c r="R5" s="137"/>
      <c r="S5" s="169"/>
      <c r="T5" s="137"/>
      <c r="U5" s="172"/>
    </row>
    <row r="6" spans="1:21" ht="15" customHeight="1">
      <c r="A6" s="131">
        <v>5</v>
      </c>
      <c r="B6" s="131" t="str">
        <f>'[1]2. NACIONAL'!A6</f>
        <v>CPS-005-2020</v>
      </c>
      <c r="C6" s="171">
        <f>VLOOKUP(B6,'[1]2. NACIONAL'!A:BK,21,0)</f>
        <v>1016071808</v>
      </c>
      <c r="D6" s="131" t="s">
        <v>5802</v>
      </c>
      <c r="E6" s="138" t="s">
        <v>5573</v>
      </c>
      <c r="F6" s="137" t="s">
        <v>5801</v>
      </c>
      <c r="G6" s="174" t="s">
        <v>675</v>
      </c>
      <c r="H6" s="175" t="s">
        <v>5535</v>
      </c>
      <c r="I6" s="131" t="str">
        <f>VLOOKUP(B6,'[1]2. NACIONAL'!A:BK,7,0)</f>
        <v>Prestación de Servicios Profesionales para apoyar la gestión contractual de Parques Nacionales Naturales de Colombia Nivel Central.</v>
      </c>
      <c r="J6" s="131" t="str">
        <f>VLOOKUP(B6,'[1]2. NACIONAL'!A:BK,31,0)</f>
        <v>GRUPO DE CONTRATOS</v>
      </c>
      <c r="K6" t="str">
        <f>VLOOKUP(C6,[2]NC!$C:$L,9,0)</f>
        <v>Yury.Barrantes@parquesnacionales.gov.co</v>
      </c>
      <c r="L6" s="173">
        <v>3118703648</v>
      </c>
      <c r="M6" s="170">
        <f>VLOOKUP(B6,'[1]2. NACIONAL'!A:BK,16,0)</f>
        <v>3156754</v>
      </c>
      <c r="N6" s="137">
        <f>VLOOKUP(C6,'[1]2. NACIONAL'!$U:$AU,2,0)</f>
        <v>35881770</v>
      </c>
      <c r="O6" s="190">
        <f>VLOOKUP(C6,'[1]2. NACIONAL'!$U:$AU,26,0)</f>
        <v>43844</v>
      </c>
      <c r="P6" s="190">
        <f>VLOOKUP(C6,'[1]2. NACIONAL'!$U:$AU,27,0)</f>
        <v>44189</v>
      </c>
      <c r="Q6" s="137" t="s">
        <v>5129</v>
      </c>
      <c r="R6" s="173"/>
      <c r="S6" s="169"/>
      <c r="T6" s="137"/>
      <c r="U6" s="172"/>
    </row>
    <row r="7" spans="1:21" ht="15" customHeight="1">
      <c r="A7" s="131">
        <v>6</v>
      </c>
      <c r="B7" s="131" t="str">
        <f>'[1]2. NACIONAL'!A7</f>
        <v>CPS-006-2020</v>
      </c>
      <c r="C7" s="171">
        <f>VLOOKUP(B7,'[1]2. NACIONAL'!A:BK,21,0)</f>
        <v>43035809</v>
      </c>
      <c r="D7" s="131" t="s">
        <v>5802</v>
      </c>
      <c r="E7" s="137" t="s">
        <v>5574</v>
      </c>
      <c r="F7" s="137" t="s">
        <v>5801</v>
      </c>
      <c r="G7" s="174" t="s">
        <v>675</v>
      </c>
      <c r="H7" s="175" t="s">
        <v>5534</v>
      </c>
      <c r="I7" s="131" t="str">
        <f>VLOOKUP(B7,'[1]2. NACIONAL'!A:BK,7,0)</f>
        <v>Prestación de servicios profesionales y de apoyo a la gestión en los diferentes tramites precontractuales, contractuales y postcontractuales, asi como la elaboración, seguimiento y liquidación de convenios, que adelante parques nacionales naturales de colombia y generación de conceptos jurídicos que se requieran</v>
      </c>
      <c r="J7" s="131" t="str">
        <f>VLOOKUP(B7,'[1]2. NACIONAL'!A:BK,31,0)</f>
        <v>GRUPO DE CONTRATOS</v>
      </c>
      <c r="K7" t="str">
        <f>VLOOKUP(C7,[2]NC!$C:$L,9,0)</f>
        <v>martha.lopez@parquesnacionales.gov.co</v>
      </c>
      <c r="L7" s="137">
        <v>3183591375</v>
      </c>
      <c r="M7" s="170">
        <f>VLOOKUP(B7,'[1]2. NACIONAL'!A:BK,16,0)</f>
        <v>5971344</v>
      </c>
      <c r="N7" s="137">
        <f>VLOOKUP(C7,'[1]2. NACIONAL'!$U:$AU,2,0)</f>
        <v>66680008</v>
      </c>
      <c r="O7" s="190">
        <f>VLOOKUP(C7,'[1]2. NACIONAL'!$U:$AU,26,0)</f>
        <v>43844</v>
      </c>
      <c r="P7" s="190">
        <f>VLOOKUP(C7,'[1]2. NACIONAL'!$U:$AU,27,0)</f>
        <v>44183</v>
      </c>
      <c r="Q7" s="137" t="s">
        <v>5129</v>
      </c>
      <c r="R7" s="137"/>
      <c r="S7" s="169"/>
      <c r="T7" s="137"/>
      <c r="U7" s="172"/>
    </row>
    <row r="8" spans="1:21" ht="15" customHeight="1">
      <c r="A8" s="131">
        <v>7</v>
      </c>
      <c r="B8" s="131" t="str">
        <f>'[1]2. NACIONAL'!A8</f>
        <v>CPS-007-2020</v>
      </c>
      <c r="C8" s="171">
        <f>VLOOKUP(B8,'[1]2. NACIONAL'!A:BK,21,0)</f>
        <v>93414563</v>
      </c>
      <c r="D8" s="131" t="s">
        <v>5802</v>
      </c>
      <c r="E8" s="137" t="s">
        <v>5575</v>
      </c>
      <c r="F8" s="137" t="s">
        <v>5801</v>
      </c>
      <c r="G8" s="174" t="s">
        <v>869</v>
      </c>
      <c r="H8" s="175" t="s">
        <v>5533</v>
      </c>
      <c r="I8" s="131" t="str">
        <f>VLOOKUP(B8,'[1]2. NACIONAL'!A:BK,7,0)</f>
        <v>Prestación de Servicios Profesionales y de apoyo a la gestión para adelantar en el área de contratos los diversos procedimientos legales relacionados con los trámites precontractuales, contractuales y poscontractuales en el Nivel Central.</v>
      </c>
      <c r="J8" s="131" t="str">
        <f>VLOOKUP(B8,'[1]2. NACIONAL'!A:BK,31,0)</f>
        <v>GRUPO DE CONTRATOS</v>
      </c>
      <c r="K8" s="183" t="s">
        <v>5556</v>
      </c>
      <c r="L8" s="137">
        <v>3174292841</v>
      </c>
      <c r="M8" s="170">
        <f>VLOOKUP(B8,'[1]2. NACIONAL'!A:BK,16,0)</f>
        <v>5397388</v>
      </c>
      <c r="N8" s="137">
        <f>VLOOKUP(C8,'[1]2. NACIONAL'!$U:$AU,2,0)</f>
        <v>60270833</v>
      </c>
      <c r="O8" s="190">
        <f>VLOOKUP(C8,'[1]2. NACIONAL'!$U:$AU,26,0)</f>
        <v>43845</v>
      </c>
      <c r="P8" s="190">
        <f>VLOOKUP(C8,'[1]2. NACIONAL'!$U:$AU,27,0)</f>
        <v>44184</v>
      </c>
      <c r="Q8" s="137" t="s">
        <v>5129</v>
      </c>
      <c r="R8" s="137"/>
      <c r="S8" s="169"/>
      <c r="T8" s="174"/>
      <c r="U8" s="129"/>
    </row>
    <row r="9" spans="1:21" ht="15" customHeight="1">
      <c r="A9" s="131">
        <v>8</v>
      </c>
      <c r="B9" s="131" t="str">
        <f>'[1]2. NACIONAL'!A9</f>
        <v>CPS-008-2020</v>
      </c>
      <c r="C9" s="171">
        <f>VLOOKUP(B9,'[1]2. NACIONAL'!A:BK,21,0)</f>
        <v>1101177000</v>
      </c>
      <c r="D9" s="131" t="s">
        <v>5802</v>
      </c>
      <c r="E9" s="137" t="s">
        <v>5576</v>
      </c>
      <c r="F9" s="137" t="s">
        <v>5801</v>
      </c>
      <c r="G9" s="174" t="s">
        <v>869</v>
      </c>
      <c r="H9" s="129" t="s">
        <v>5532</v>
      </c>
      <c r="I9" s="131" t="str">
        <f>VLOOKUP(B9,'[1]2. NACIONAL'!A:BK,7,0)</f>
        <v>Prestar servicios profesionales y de apoyo a la gestión en el Grupo de Procesos Corporativos para el desarrollo de las etapas precontractuales, contractuales y poscontractuales que se adelanten en la Dependencia y apoyo en las actividades de materia jurídica a cargo del Grupo.</v>
      </c>
      <c r="J9" s="131" t="str">
        <f>VLOOKUP(B9,'[1]2. NACIONAL'!A:BK,31,0)</f>
        <v>GRUPO DE PROCESOS CORPORATIVOS</v>
      </c>
      <c r="K9" t="str">
        <f>VLOOKUP(C9,[2]NC!$C:$L,9,0)</f>
        <v>daniel.gamba@parquesnacionales.gov.co</v>
      </c>
      <c r="L9" s="173">
        <v>3214168171</v>
      </c>
      <c r="M9" s="170">
        <f>VLOOKUP(B9,'[1]2. NACIONAL'!A:BK,16,0)</f>
        <v>3852124</v>
      </c>
      <c r="N9" s="137">
        <f>VLOOKUP(C9,'[1]2. NACIONAL'!$U:$AU,2,0)</f>
        <v>42373364</v>
      </c>
      <c r="O9" s="190">
        <f>VLOOKUP(C9,'[1]2. NACIONAL'!$U:$AU,26,0)</f>
        <v>43846</v>
      </c>
      <c r="P9" s="190">
        <f>VLOOKUP(C9,'[1]2. NACIONAL'!$U:$AU,27,0)</f>
        <v>44180</v>
      </c>
      <c r="Q9" s="137" t="s">
        <v>5129</v>
      </c>
      <c r="R9" s="173"/>
      <c r="S9" s="169"/>
      <c r="T9" s="174"/>
      <c r="U9" s="172"/>
    </row>
    <row r="10" spans="1:21" ht="15" customHeight="1">
      <c r="A10" s="131">
        <v>9</v>
      </c>
      <c r="B10" s="131" t="str">
        <f>'[1]2. NACIONAL'!A10</f>
        <v>CPS-009-2020</v>
      </c>
      <c r="C10" s="171">
        <f>VLOOKUP(B10,'[1]2. NACIONAL'!A:BK,21,0)</f>
        <v>1032458354</v>
      </c>
      <c r="D10" s="131" t="s">
        <v>5802</v>
      </c>
      <c r="E10" s="137" t="s">
        <v>5577</v>
      </c>
      <c r="F10" s="137" t="s">
        <v>5801</v>
      </c>
      <c r="G10" s="174" t="s">
        <v>675</v>
      </c>
      <c r="H10" s="175" t="s">
        <v>5531</v>
      </c>
      <c r="I10" s="131" t="str">
        <f>VLOOKUP(B10,'[1]2. NACIONAL'!A:BK,7,0)</f>
        <v>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 con el régimen de protección de base de datos personales del Grupo de Procesos Corporativos</v>
      </c>
      <c r="J10" s="131" t="str">
        <f>VLOOKUP(B10,'[1]2. NACIONAL'!A:BK,31,0)</f>
        <v>GRUPO DE PROCESOS CORPORATIVOS</v>
      </c>
      <c r="K10" t="str">
        <f>VLOOKUP(C10,[2]NC!$C:$L,9,0)</f>
        <v>karen.aguilar@parquesnacionales.gov.co</v>
      </c>
      <c r="L10" s="173">
        <v>3213507406</v>
      </c>
      <c r="M10" s="170">
        <f>VLOOKUP(B10,'[1]2. NACIONAL'!A:BK,16,0)</f>
        <v>3852124</v>
      </c>
      <c r="N10" s="137">
        <f>VLOOKUP(C10,'[1]2. NACIONAL'!$U:$AU,2,0)</f>
        <v>42373364</v>
      </c>
      <c r="O10" s="190">
        <f>VLOOKUP(C10,'[1]2. NACIONAL'!$U:$AU,26,0)</f>
        <v>43846</v>
      </c>
      <c r="P10" s="190">
        <f>VLOOKUP(C10,'[1]2. NACIONAL'!$U:$AU,27,0)</f>
        <v>44180</v>
      </c>
      <c r="Q10" s="137" t="s">
        <v>5129</v>
      </c>
      <c r="R10" s="173"/>
      <c r="S10" s="169"/>
      <c r="T10" s="174"/>
      <c r="U10" s="172"/>
    </row>
    <row r="11" spans="1:21" ht="15" customHeight="1">
      <c r="A11" s="131">
        <v>10</v>
      </c>
      <c r="B11" s="131" t="str">
        <f>'[1]2. NACIONAL'!A11</f>
        <v>CPS-010-2020</v>
      </c>
      <c r="C11" s="171">
        <f>VLOOKUP(B11,'[1]2. NACIONAL'!A:BK,21,0)</f>
        <v>1020742868</v>
      </c>
      <c r="D11" s="131" t="s">
        <v>5802</v>
      </c>
      <c r="E11" s="137" t="s">
        <v>5578</v>
      </c>
      <c r="F11" s="137" t="s">
        <v>5801</v>
      </c>
      <c r="G11" s="174" t="s">
        <v>842</v>
      </c>
      <c r="H11" s="175" t="s">
        <v>5530</v>
      </c>
      <c r="I11" s="131" t="str">
        <f>VLOOKUP(B11,'[1]2. NACIONAL'!A:BK,7,0)</f>
        <v>Prestación de servicios profesionales y de apoyo a la gestión para articular el proceso de presupuesto orientado a resultados, así como realizar las acciones inherentes al marco de competencias de la Oficina Asesora de Planeación.</v>
      </c>
      <c r="J11" s="131" t="str">
        <f>VLOOKUP(B11,'[1]2. NACIONAL'!A:BK,31,0)</f>
        <v>OFICINA ASESORA PLANEACIÓN</v>
      </c>
      <c r="K11" t="str">
        <f>VLOOKUP(C11,[2]NC!$C:$L,9,0)</f>
        <v>gestion.presupuestal@parquesnacionales.gov.co</v>
      </c>
      <c r="L11" s="173">
        <v>3012794128</v>
      </c>
      <c r="M11" s="170">
        <f>VLOOKUP(B11,'[1]2. NACIONAL'!A:BK,16,0)</f>
        <v>7174442</v>
      </c>
      <c r="N11" s="137">
        <f>VLOOKUP(C11,'[1]2. NACIONAL'!$U:$AU,2,0)</f>
        <v>79875454</v>
      </c>
      <c r="O11" s="190">
        <f>VLOOKUP(C11,'[1]2. NACIONAL'!$U:$AU,26,0)</f>
        <v>43846</v>
      </c>
      <c r="P11" s="190">
        <f>VLOOKUP(C11,'[1]2. NACIONAL'!$U:$AU,27,0)</f>
        <v>44184</v>
      </c>
      <c r="Q11" s="137" t="s">
        <v>5129</v>
      </c>
      <c r="R11" s="173"/>
      <c r="S11" s="169"/>
      <c r="T11" s="174"/>
      <c r="U11" s="172"/>
    </row>
    <row r="12" spans="1:21" ht="15" customHeight="1">
      <c r="A12" s="131">
        <v>11</v>
      </c>
      <c r="B12" s="131" t="str">
        <f>'[1]2. NACIONAL'!A12</f>
        <v>CPS-011-2020</v>
      </c>
      <c r="C12" s="171">
        <f>VLOOKUP(B12,'[1]2. NACIONAL'!A:BK,21,0)</f>
        <v>79806408</v>
      </c>
      <c r="D12" s="131" t="s">
        <v>5802</v>
      </c>
      <c r="E12" s="137" t="s">
        <v>5579</v>
      </c>
      <c r="F12" s="137" t="s">
        <v>5801</v>
      </c>
      <c r="G12" s="174" t="s">
        <v>5528</v>
      </c>
      <c r="H12" s="175" t="s">
        <v>5529</v>
      </c>
      <c r="I12" s="131" t="str">
        <f>VLOOKUP(B12,'[1]2. NACIONAL'!A:BK,7,0)</f>
        <v>Prestar servicios profesionales y de apoyo a la gestión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la Entidad y el seguimiento y control de los planes de mejoramiento de las metas relacionadas con el tema</v>
      </c>
      <c r="J12" s="177" t="str">
        <f>VLOOKUP(B12,'[1]2. NACIONAL'!A:BK,31,0)</f>
        <v>GRUPO DE PROCESOS CORPORATIVOS</v>
      </c>
      <c r="K12" t="str">
        <f>VLOOKUP(C12,[2]NC!$C:$L,9,0)</f>
        <v>fabian.castro@parquesnacionales.gov.co</v>
      </c>
      <c r="L12" s="173">
        <v>3102929925</v>
      </c>
      <c r="M12" s="170">
        <f>VLOOKUP(B12,'[1]2. NACIONAL'!A:BK,16,0)</f>
        <v>4426079</v>
      </c>
      <c r="N12" s="137">
        <f>VLOOKUP(C12,'[1]2. NACIONAL'!$U:$AU,2,0)</f>
        <v>48686869</v>
      </c>
      <c r="O12" s="190">
        <f>VLOOKUP(C12,'[1]2. NACIONAL'!$U:$AU,26,0)</f>
        <v>43846</v>
      </c>
      <c r="P12" s="190">
        <f>VLOOKUP(C12,'[1]2. NACIONAL'!$U:$AU,27,0)</f>
        <v>44180</v>
      </c>
      <c r="Q12" s="137" t="s">
        <v>5129</v>
      </c>
      <c r="R12" s="173"/>
      <c r="S12" s="169"/>
      <c r="T12" s="174"/>
      <c r="U12" s="172"/>
    </row>
    <row r="13" spans="1:21" ht="15" customHeight="1">
      <c r="A13" s="131">
        <v>12</v>
      </c>
      <c r="B13" s="131" t="str">
        <f>'[1]2. NACIONAL'!A13</f>
        <v>CPS-012-2020</v>
      </c>
      <c r="C13" s="171">
        <f>VLOOKUP(B13,'[1]2. NACIONAL'!A:BK,21,0)</f>
        <v>65586489</v>
      </c>
      <c r="D13" s="131" t="s">
        <v>5802</v>
      </c>
      <c r="E13" s="137" t="s">
        <v>5580</v>
      </c>
      <c r="F13" s="137" t="s">
        <v>5801</v>
      </c>
      <c r="G13" s="174" t="s">
        <v>1559</v>
      </c>
      <c r="H13" s="175" t="s">
        <v>5527</v>
      </c>
      <c r="I13" s="131" t="str">
        <f>VLOOKUP(B13,'[1]2. NACIONAL'!A:BK,7,0)</f>
        <v>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v>
      </c>
      <c r="J13" s="131" t="str">
        <f>VLOOKUP(B13,'[1]2. NACIONAL'!A:BK,31,0)</f>
        <v>GRUPO DE PROCESOS CORPORATIVOS</v>
      </c>
      <c r="K13" t="str">
        <f>VLOOKUP(C13,[2]NC!$C:$L,9,0)</f>
        <v>inventarios.central@parquesnacionales.gov.co</v>
      </c>
      <c r="L13" s="173">
        <v>3175052182</v>
      </c>
      <c r="M13" s="170">
        <f>VLOOKUP(B13,'[1]2. NACIONAL'!A:BK,16,0)</f>
        <v>4426079</v>
      </c>
      <c r="N13" s="137">
        <f>VLOOKUP(C13,'[1]2. NACIONAL'!$U:$AU,2,0)</f>
        <v>48686869</v>
      </c>
      <c r="O13" s="190">
        <f>VLOOKUP(C13,'[1]2. NACIONAL'!$U:$AU,26,0)</f>
        <v>43846</v>
      </c>
      <c r="P13" s="190">
        <f>VLOOKUP(C13,'[1]2. NACIONAL'!$U:$AU,27,0)</f>
        <v>44180</v>
      </c>
      <c r="Q13" s="137" t="s">
        <v>5129</v>
      </c>
      <c r="R13" s="173"/>
      <c r="S13" s="169"/>
      <c r="T13" s="174"/>
      <c r="U13" s="172"/>
    </row>
    <row r="14" spans="1:21" ht="15" customHeight="1">
      <c r="A14" s="131">
        <v>13</v>
      </c>
      <c r="B14" s="131" t="str">
        <f>'[1]2. NACIONAL'!A14</f>
        <v>CPS-013-2020</v>
      </c>
      <c r="C14" s="171">
        <f>VLOOKUP(B14,'[1]2. NACIONAL'!A:BK,21,0)</f>
        <v>52072983</v>
      </c>
      <c r="D14" s="131" t="s">
        <v>5802</v>
      </c>
      <c r="E14" s="137" t="s">
        <v>5581</v>
      </c>
      <c r="F14" s="137" t="s">
        <v>5801</v>
      </c>
      <c r="G14" s="174" t="s">
        <v>842</v>
      </c>
      <c r="H14" s="175" t="s">
        <v>5526</v>
      </c>
      <c r="I14" s="131" t="str">
        <f>VLOOKUP(B14,'[1]2. NACIONAL'!A:BK,7,0)</f>
        <v>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actividades de seguridad y aseo de la Sede Central de PNNC y austeridad del gasto.</v>
      </c>
      <c r="J14" s="131" t="str">
        <f>VLOOKUP(B14,'[1]2. NACIONAL'!A:BK,31,0)</f>
        <v>GRUPO DE PROCESOS CORPORATIVOS</v>
      </c>
      <c r="K14" t="str">
        <f>VLOOKUP(C14,[2]NC!$C:$L,9,0)</f>
        <v>nubia.mosquera@parquesnacionales.gov.co</v>
      </c>
      <c r="L14" s="173">
        <v>3102622167</v>
      </c>
      <c r="M14" s="170">
        <f>VLOOKUP(B14,'[1]2. NACIONAL'!A:BK,16,0)</f>
        <v>3156754</v>
      </c>
      <c r="N14" s="137">
        <f>VLOOKUP(C14,'[1]2. NACIONAL'!$U:$AU,2,0)</f>
        <v>34724294</v>
      </c>
      <c r="O14" s="190">
        <f>VLOOKUP(C14,'[1]2. NACIONAL'!$U:$AU,26,0)</f>
        <v>43846</v>
      </c>
      <c r="P14" s="190">
        <f>VLOOKUP(C14,'[1]2. NACIONAL'!$U:$AU,27,0)</f>
        <v>44180</v>
      </c>
      <c r="Q14" s="137" t="s">
        <v>5129</v>
      </c>
      <c r="R14" s="173"/>
      <c r="S14" s="169"/>
      <c r="T14" s="174"/>
      <c r="U14" s="172"/>
    </row>
    <row r="15" spans="1:21" ht="15" customHeight="1">
      <c r="A15" s="131">
        <v>14</v>
      </c>
      <c r="B15" s="131" t="str">
        <f>'[1]2. NACIONAL'!A15</f>
        <v>CPS-014-2020</v>
      </c>
      <c r="C15" s="171">
        <f>VLOOKUP(B15,'[1]2. NACIONAL'!A:BK,21,0)</f>
        <v>24081439</v>
      </c>
      <c r="D15" s="131" t="s">
        <v>5802</v>
      </c>
      <c r="E15" s="137" t="s">
        <v>5582</v>
      </c>
      <c r="F15" s="137" t="s">
        <v>5801</v>
      </c>
      <c r="G15" s="174" t="s">
        <v>5525</v>
      </c>
      <c r="H15" s="175" t="s">
        <v>438</v>
      </c>
      <c r="I15" s="131" t="str">
        <f>VLOOKUP(B15,'[1]2. NACIONAL'!A:BK,7,0)</f>
        <v>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v>
      </c>
      <c r="J15" s="131" t="str">
        <f>VLOOKUP(B15,'[1]2. NACIONAL'!A:BK,31,0)</f>
        <v>GRUPO DE PROCESOS CORPORATIVOS</v>
      </c>
      <c r="K15" t="str">
        <f>VLOOKUP(C15,[2]NC!$C:$L,9,0)</f>
        <v>reservas.ecoturismo@parquesnacionales.gov.co</v>
      </c>
      <c r="L15" s="173">
        <v>3123871389</v>
      </c>
      <c r="M15" s="170">
        <f>VLOOKUP(B15,'[1]2. NACIONAL'!A:BK,16,0)</f>
        <v>2663850</v>
      </c>
      <c r="N15" s="137">
        <f>VLOOKUP(C15,'[1]2. NACIONAL'!$U:$AU,2,0)</f>
        <v>29302350</v>
      </c>
      <c r="O15" s="190">
        <f>VLOOKUP(C15,'[1]2. NACIONAL'!$U:$AU,26,0)</f>
        <v>43846</v>
      </c>
      <c r="P15" s="190">
        <f>VLOOKUP(C15,'[1]2. NACIONAL'!$U:$AU,27,0)</f>
        <v>44180</v>
      </c>
      <c r="Q15" s="137" t="s">
        <v>5129</v>
      </c>
      <c r="R15" s="173"/>
      <c r="S15" s="169"/>
      <c r="T15" s="174"/>
      <c r="U15" s="172"/>
    </row>
    <row r="16" spans="1:21" ht="15" customHeight="1">
      <c r="A16" s="131">
        <v>15</v>
      </c>
      <c r="B16" s="131" t="str">
        <f>'[1]2. NACIONAL'!A16</f>
        <v>CPS-015-2020</v>
      </c>
      <c r="C16" s="171">
        <f>VLOOKUP(B16,'[1]2. NACIONAL'!A:BK,21,0)</f>
        <v>52896623</v>
      </c>
      <c r="D16" s="131" t="s">
        <v>5802</v>
      </c>
      <c r="E16" s="137" t="s">
        <v>5583</v>
      </c>
      <c r="F16" s="137" t="s">
        <v>5801</v>
      </c>
      <c r="G16" s="174" t="s">
        <v>842</v>
      </c>
      <c r="H16" s="175" t="s">
        <v>5524</v>
      </c>
      <c r="I16" s="131" t="s">
        <v>5523</v>
      </c>
      <c r="J16" s="131" t="str">
        <f>VLOOKUP(B16,'[1]2. NACIONAL'!A:BK,31,0)</f>
        <v>SUBDIRECCIÓN ADMINISTRATIVA Y FINANCIERA</v>
      </c>
      <c r="K16" t="str">
        <f>VLOOKUP(C16,[2]NC!$C:$L,9,0)</f>
        <v>luz.gonzalez@parquesnacionales.gov.co</v>
      </c>
      <c r="L16" s="173">
        <v>8123442</v>
      </c>
      <c r="M16" s="170">
        <f>VLOOKUP(B16,'[1]2. NACIONAL'!A:BK,16,0)</f>
        <v>5397388</v>
      </c>
      <c r="N16" s="137">
        <f>VLOOKUP(C16,'[1]2. NACIONAL'!$U:$AU,2,0)</f>
        <v>59371268</v>
      </c>
      <c r="O16" s="190">
        <f>VLOOKUP(C16,'[1]2. NACIONAL'!$U:$AU,26,0)</f>
        <v>43846</v>
      </c>
      <c r="P16" s="190">
        <f>VLOOKUP(C16,'[1]2. NACIONAL'!$U:$AU,27,0)</f>
        <v>44180</v>
      </c>
      <c r="Q16" s="137" t="s">
        <v>5129</v>
      </c>
      <c r="R16" s="173"/>
      <c r="S16" s="169"/>
      <c r="T16" s="174"/>
      <c r="U16" s="172"/>
    </row>
    <row r="17" spans="1:21" ht="15" customHeight="1">
      <c r="A17" s="131">
        <v>16</v>
      </c>
      <c r="B17" s="131" t="str">
        <f>'[1]2. NACIONAL'!A17</f>
        <v>CPS-016-2020</v>
      </c>
      <c r="C17" s="171">
        <f>VLOOKUP(B17,'[1]2. NACIONAL'!A:BK,21,0)</f>
        <v>1049610293</v>
      </c>
      <c r="D17" s="131" t="s">
        <v>5802</v>
      </c>
      <c r="E17" s="137" t="s">
        <v>5584</v>
      </c>
      <c r="F17" s="137" t="s">
        <v>5801</v>
      </c>
      <c r="G17" s="174" t="s">
        <v>3139</v>
      </c>
      <c r="H17" s="129" t="s">
        <v>5522</v>
      </c>
      <c r="I17" s="131" t="str">
        <f>VLOOKUP(B17,'[1]2. NACIONAL'!A:BK,7,0)</f>
        <v>Prestación de servicios profesionales de apoyo a la gestión de la Oficina de Gestión del Riesgo de la Dirección General para apoyar en la estructuración de estrategias o propuestas que conlleven a la intervención interagencial sobre los factores que propician afectaciones ambientales en las áreas protegidas del Sistema de Parques Nacionales Naturales, así como apoyar la implementación de los lineamientos del sistema de gestión integrado de la entidad en la Oficina de Gestión del Riesgo.</v>
      </c>
      <c r="J17" s="131" t="str">
        <f>VLOOKUP(B17,'[1]2. NACIONAL'!A:BK,31,0)</f>
        <v>OFICINA DE GESTION DEL RIESGO</v>
      </c>
      <c r="K17" t="str">
        <f>VLOOKUP(C17,[2]NC!$C:$L,9,0)</f>
        <v>area.gestion@parquesnacionales.gov.co</v>
      </c>
      <c r="L17" s="173">
        <v>3103409509</v>
      </c>
      <c r="M17" s="170">
        <f>VLOOKUP(B17,'[1]2. NACIONAL'!A:BK,16,0)</f>
        <v>5397388</v>
      </c>
      <c r="N17" s="137">
        <f>VLOOKUP(C17,'[1]2. NACIONAL'!$U:$AU,2,0)</f>
        <v>59371268</v>
      </c>
      <c r="O17" s="190">
        <f>VLOOKUP(C17,'[1]2. NACIONAL'!$U:$AU,26,0)</f>
        <v>43846</v>
      </c>
      <c r="P17" s="190">
        <f>VLOOKUP(C17,'[1]2. NACIONAL'!$U:$AU,27,0)</f>
        <v>44180</v>
      </c>
      <c r="Q17" s="137" t="s">
        <v>5129</v>
      </c>
      <c r="R17" s="173"/>
      <c r="S17" s="169"/>
      <c r="T17" s="174"/>
      <c r="U17" s="172"/>
    </row>
    <row r="18" spans="1:21" ht="15" customHeight="1">
      <c r="A18" s="131">
        <v>17</v>
      </c>
      <c r="B18" s="131" t="str">
        <f>'[1]2. NACIONAL'!A18</f>
        <v>CPS-017-2020</v>
      </c>
      <c r="C18" s="171">
        <f>VLOOKUP(B18,'[1]2. NACIONAL'!A:BK,21,0)</f>
        <v>1010229854</v>
      </c>
      <c r="D18" s="131" t="s">
        <v>5802</v>
      </c>
      <c r="E18" s="137" t="s">
        <v>5585</v>
      </c>
      <c r="F18" s="137" t="s">
        <v>5801</v>
      </c>
      <c r="G18" s="174" t="s">
        <v>1190</v>
      </c>
      <c r="H18" s="129" t="s">
        <v>5521</v>
      </c>
      <c r="I18" s="131" t="str">
        <f>VLOOKUP(B18,'[1]2. NACIONAL'!A:BK,7,0)</f>
        <v>Prestación de servicios profesionales de apoyo a la gestión de la Oficina de Gestión del Riesgo de la Dirección General orientados a procesar y analizar la información proveniente de fuentes internas y externas, que aporten insumos técnicos para la gestión de las acciones que desarrolla la oficina en el marco de los procesos a cargo.</v>
      </c>
      <c r="J18" s="131" t="str">
        <f>VLOOKUP(B18,'[1]2. NACIONAL'!A:BK,31,0)</f>
        <v>OFICINA DE GESTION DEL RIESGO</v>
      </c>
      <c r="K18" t="str">
        <f>VLOOKUP(C18,[2]NC!$C:$L,9,0)</f>
        <v>Nicolas.Avila@parquesnacionales.gov.co</v>
      </c>
      <c r="L18" s="173">
        <v>3125833778</v>
      </c>
      <c r="M18" s="170">
        <f>VLOOKUP(B18,'[1]2. NACIONAL'!A:BK,16,0)</f>
        <v>3156754</v>
      </c>
      <c r="N18" s="137">
        <f>VLOOKUP(C18,'[1]2. NACIONAL'!$U:$AU,2,0)</f>
        <v>35039969</v>
      </c>
      <c r="O18" s="190">
        <f>VLOOKUP(C18,'[1]2. NACIONAL'!$U:$AU,26,0)</f>
        <v>43846</v>
      </c>
      <c r="P18" s="190">
        <f>VLOOKUP(C18,'[1]2. NACIONAL'!$U:$AU,27,0)</f>
        <v>44183</v>
      </c>
      <c r="Q18" s="137" t="s">
        <v>5129</v>
      </c>
      <c r="R18" s="173"/>
      <c r="S18" s="169"/>
      <c r="T18" s="174"/>
      <c r="U18" s="172"/>
    </row>
    <row r="19" spans="1:21" ht="15" customHeight="1">
      <c r="A19" s="131">
        <v>18</v>
      </c>
      <c r="B19" s="131" t="str">
        <f>'[1]2. NACIONAL'!A19</f>
        <v>CPS-018-2020</v>
      </c>
      <c r="C19" s="171">
        <f>VLOOKUP(B19,'[1]2. NACIONAL'!A:BK,21,0)</f>
        <v>52539990</v>
      </c>
      <c r="D19" s="131" t="s">
        <v>5802</v>
      </c>
      <c r="E19" s="137" t="s">
        <v>5586</v>
      </c>
      <c r="F19" s="137" t="s">
        <v>5801</v>
      </c>
      <c r="G19" s="174" t="s">
        <v>5520</v>
      </c>
      <c r="H19" s="129" t="s">
        <v>438</v>
      </c>
      <c r="I19" s="131" t="str">
        <f>VLOOKUP(B19,'[1]2. NACIONAL'!A:BK,7,0)</f>
        <v>Prestación de servicios técnicos y de apoyo a la gestión para el seguimiento base de datos del grupo de predios, apoyo en respuesta a peticiones de información, actualización de sistemas de información predial y apoyo en gestiones administrativas de la OAJ.</v>
      </c>
      <c r="J19" s="131" t="str">
        <f>VLOOKUP(B19,'[1]2. NACIONAL'!A:BK,31,0)</f>
        <v>GRUPO DE PREDIOS</v>
      </c>
      <c r="K19" t="str">
        <f>VLOOKUP(C19,[2]NC!$C:$L,9,0)</f>
        <v>grupo.predios@parquesnacionales.gov.co</v>
      </c>
      <c r="L19" s="173">
        <v>5213425</v>
      </c>
      <c r="M19" s="170">
        <f>VLOOKUP(B19,'[1]2. NACIONAL'!A:BK,16,0)</f>
        <v>2663850</v>
      </c>
      <c r="N19" s="137">
        <f>VLOOKUP(C19,'[1]2. NACIONAL'!$U:$AU,2,0)</f>
        <v>29302350</v>
      </c>
      <c r="O19" s="190">
        <f>VLOOKUP(C19,'[1]2. NACIONAL'!$U:$AU,26,0)</f>
        <v>43847</v>
      </c>
      <c r="P19" s="190">
        <f>VLOOKUP(C19,'[1]2. NACIONAL'!$U:$AU,27,0)</f>
        <v>44181</v>
      </c>
      <c r="Q19" s="137" t="s">
        <v>5129</v>
      </c>
      <c r="R19" s="173"/>
      <c r="S19" s="169"/>
      <c r="T19" s="174"/>
      <c r="U19" s="172"/>
    </row>
    <row r="20" spans="1:21" ht="15" customHeight="1">
      <c r="A20" s="131">
        <v>19</v>
      </c>
      <c r="B20" s="131" t="str">
        <f>'[1]2. NACIONAL'!A20</f>
        <v>CPS-019-2020</v>
      </c>
      <c r="C20" s="171">
        <f>VLOOKUP(B20,'[1]2. NACIONAL'!A:BK,21,0)</f>
        <v>51838162</v>
      </c>
      <c r="D20" s="131" t="s">
        <v>5802</v>
      </c>
      <c r="E20" s="137" t="s">
        <v>5587</v>
      </c>
      <c r="F20" s="137" t="s">
        <v>5801</v>
      </c>
      <c r="G20" s="174" t="s">
        <v>675</v>
      </c>
      <c r="H20" s="129" t="s">
        <v>5519</v>
      </c>
      <c r="I20" s="131" t="str">
        <f>VLOOKUP(B20,'[1]2. NACIONAL'!A:BK,7,0)</f>
        <v>Prestación de servicios profesionales para apoyar la coordinación con los actores institucionales, organizaciones no gubernamentales, e instancias internas, asi como la revisión de actos administrativos y demás documentos con el fin de generar acciones para la conservación de las áreas protegidas</v>
      </c>
      <c r="J20" s="131" t="str">
        <f>VLOOKUP(B20,'[1]2. NACIONAL'!A:BK,31,0)</f>
        <v>DIRECCIÓN GENERAL</v>
      </c>
      <c r="K20" t="str">
        <f>VLOOKUP(C20,[2]NC!$C:$L,9,0)</f>
        <v>bibiana.rojas@parquesnacionales.gov.co</v>
      </c>
      <c r="L20" s="137">
        <v>3202196706</v>
      </c>
      <c r="M20" s="170">
        <f>VLOOKUP(B20,'[1]2. NACIONAL'!A:BK,16,0)</f>
        <v>8498954</v>
      </c>
      <c r="N20" s="137">
        <f>VLOOKUP(C20,'[1]2. NACIONAL'!$U:$AU,2,0)</f>
        <v>97454672</v>
      </c>
      <c r="O20" s="190">
        <f>VLOOKUP(C20,'[1]2. NACIONAL'!$U:$AU,26,0)</f>
        <v>43847</v>
      </c>
      <c r="P20" s="190">
        <f>VLOOKUP(C20,'[1]2. NACIONAL'!$U:$AU,27,0)</f>
        <v>44195</v>
      </c>
      <c r="Q20" s="137" t="s">
        <v>5129</v>
      </c>
      <c r="R20" s="137"/>
      <c r="S20" s="169"/>
      <c r="T20" s="174"/>
      <c r="U20" s="172"/>
    </row>
    <row r="21" spans="1:21" ht="15" customHeight="1">
      <c r="A21" s="131">
        <v>20</v>
      </c>
      <c r="B21" s="131" t="str">
        <f>'[1]2. NACIONAL'!A21</f>
        <v>CPS-020-2020</v>
      </c>
      <c r="C21" s="171">
        <f>VLOOKUP(B21,'[1]2. NACIONAL'!A:BK,21,0)</f>
        <v>52490210</v>
      </c>
      <c r="D21" s="131" t="s">
        <v>5802</v>
      </c>
      <c r="E21" s="137" t="s">
        <v>5588</v>
      </c>
      <c r="F21" s="137" t="s">
        <v>5801</v>
      </c>
      <c r="G21" s="174" t="s">
        <v>5518</v>
      </c>
      <c r="H21" s="129" t="s">
        <v>438</v>
      </c>
      <c r="I21" s="131" t="str">
        <f>VLOOKUP(B21,'[1]2. NACIONAL'!A:BK,7,0)</f>
        <v>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organización de la agenda ambiental del Centro y la catalogación de la documentación del Centro de Documentación de Parques Nacionales</v>
      </c>
      <c r="J21" s="131" t="str">
        <f>VLOOKUP(B21,'[1]2. NACIONAL'!A:BK,31,0)</f>
        <v>GRUPO DE COMUNICACIONES Y EDUCACION AMBIENTAL</v>
      </c>
      <c r="K21" s="137" t="s">
        <v>5517</v>
      </c>
      <c r="L21" s="173">
        <v>3103841380</v>
      </c>
      <c r="M21" s="170">
        <f>VLOOKUP(B21,'[1]2. NACIONAL'!A:BK,16,0)</f>
        <v>2663850</v>
      </c>
      <c r="N21" s="137">
        <f>VLOOKUP(C21,'[1]2. NACIONAL'!$U:$AU,2,0)</f>
        <v>29302350</v>
      </c>
      <c r="O21" s="190">
        <f>VLOOKUP(C21,'[1]2. NACIONAL'!$U:$AU,26,0)</f>
        <v>43847</v>
      </c>
      <c r="P21" s="190">
        <f>VLOOKUP(C21,'[1]2. NACIONAL'!$U:$AU,27,0)</f>
        <v>44183</v>
      </c>
      <c r="Q21" s="137" t="s">
        <v>5129</v>
      </c>
      <c r="R21" s="173"/>
      <c r="S21" s="169"/>
      <c r="T21" s="174"/>
      <c r="U21" s="172"/>
    </row>
    <row r="22" spans="1:21" ht="15" customHeight="1">
      <c r="A22" s="131">
        <v>21</v>
      </c>
      <c r="B22" s="131" t="str">
        <f>'[1]2. NACIONAL'!A22</f>
        <v>CPS-021-2020</v>
      </c>
      <c r="C22" s="171">
        <f>VLOOKUP(B22,'[1]2. NACIONAL'!A:BK,21,0)</f>
        <v>1113622677</v>
      </c>
      <c r="D22" s="131" t="s">
        <v>5802</v>
      </c>
      <c r="E22" s="137" t="s">
        <v>5589</v>
      </c>
      <c r="F22" s="137" t="s">
        <v>5801</v>
      </c>
      <c r="G22" s="174" t="s">
        <v>869</v>
      </c>
      <c r="H22" s="129" t="s">
        <v>5516</v>
      </c>
      <c r="I22" s="131" t="str">
        <f>VLOOKUP(B22,'[1]2. NACIONAL'!A:BK,7,0)</f>
        <v>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contribuir al análisis de los aspectos legales que demande la Oficina de Gestión del Riesgo en el marco de sus funciones.</v>
      </c>
      <c r="J22" s="131" t="str">
        <f>VLOOKUP(B22,'[1]2. NACIONAL'!A:BK,31,0)</f>
        <v>OFICINA DE GESTION DEL RIESGO</v>
      </c>
      <c r="K22" t="str">
        <f>VLOOKUP(C22,[2]NC!$C:$L,9,0)</f>
        <v>andres.velasco@parquesnacionales.gov.co</v>
      </c>
      <c r="L22" s="173">
        <v>6032172</v>
      </c>
      <c r="M22" s="170">
        <f>VLOOKUP(B22,'[1]2. NACIONAL'!A:BK,16,0)</f>
        <v>6434923</v>
      </c>
      <c r="N22" s="137">
        <f>VLOOKUP(C22,'[1]2. NACIONAL'!$U:$AU,2,0)</f>
        <v>70784153</v>
      </c>
      <c r="O22" s="190">
        <f>VLOOKUP(C22,'[1]2. NACIONAL'!$U:$AU,26,0)</f>
        <v>43847</v>
      </c>
      <c r="P22" s="190">
        <f>VLOOKUP(C22,'[1]2. NACIONAL'!$U:$AU,27,0)</f>
        <v>43982</v>
      </c>
      <c r="Q22" s="137" t="s">
        <v>5129</v>
      </c>
      <c r="R22" s="173"/>
      <c r="S22" s="169"/>
      <c r="T22" s="174"/>
      <c r="U22" s="172"/>
    </row>
    <row r="23" spans="1:21" ht="15" customHeight="1">
      <c r="A23" s="131">
        <v>22</v>
      </c>
      <c r="B23" s="131" t="str">
        <f>'[1]2. NACIONAL'!A23</f>
        <v>CPS-022-2020</v>
      </c>
      <c r="C23" s="171">
        <f>VLOOKUP(B23,'[1]2. NACIONAL'!A:BK,21,0)</f>
        <v>65784202</v>
      </c>
      <c r="D23" s="131" t="s">
        <v>5802</v>
      </c>
      <c r="E23" s="137" t="s">
        <v>5590</v>
      </c>
      <c r="F23" s="137" t="s">
        <v>5801</v>
      </c>
      <c r="G23" s="174" t="s">
        <v>678</v>
      </c>
      <c r="H23" s="129" t="s">
        <v>5515</v>
      </c>
      <c r="I23" s="131" t="str">
        <f>VLOOKUP(B23,'[1]2. NACIONAL'!A:BK,7,0)</f>
        <v>Prestación de servicios profesionales especializados y de apoyo a la gestión para asesorar y coordinar a nivel nacional la implementación administrativa, técnica y financiera de las Fases I y II del Programa Áreas Protegidas y Diversidad Biológica, cofinanciado por el gobierno alemán a través del KfW.</v>
      </c>
      <c r="J23" s="131" t="str">
        <f>VLOOKUP(B23,'[1]2. NACIONAL'!A:BK,31,0)</f>
        <v>DIRECCIÓN GENERAL</v>
      </c>
      <c r="K23" t="str">
        <f>VLOOKUP(C23,[2]NC!$C:$L,9,0)</f>
        <v>-</v>
      </c>
      <c r="L23" s="173">
        <v>3108420973</v>
      </c>
      <c r="M23" s="170">
        <f>VLOOKUP(B23,'[1]2. NACIONAL'!A:BK,16,0)</f>
        <v>11655710</v>
      </c>
      <c r="N23" s="137">
        <f>VLOOKUP(C23,'[1]2. NACIONAL'!$U:$AU,2,0)</f>
        <v>17483565</v>
      </c>
      <c r="O23" s="190">
        <f>VLOOKUP(C23,'[1]2. NACIONAL'!$U:$AU,26,0)</f>
        <v>43847</v>
      </c>
      <c r="P23" s="190">
        <f>VLOOKUP(C23,'[1]2. NACIONAL'!$U:$AU,27,0)</f>
        <v>43891</v>
      </c>
      <c r="Q23" s="137" t="s">
        <v>5129</v>
      </c>
      <c r="R23" s="173"/>
      <c r="S23" s="169"/>
      <c r="T23" s="174"/>
      <c r="U23" s="172"/>
    </row>
    <row r="24" spans="1:21" ht="15" customHeight="1">
      <c r="A24" s="131">
        <v>23</v>
      </c>
      <c r="B24" s="131" t="str">
        <f>'[1]2. NACIONAL'!A24</f>
        <v>CPS-023-2020</v>
      </c>
      <c r="C24" s="171">
        <f>VLOOKUP(B24,'[1]2. NACIONAL'!A:BK,21,0)</f>
        <v>52018404</v>
      </c>
      <c r="D24" s="131" t="s">
        <v>5802</v>
      </c>
      <c r="E24" s="137" t="s">
        <v>5591</v>
      </c>
      <c r="F24" s="137" t="s">
        <v>5801</v>
      </c>
      <c r="G24" s="174" t="s">
        <v>5514</v>
      </c>
      <c r="H24" s="129" t="s">
        <v>438</v>
      </c>
      <c r="I24" s="131" t="str">
        <f>VLOOKUP(B24,'[1]2. NACIONAL'!A:BK,7,0)</f>
        <v>Prestación de servicios técnicos para que realice el seguimiento y análisis a la ejecución del presupuesto de gastos de personal, elabore las proyecciones financieras, así como la revisión de las nóminas de las seis (6) Direcciones Territoriales y sus temas inherentes, conforme los lineamientos internos y del Ministerio de Hacienda</v>
      </c>
      <c r="J24" s="131" t="str">
        <f>VLOOKUP(B24,'[1]2. NACIONAL'!A:BK,31,0)</f>
        <v>GRUPO DE GESTIÓN HUMANA</v>
      </c>
      <c r="K24" t="str">
        <f>VLOOKUP(C24,[2]NC!$C:$L,9,0)</f>
        <v>claudia.pinto@parquesnacionales.gov.co</v>
      </c>
      <c r="L24" s="173">
        <v>3012743911</v>
      </c>
      <c r="M24" s="170">
        <f>VLOOKUP(B24,'[1]2. NACIONAL'!A:BK,16,0)</f>
        <v>2663850</v>
      </c>
      <c r="N24" s="137">
        <f>VLOOKUP(C24,'[1]2. NACIONAL'!$U:$AU,2,0)</f>
        <v>29302350</v>
      </c>
      <c r="O24" s="190">
        <f>VLOOKUP(C24,'[1]2. NACIONAL'!$U:$AU,26,0)</f>
        <v>43847</v>
      </c>
      <c r="P24" s="190">
        <f>VLOOKUP(C24,'[1]2. NACIONAL'!$U:$AU,27,0)</f>
        <v>44181</v>
      </c>
      <c r="Q24" s="137" t="s">
        <v>5129</v>
      </c>
      <c r="R24" s="173"/>
      <c r="S24" s="169"/>
      <c r="T24" s="174"/>
      <c r="U24" s="172"/>
    </row>
    <row r="25" spans="1:21" ht="15" customHeight="1">
      <c r="A25" s="131">
        <v>24</v>
      </c>
      <c r="B25" s="131" t="str">
        <f>'[1]2. NACIONAL'!A25</f>
        <v>CPS-024-2020</v>
      </c>
      <c r="C25" s="171">
        <f>VLOOKUP(B25,'[1]2. NACIONAL'!A:BK,21,0)</f>
        <v>80198100</v>
      </c>
      <c r="D25" s="131" t="s">
        <v>5802</v>
      </c>
      <c r="E25" s="137" t="s">
        <v>5592</v>
      </c>
      <c r="F25" s="137" t="s">
        <v>5801</v>
      </c>
      <c r="G25" s="174" t="s">
        <v>869</v>
      </c>
      <c r="H25" s="129" t="s">
        <v>5513</v>
      </c>
      <c r="I25" s="131" t="str">
        <f>VLOOKUP(B25,'[1]2. NACIONAL'!A:BK,7,0)</f>
        <v>Prestación de servicios profesionales y de apoyo a la gestión de la Oficina de Gestión del Riesgo de la Dirección General para adelantar la representación de la entidad en los procesos policivos en el marco del ejercicio de la autoridad ambiental; así como la atención y preparación de los documentos e intervenciones que demanden los organismos de control y demás autoridades que conlleven la participación de la Oficina de Gestión del Riesgo.</v>
      </c>
      <c r="J25" s="131" t="str">
        <f>VLOOKUP(B25,'[1]2. NACIONAL'!A:BK,31,0)</f>
        <v>OFICINA DE GESTION DEL RIESGO</v>
      </c>
      <c r="K25" t="str">
        <f>VLOOKUP(C25,[2]NC!$C:$L,9,0)</f>
        <v>juan.arenas@parquesnacionales.gov.co</v>
      </c>
      <c r="L25" s="173">
        <v>3105674046</v>
      </c>
      <c r="M25" s="170">
        <f>VLOOKUP(B25,'[1]2. NACIONAL'!A:BK,16,0)</f>
        <v>4823432</v>
      </c>
      <c r="N25" s="137">
        <f>VLOOKUP(C25,'[1]2. NACIONAL'!$U:$AU,2,0)</f>
        <v>53057752</v>
      </c>
      <c r="O25" s="190">
        <f>VLOOKUP(C25,'[1]2. NACIONAL'!$U:$AU,26,0)</f>
        <v>43847</v>
      </c>
      <c r="P25" s="190">
        <f>VLOOKUP(C25,'[1]2. NACIONAL'!$U:$AU,27,0)</f>
        <v>44181</v>
      </c>
      <c r="Q25" s="137" t="s">
        <v>5129</v>
      </c>
      <c r="R25" s="173"/>
      <c r="S25" s="169"/>
      <c r="T25" s="174"/>
      <c r="U25" s="172"/>
    </row>
    <row r="26" spans="1:21" ht="15" customHeight="1">
      <c r="A26" s="131">
        <v>25</v>
      </c>
      <c r="B26" s="131" t="s">
        <v>5512</v>
      </c>
      <c r="C26" s="171">
        <v>93437545</v>
      </c>
      <c r="D26" s="131" t="s">
        <v>5802</v>
      </c>
      <c r="E26" s="137" t="s">
        <v>5593</v>
      </c>
      <c r="F26" s="137" t="s">
        <v>5801</v>
      </c>
      <c r="G26" s="174" t="s">
        <v>4904</v>
      </c>
      <c r="H26" s="129" t="s">
        <v>5511</v>
      </c>
      <c r="I26" s="131" t="s">
        <v>5510</v>
      </c>
      <c r="J26" s="131" t="s">
        <v>5508</v>
      </c>
      <c r="K26" t="str">
        <f>VLOOKUP(C26,[2]NC!$C:$L,9,0)</f>
        <v>edward.ocampo@parquesnacionales.gov.co</v>
      </c>
      <c r="L26" s="173">
        <v>3214525401</v>
      </c>
      <c r="M26" s="176" t="s">
        <v>5509</v>
      </c>
      <c r="N26" s="137">
        <f>VLOOKUP(C26,'[1]2. NACIONAL'!$U:$AU,2,0)</f>
        <v>59731094</v>
      </c>
      <c r="O26" s="190">
        <f>VLOOKUP(C26,'[1]2. NACIONAL'!$U:$AU,26,0)</f>
        <v>43847</v>
      </c>
      <c r="P26" s="190">
        <f>VLOOKUP(C26,'[1]2. NACIONAL'!$U:$AU,27,0)</f>
        <v>44183</v>
      </c>
      <c r="Q26" s="137" t="s">
        <v>5129</v>
      </c>
      <c r="R26" s="173"/>
      <c r="S26" s="169"/>
      <c r="T26" s="174"/>
      <c r="U26" s="172"/>
    </row>
    <row r="27" spans="1:21" ht="15" customHeight="1">
      <c r="A27" s="131">
        <v>26</v>
      </c>
      <c r="B27" s="131" t="str">
        <f>'[1]2. NACIONAL'!A27</f>
        <v>CPS-026-2020</v>
      </c>
      <c r="C27" s="171">
        <f>VLOOKUP(B27,'[1]2. NACIONAL'!A:BK,21,0)</f>
        <v>51748041</v>
      </c>
      <c r="D27" s="131" t="s">
        <v>5802</v>
      </c>
      <c r="E27" s="137" t="s">
        <v>5594</v>
      </c>
      <c r="F27" s="137" t="s">
        <v>5801</v>
      </c>
      <c r="G27" s="174" t="s">
        <v>785</v>
      </c>
      <c r="H27" s="129" t="s">
        <v>5507</v>
      </c>
      <c r="I27" s="131" t="str">
        <f>VLOOKUP(B27,'[1]2. NACIONAL'!A:BK,7,0)</f>
        <v>Prestación de servicios profesionales para la planeación, ejecución y seguimiento de los diferentes procesos organizacionales que se adelantan en el Grupo de Gestión Humana, conforme las políticas contenidas en el Plan Estratégico del Talento Humano –PETH, el Modelo Integrado de Planeación y Gestión – MIPG y los lineamientos de la entidad.</v>
      </c>
      <c r="J27" s="131" t="str">
        <f>VLOOKUP(B27,'[1]2. NACIONAL'!A:BK,31,0)</f>
        <v>GRUPO DE GESTIÓN HUMANA</v>
      </c>
      <c r="K27" t="str">
        <f>VLOOKUP(C27,[2]NC!$C:$L,9,0)</f>
        <v>martha.marquez@parquesnacionales.gov.co</v>
      </c>
      <c r="L27" s="173">
        <v>2693706</v>
      </c>
      <c r="M27" s="170">
        <f>VLOOKUP(B27,'[1]2. NACIONAL'!A:BK,16,0)</f>
        <v>6434923</v>
      </c>
      <c r="N27" s="137">
        <f>VLOOKUP(C27,'[1]2. NACIONAL'!$U:$AU,2,0)</f>
        <v>70784153</v>
      </c>
      <c r="O27" s="190">
        <f>VLOOKUP(C27,'[1]2. NACIONAL'!$U:$AU,26,0)</f>
        <v>43847</v>
      </c>
      <c r="P27" s="190">
        <f>VLOOKUP(C27,'[1]2. NACIONAL'!$U:$AU,27,0)</f>
        <v>44181</v>
      </c>
      <c r="Q27" s="137" t="s">
        <v>5129</v>
      </c>
      <c r="R27" s="173"/>
      <c r="S27" s="169"/>
      <c r="T27" s="174"/>
      <c r="U27" s="172"/>
    </row>
    <row r="28" spans="1:21" ht="15" customHeight="1" thickBot="1">
      <c r="A28" s="131">
        <v>27</v>
      </c>
      <c r="B28" s="131" t="str">
        <f>'[1]2. NACIONAL'!A28</f>
        <v>CPS-027-2020</v>
      </c>
      <c r="C28" s="171">
        <f>VLOOKUP(B28,'[1]2. NACIONAL'!A:BK,21,0)</f>
        <v>79781725</v>
      </c>
      <c r="D28" s="131" t="s">
        <v>5802</v>
      </c>
      <c r="E28" s="137" t="s">
        <v>5595</v>
      </c>
      <c r="F28" s="137" t="s">
        <v>5801</v>
      </c>
      <c r="G28" s="174" t="s">
        <v>869</v>
      </c>
      <c r="H28" s="129" t="s">
        <v>5506</v>
      </c>
      <c r="I28" s="131" t="str">
        <f>VLOOKUP(B28,'[1]2. NACIONAL'!A:BK,7,0)</f>
        <v>Prestación de servicios profesionales y de apoyo a la gestión en la defensa judicial de la entidad, elaborar informes relacionados con la gestión y alimentar los sistemas de información pertinentes</v>
      </c>
      <c r="J28" s="131" t="str">
        <f>VLOOKUP(B28,'[1]2. NACIONAL'!A:BK,31,0)</f>
        <v>OFICINA ASESORA JURIDICA</v>
      </c>
      <c r="K28" t="str">
        <f>VLOOKUP(C28,[2]NC!$C:$L,9,0)</f>
        <v>andres.velasquez@parquesnacionales.gov.co</v>
      </c>
      <c r="L28" s="137">
        <v>3115437641</v>
      </c>
      <c r="M28" s="170">
        <f>VLOOKUP(B28,'[1]2. NACIONAL'!A:BK,16,0)</f>
        <v>6434923</v>
      </c>
      <c r="N28" s="137">
        <f>VLOOKUP(C28,'[1]2. NACIONAL'!$U:$AU,2,0)</f>
        <v>70784153</v>
      </c>
      <c r="O28" s="190">
        <f>VLOOKUP(C28,'[1]2. NACIONAL'!$U:$AU,26,0)</f>
        <v>43848</v>
      </c>
      <c r="P28" s="190">
        <f>VLOOKUP(C28,'[1]2. NACIONAL'!$U:$AU,27,0)</f>
        <v>44182</v>
      </c>
      <c r="Q28" s="137" t="s">
        <v>5129</v>
      </c>
      <c r="R28" s="137"/>
      <c r="S28" s="169"/>
      <c r="T28" s="174"/>
      <c r="U28" s="172"/>
    </row>
    <row r="29" spans="1:21" ht="15" customHeight="1" thickBot="1">
      <c r="A29" s="131">
        <v>28</v>
      </c>
      <c r="B29" s="131" t="str">
        <f>'[1]2. NACIONAL'!A29</f>
        <v>CPS-028-2020</v>
      </c>
      <c r="C29" s="171">
        <f>VLOOKUP(B29,'[1]2. NACIONAL'!A:BK,21,0)</f>
        <v>53911075</v>
      </c>
      <c r="D29" s="131" t="s">
        <v>5802</v>
      </c>
      <c r="E29" s="137" t="s">
        <v>5596</v>
      </c>
      <c r="F29" s="137" t="s">
        <v>5801</v>
      </c>
      <c r="G29" s="174" t="s">
        <v>675</v>
      </c>
      <c r="H29" s="129" t="s">
        <v>5505</v>
      </c>
      <c r="I29" s="131" t="str">
        <f>VLOOKUP(B29,'[1]2. NACIONAL'!A:BK,7,0)</f>
        <v>Prestación de servicios profesionales y de apoyo jurídico para adelantar los trámites contractuales, legales y jurídicos que sean requeridos para implementar a nivel nacional las Fases I y II del Programa Áreas Protegidas y Diversidad Biológica, cofinanciado por el gobierno alemán a través del KfW.</v>
      </c>
      <c r="J29" s="131" t="str">
        <f>VLOOKUP(B29,'[1]2. NACIONAL'!A:BK,31,0)</f>
        <v>DIRECCIÓN GENERAL</v>
      </c>
      <c r="K29" s="180" t="s">
        <v>5552</v>
      </c>
      <c r="L29" s="173">
        <v>3144556212</v>
      </c>
      <c r="M29" s="170">
        <f>VLOOKUP(B29,'[1]2. NACIONAL'!A:BK,16,0)</f>
        <v>5397388</v>
      </c>
      <c r="N29" s="137">
        <f>VLOOKUP(C29,'[1]2. NACIONAL'!$U:$AU,2,0)</f>
        <v>59371268</v>
      </c>
      <c r="O29" s="190">
        <f>VLOOKUP(C29,'[1]2. NACIONAL'!$U:$AU,26,0)</f>
        <v>43850</v>
      </c>
      <c r="P29" s="190">
        <f>VLOOKUP(C29,'[1]2. NACIONAL'!$U:$AU,27,0)</f>
        <v>44184</v>
      </c>
      <c r="Q29" s="137" t="s">
        <v>5129</v>
      </c>
      <c r="R29" s="173"/>
      <c r="S29" s="169"/>
      <c r="T29" s="174"/>
      <c r="U29" s="172"/>
    </row>
    <row r="30" spans="1:21" ht="15" customHeight="1">
      <c r="A30" s="131">
        <v>29</v>
      </c>
      <c r="B30" s="131" t="str">
        <f>'[1]2. NACIONAL'!A30</f>
        <v>CPS-029-2020</v>
      </c>
      <c r="C30" s="171">
        <f>VLOOKUP(B30,'[1]2. NACIONAL'!A:BK,21,0)</f>
        <v>79590259</v>
      </c>
      <c r="D30" s="131" t="s">
        <v>5802</v>
      </c>
      <c r="E30" s="137" t="s">
        <v>5597</v>
      </c>
      <c r="F30" s="137" t="s">
        <v>5801</v>
      </c>
      <c r="G30" s="174" t="s">
        <v>5503</v>
      </c>
      <c r="H30" s="175" t="s">
        <v>5504</v>
      </c>
      <c r="I30" s="131" t="str">
        <f>VLOOKUP(B30,'[1]2. NACIONAL'!A:BK,7,0)</f>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actualizar e implementar el plan de señalización de Parques Nacionales Naturales de Colombia, realizar el diseño de material impreso (litográfico y de gran formato) y hacer el concepto, diseño y seguimiento</v>
      </c>
      <c r="J30" s="131" t="str">
        <f>VLOOKUP(B30,'[1]2. NACIONAL'!A:BK,31,0)</f>
        <v>GRUPO DE COMUNICACIONES Y EDUCACION AMBIENTAL</v>
      </c>
      <c r="K30" s="137" t="s">
        <v>5502</v>
      </c>
      <c r="L30" s="137">
        <v>3115426865</v>
      </c>
      <c r="M30" s="170">
        <f>VLOOKUP(B30,'[1]2. NACIONAL'!A:BK,16,0)</f>
        <v>6313510</v>
      </c>
      <c r="N30" s="137">
        <f>VLOOKUP(C30,'[1]2. NACIONAL'!$U:$AU,2,0)</f>
        <v>69448610</v>
      </c>
      <c r="O30" s="190">
        <f>VLOOKUP(C30,'[1]2. NACIONAL'!$U:$AU,26,0)</f>
        <v>43850</v>
      </c>
      <c r="P30" s="190">
        <f>VLOOKUP(C30,'[1]2. NACIONAL'!$U:$AU,27,0)</f>
        <v>44184</v>
      </c>
      <c r="Q30" s="137" t="s">
        <v>5129</v>
      </c>
      <c r="R30" s="137"/>
      <c r="S30" s="169"/>
      <c r="T30" s="174"/>
      <c r="U30" s="172"/>
    </row>
    <row r="31" spans="1:21" ht="15" customHeight="1">
      <c r="A31" s="131">
        <v>30</v>
      </c>
      <c r="B31" s="131" t="str">
        <f>'[1]2. NACIONAL'!A31</f>
        <v>CPS-030-2020</v>
      </c>
      <c r="C31" s="171">
        <f>VLOOKUP(B31,'[1]2. NACIONAL'!A:BK,21,0)</f>
        <v>1018410526</v>
      </c>
      <c r="D31" s="131" t="s">
        <v>5802</v>
      </c>
      <c r="E31" s="137" t="s">
        <v>5598</v>
      </c>
      <c r="F31" s="137" t="s">
        <v>5801</v>
      </c>
      <c r="G31" s="174" t="s">
        <v>869</v>
      </c>
      <c r="H31" s="175" t="s">
        <v>5501</v>
      </c>
      <c r="I31" s="131" t="str">
        <f>VLOOKUP(B31,'[1]2. NACIONAL'!A:BK,7,0)</f>
        <v>Prestación de servicios profesionales y apoyo a la gestión para que apoye temas regulatorios misionales, agenda normativa y elaboración del diagnóstico de necesidades normativas</v>
      </c>
      <c r="J31" s="131" t="str">
        <f>VLOOKUP(B31,'[1]2. NACIONAL'!A:BK,31,0)</f>
        <v>OFICINA ASESORA JURIDICA</v>
      </c>
      <c r="K31" t="str">
        <f>VLOOKUP(C31,[2]NC!$C:$L,9,0)</f>
        <v>adolfo.ibanez@parquesnacionales.gov.co</v>
      </c>
      <c r="L31" s="173">
        <v>3012425716</v>
      </c>
      <c r="M31" s="170">
        <f>VLOOKUP(B31,'[1]2. NACIONAL'!A:BK,16,0)</f>
        <v>5397388</v>
      </c>
      <c r="N31" s="137">
        <f>VLOOKUP(C31,'[1]2. NACIONAL'!$U:$AU,2,0)</f>
        <v>59371268</v>
      </c>
      <c r="O31" s="190">
        <f>VLOOKUP(C31,'[1]2. NACIONAL'!$U:$AU,26,0)</f>
        <v>43851</v>
      </c>
      <c r="P31" s="190">
        <f>VLOOKUP(C31,'[1]2. NACIONAL'!$U:$AU,27,0)</f>
        <v>44185</v>
      </c>
      <c r="Q31" s="137" t="s">
        <v>5129</v>
      </c>
      <c r="R31" s="173"/>
      <c r="S31" s="169"/>
      <c r="T31" s="174"/>
      <c r="U31" s="172"/>
    </row>
    <row r="32" spans="1:21" ht="15" customHeight="1">
      <c r="A32" s="131">
        <v>31</v>
      </c>
      <c r="B32" s="131" t="str">
        <f>'[1]2. NACIONAL'!A32</f>
        <v>CPS-031-2020</v>
      </c>
      <c r="C32" s="171">
        <f>VLOOKUP(B32,'[1]2. NACIONAL'!A:BK,21,0)</f>
        <v>46669762</v>
      </c>
      <c r="D32" s="131" t="s">
        <v>5802</v>
      </c>
      <c r="E32" s="137" t="s">
        <v>5599</v>
      </c>
      <c r="F32" s="137" t="s">
        <v>5801</v>
      </c>
      <c r="G32" s="174" t="s">
        <v>1744</v>
      </c>
      <c r="H32" s="175" t="s">
        <v>5500</v>
      </c>
      <c r="I32" s="131" t="str">
        <f>VLOOKUP(B32,'[1]2. NACIONAL'!A:BK,7,0)</f>
        <v>Prestación de servicios profesionales para apoyar la articulación del SGI de Parques Nacionales Naturales de Colombia en el marco del Modelo Integrado de Planeación y Gestión MIPG.</v>
      </c>
      <c r="J32" s="131" t="str">
        <f>VLOOKUP(B32,'[1]2. NACIONAL'!A:BK,31,0)</f>
        <v>SUBDIRECCIÓN DE GESTIÓN Y MANEJO DE AREAS PROTEGIDAS</v>
      </c>
      <c r="K32" t="str">
        <f>VLOOKUP(C32,[2]NC!$C:$L,9,0)</f>
        <v>calidadsgm.central@parquesnacionales.gov.co</v>
      </c>
      <c r="L32" s="173">
        <v>3118081477</v>
      </c>
      <c r="M32" s="170">
        <f>VLOOKUP(B32,'[1]2. NACIONAL'!A:BK,16,0)</f>
        <v>7174442</v>
      </c>
      <c r="N32" s="137">
        <f>VLOOKUP(C32,'[1]2. NACIONAL'!$U:$AU,2,0)</f>
        <v>81549491</v>
      </c>
      <c r="O32" s="190">
        <f>VLOOKUP(C32,'[1]2. NACIONAL'!$U:$AU,26,0)</f>
        <v>43850</v>
      </c>
      <c r="P32" s="190">
        <f>VLOOKUP(C32,'[1]2. NACIONAL'!$U:$AU,27,0)</f>
        <v>44195</v>
      </c>
      <c r="Q32" s="137" t="s">
        <v>5129</v>
      </c>
      <c r="R32" s="173"/>
      <c r="S32" s="169"/>
      <c r="T32" s="174"/>
      <c r="U32" s="172"/>
    </row>
    <row r="33" spans="1:21" ht="15" customHeight="1">
      <c r="A33" s="131">
        <v>32</v>
      </c>
      <c r="B33" s="131" t="str">
        <f>'[1]2. NACIONAL'!A33</f>
        <v>CPS-032C-2020</v>
      </c>
      <c r="C33" s="171">
        <f>VLOOKUP(B33,'[1]2. NACIONAL'!A:BK,21,0)</f>
        <v>86003815</v>
      </c>
      <c r="D33" s="131" t="s">
        <v>5802</v>
      </c>
      <c r="E33" s="137" t="s">
        <v>5600</v>
      </c>
      <c r="F33" s="137" t="s">
        <v>5801</v>
      </c>
      <c r="G33" s="174" t="s">
        <v>869</v>
      </c>
      <c r="H33" s="129" t="s">
        <v>5499</v>
      </c>
      <c r="I33" s="131" t="str">
        <f>VLOOKUP(B33,'[1]2. NACIONAL'!A:BK,7,0)</f>
        <v>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asesorar en el análisis de los aspectos legales que demande la Oficina de Gestión del Riesgo en el marco de sus funciones</v>
      </c>
      <c r="J33" s="131" t="str">
        <f>VLOOKUP(B33,'[1]2. NACIONAL'!A:BK,31,0)</f>
        <v>OFICINA DE GESTION DEL RIESGO</v>
      </c>
      <c r="K33" t="str">
        <f>VLOOKUP(C33,[2]NC!$C:$L,9,0)</f>
        <v>geiler.ocampo@parquesnacionales.gov.co</v>
      </c>
      <c r="L33" s="137">
        <v>3153327807</v>
      </c>
      <c r="M33" s="170">
        <f>VLOOKUP(B33,'[1]2. NACIONAL'!A:BK,16,0)</f>
        <v>8498954</v>
      </c>
      <c r="N33" s="137">
        <f>VLOOKUP(C33,'[1]2. NACIONAL'!$U:$AU,2,0)</f>
        <v>37112099</v>
      </c>
      <c r="O33" s="190">
        <f>VLOOKUP(C33,'[1]2. NACIONAL'!$U:$AU,26,0)</f>
        <v>43850</v>
      </c>
      <c r="P33" s="190">
        <f>VLOOKUP(C33,'[1]2. NACIONAL'!$U:$AU,27,0)</f>
        <v>43982</v>
      </c>
      <c r="Q33" s="137" t="s">
        <v>5129</v>
      </c>
      <c r="R33" s="137"/>
      <c r="S33" s="169"/>
      <c r="T33" s="174"/>
      <c r="U33" s="172"/>
    </row>
    <row r="34" spans="1:21" ht="15" customHeight="1">
      <c r="A34" s="131">
        <v>33</v>
      </c>
      <c r="B34" s="131" t="str">
        <f>'[1]2. NACIONAL'!A35</f>
        <v>CPS-033-2020</v>
      </c>
      <c r="C34" s="171">
        <f>VLOOKUP(B34,'[1]2. NACIONAL'!A:BK,21,0)</f>
        <v>16072644</v>
      </c>
      <c r="D34" s="131" t="s">
        <v>5802</v>
      </c>
      <c r="E34" s="137" t="s">
        <v>5601</v>
      </c>
      <c r="F34" s="137" t="s">
        <v>5801</v>
      </c>
      <c r="G34" s="174" t="s">
        <v>5497</v>
      </c>
      <c r="H34" s="129" t="s">
        <v>5498</v>
      </c>
      <c r="I34" s="131" t="str">
        <f>VLOOKUP(B34,'[1]2. NACIONAL'!A:BK,7,0)</f>
        <v>Prestación de servicios profesionales y de apoyo a la gestión para posicionar a Parques Nacionales Naturales de Colombia en el marco de la implementación del Mecanismo de Comunicación Externa, en la formulación de la estrategia de redes sociales y Web, su administración, manejo, monitoreo permanente, ejecución de campañas On line y rediseño de la página Web de Parques Nacionales Naturales de Colombia</v>
      </c>
      <c r="J34" s="131" t="str">
        <f>VLOOKUP(B34,'[1]2. NACIONAL'!A:BK,31,0)</f>
        <v>GRUPO DE COMUNICACIONES Y EDUCACION AMBIENTAL</v>
      </c>
      <c r="K34" s="137" t="s">
        <v>5496</v>
      </c>
      <c r="L34" s="173">
        <v>3137508266</v>
      </c>
      <c r="M34" s="170">
        <f>VLOOKUP(B34,'[1]2. NACIONAL'!A:BK,16,0)</f>
        <v>5397388</v>
      </c>
      <c r="N34" s="137">
        <f>VLOOKUP(C34,'[1]2. NACIONAL'!$U:$AU,2,0)</f>
        <v>59371268</v>
      </c>
      <c r="O34" s="190">
        <f>VLOOKUP(C34,'[1]2. NACIONAL'!$U:$AU,26,0)</f>
        <v>43850</v>
      </c>
      <c r="P34" s="190">
        <f>VLOOKUP(C34,'[1]2. NACIONAL'!$U:$AU,27,0)</f>
        <v>44184</v>
      </c>
      <c r="Q34" s="137" t="s">
        <v>5129</v>
      </c>
      <c r="R34" s="173"/>
      <c r="S34" s="169"/>
      <c r="T34" s="174"/>
      <c r="U34" s="172"/>
    </row>
    <row r="35" spans="1:21" ht="15" customHeight="1">
      <c r="A35" s="131">
        <v>34</v>
      </c>
      <c r="B35" s="131" t="str">
        <f>'[1]2. NACIONAL'!A36</f>
        <v>CPS-034-2020</v>
      </c>
      <c r="C35" s="171">
        <f>VLOOKUP(B35,'[1]2. NACIONAL'!A:BK,21,0)</f>
        <v>1016041939</v>
      </c>
      <c r="D35" s="131" t="s">
        <v>5802</v>
      </c>
      <c r="E35" s="137" t="s">
        <v>5602</v>
      </c>
      <c r="F35" s="137" t="s">
        <v>5801</v>
      </c>
      <c r="G35" s="174" t="s">
        <v>5495</v>
      </c>
      <c r="H35" s="129" t="s">
        <v>438</v>
      </c>
      <c r="I35" s="131" t="str">
        <f>VLOOKUP(B35,'[1]2. NACIONAL'!A:BK,7,0)</f>
        <v>Prestar servicios técnicos y apoyo a la gestión del Grupo de Procesos Corporativos para la implementación la actualización de matrices de seguimiento al consumo de servicios públicos de las Direcciones Territorial y sus Áreas Protegidas, en la entrada y salida de elementos del Nivel Central, así como la consolidación del plan anual de adquisiciones y la ejecución del plan de compras. Igualmente realizar actividades para el control y seguimiento de los asuntos asignados, que sean de competencia</v>
      </c>
      <c r="J35" s="131" t="str">
        <f>VLOOKUP(B35,'[1]2. NACIONAL'!A:BK,31,0)</f>
        <v>GRUPO DE PROCESOS CORPORATIVOS</v>
      </c>
      <c r="K35" t="str">
        <f>VLOOKUP(C35,[2]NC!$C:$L,9,0)</f>
        <v>jineth.aguilar@parquesnacionales.gov.co</v>
      </c>
      <c r="L35" s="173">
        <v>3183773830</v>
      </c>
      <c r="M35" s="170">
        <f>VLOOKUP(B35,'[1]2. NACIONAL'!A:BK,16,0)</f>
        <v>2663850</v>
      </c>
      <c r="N35" s="137">
        <f>VLOOKUP(C35,'[1]2. NACIONAL'!$U:$AU,2,0)</f>
        <v>29302350</v>
      </c>
      <c r="O35" s="190">
        <f>VLOOKUP(C35,'[1]2. NACIONAL'!$U:$AU,26,0)</f>
        <v>43851</v>
      </c>
      <c r="P35" s="190">
        <f>VLOOKUP(C35,'[1]2. NACIONAL'!$U:$AU,27,0)</f>
        <v>44185</v>
      </c>
      <c r="Q35" s="137" t="s">
        <v>5129</v>
      </c>
      <c r="R35" s="173"/>
      <c r="S35" s="169"/>
      <c r="T35" s="174"/>
      <c r="U35" s="172"/>
    </row>
    <row r="36" spans="1:21" ht="15" customHeight="1">
      <c r="A36" s="131">
        <v>35</v>
      </c>
      <c r="B36" s="131" t="str">
        <f>'[1]2. NACIONAL'!A37</f>
        <v>CPS-035-2020</v>
      </c>
      <c r="C36" s="171">
        <f>VLOOKUP(B36,'[1]2. NACIONAL'!A:BK,21,0)</f>
        <v>1032452082</v>
      </c>
      <c r="D36" s="131" t="s">
        <v>5802</v>
      </c>
      <c r="E36" s="137" t="s">
        <v>5603</v>
      </c>
      <c r="F36" s="137" t="s">
        <v>5801</v>
      </c>
      <c r="G36" s="174" t="s">
        <v>753</v>
      </c>
      <c r="H36" s="129" t="s">
        <v>5494</v>
      </c>
      <c r="I36" s="131" t="str">
        <f>VLOOKUP(B36,'[1]2. NACIONAL'!A:BK,7,0)</f>
        <v>Prestación de servicios profesionales para apoyar en la implementación de la Política de Gestión Estratégica del Talento Humano (GETH) en el marco del MIPG, basado en el seguimiento de los diferentes programas, planes y actividades que se adelantan en el Grupo de Gestión Humana conforme al ciclo de vida del servidor público.</v>
      </c>
      <c r="J36" s="131" t="str">
        <f>VLOOKUP(B36,'[1]2. NACIONAL'!A:BK,31,0)</f>
        <v>GRUPO DE GESTIÓN HUMANA</v>
      </c>
      <c r="K36" t="str">
        <f>VLOOKUP(C36,[2]NC!$C:$L,9,0)</f>
        <v>yilbert.mateus@parquesnacionales.gov.co</v>
      </c>
      <c r="L36" s="137">
        <v>3105830570</v>
      </c>
      <c r="M36" s="170">
        <f>VLOOKUP(B36,'[1]2. NACIONAL'!A:BK,16,0)</f>
        <v>5397388</v>
      </c>
      <c r="N36" s="137">
        <f>VLOOKUP(C36,'[1]2. NACIONAL'!$U:$AU,2,0)</f>
        <v>59371268</v>
      </c>
      <c r="O36" s="190">
        <f>VLOOKUP(C36,'[1]2. NACIONAL'!$U:$AU,26,0)</f>
        <v>43851</v>
      </c>
      <c r="P36" s="190">
        <f>VLOOKUP(C36,'[1]2. NACIONAL'!$U:$AU,27,0)</f>
        <v>44185</v>
      </c>
      <c r="Q36" s="137" t="s">
        <v>5129</v>
      </c>
      <c r="R36" s="137"/>
      <c r="S36" s="169"/>
      <c r="T36" s="174"/>
      <c r="U36" s="172"/>
    </row>
    <row r="37" spans="1:21" ht="15" customHeight="1">
      <c r="A37" s="131">
        <v>36</v>
      </c>
      <c r="B37" s="131" t="str">
        <f>'[1]2. NACIONAL'!A38</f>
        <v>CPS-036-2020</v>
      </c>
      <c r="C37" s="171">
        <f>VLOOKUP(B37,'[1]2. NACIONAL'!A:BK,21,0)</f>
        <v>53049305</v>
      </c>
      <c r="D37" s="131" t="s">
        <v>5802</v>
      </c>
      <c r="E37" s="137" t="s">
        <v>5604</v>
      </c>
      <c r="F37" s="137" t="s">
        <v>5801</v>
      </c>
      <c r="G37" s="174" t="s">
        <v>5493</v>
      </c>
      <c r="H37" s="129" t="s">
        <v>2159</v>
      </c>
      <c r="I37" s="131" t="str">
        <f>VLOOKUP(B37,'[1]2. NACIONAL'!A:BK,7,0)</f>
        <v>Prestación de servicios profesionales y de apoyo a la gestión del grupo de comunicaciones y educación ambiental para la implementación de la estrategia de comunicación y educación para la conservación a través de la realización de ilustraciones e infografías, diseño gráfico, elaboración y la realización de talleres sobre ilustración y diseño gráfico que para implementar los mecanismos de acción de la estrategia de Parques Nacionales Naturales.</v>
      </c>
      <c r="J37" s="131" t="str">
        <f>VLOOKUP(B37,'[1]2. NACIONAL'!A:BK,31,0)</f>
        <v>GRUPO DE COMUNICACIONES Y EDUCACION AMBIENTAL</v>
      </c>
      <c r="K37" s="137" t="s">
        <v>5492</v>
      </c>
      <c r="L37" s="137">
        <v>3112106075</v>
      </c>
      <c r="M37" s="170">
        <f>VLOOKUP(B37,'[1]2. NACIONAL'!A:BK,16,0)</f>
        <v>3156754</v>
      </c>
      <c r="N37" s="137">
        <f>VLOOKUP(C37,'[1]2. NACIONAL'!$U:$AU,2,0)</f>
        <v>34724294</v>
      </c>
      <c r="O37" s="190">
        <f>VLOOKUP(C37,'[1]2. NACIONAL'!$U:$AU,26,0)</f>
        <v>43851</v>
      </c>
      <c r="P37" s="190">
        <f>VLOOKUP(C37,'[1]2. NACIONAL'!$U:$AU,27,0)</f>
        <v>44185</v>
      </c>
      <c r="Q37" s="137" t="s">
        <v>5129</v>
      </c>
      <c r="R37" s="137"/>
      <c r="S37" s="169"/>
      <c r="T37" s="174"/>
      <c r="U37" s="172"/>
    </row>
    <row r="38" spans="1:21" ht="15" customHeight="1">
      <c r="A38" s="131">
        <v>37</v>
      </c>
      <c r="B38" s="131" t="str">
        <f>'[1]2. NACIONAL'!A39</f>
        <v>CPS-037-2020</v>
      </c>
      <c r="C38" s="171">
        <f>VLOOKUP(B38,'[1]2. NACIONAL'!A:BK,21,0)</f>
        <v>79651317</v>
      </c>
      <c r="D38" s="131" t="s">
        <v>5802</v>
      </c>
      <c r="E38" s="137" t="s">
        <v>5605</v>
      </c>
      <c r="F38" s="137" t="s">
        <v>5801</v>
      </c>
      <c r="G38" s="174" t="s">
        <v>641</v>
      </c>
      <c r="H38" s="129" t="s">
        <v>438</v>
      </c>
      <c r="I38" s="131" t="str">
        <f>VLOOKUP(B38,'[1]2. NACIONAL'!A:BK,7,0)</f>
        <v>Prestar servicios técnicos en la actividad de conducción de vehículos, el manejo de plan estratégico de seguridad vial y conocimiento en manejo de las herramientas, instructivos y formatos para el control del mantenimiento de los vehículos de PNNC, el traslado y aforo de mercancías, distribución de correspondencia radicada en la Entidad a sus respectivos destinatarios y seguimiento al aspecto mecánico de los vehículos del Nivel Central</v>
      </c>
      <c r="J38" s="131" t="str">
        <f>VLOOKUP(B38,'[1]2. NACIONAL'!A:BK,31,0)</f>
        <v>GRUPO DE PROCESOS CORPORATIVOS</v>
      </c>
      <c r="K38" t="str">
        <f>VLOOKUP(C38,[2]NC!$C:$L,9,0)</f>
        <v>N-A</v>
      </c>
      <c r="L38" s="137">
        <v>3504809790</v>
      </c>
      <c r="M38" s="170">
        <f>VLOOKUP(B38,'[1]2. NACIONAL'!A:BK,16,0)</f>
        <v>2206872</v>
      </c>
      <c r="N38" s="137">
        <f>VLOOKUP(C38,'[1]2. NACIONAL'!$U:$AU,2,0)</f>
        <v>6620616</v>
      </c>
      <c r="O38" s="190">
        <f>VLOOKUP(C38,'[1]2. NACIONAL'!$U:$AU,26,0)</f>
        <v>43851</v>
      </c>
      <c r="P38" s="190">
        <f>VLOOKUP(C38,'[1]2. NACIONAL'!$U:$AU,27,0)</f>
        <v>43941</v>
      </c>
      <c r="Q38" s="137" t="s">
        <v>5129</v>
      </c>
      <c r="R38" s="137"/>
      <c r="S38" s="169"/>
      <c r="T38" s="174"/>
      <c r="U38" s="172"/>
    </row>
    <row r="39" spans="1:21" ht="15" customHeight="1" thickBot="1">
      <c r="A39" s="131">
        <v>38</v>
      </c>
      <c r="B39" s="131" t="str">
        <f>'[1]2. NACIONAL'!A40</f>
        <v>CPS-038-2020</v>
      </c>
      <c r="C39" s="171">
        <f>VLOOKUP(B39,'[1]2. NACIONAL'!A:BK,21,0)</f>
        <v>53154411</v>
      </c>
      <c r="D39" s="131" t="s">
        <v>5802</v>
      </c>
      <c r="E39" s="137" t="s">
        <v>5606</v>
      </c>
      <c r="F39" s="137" t="s">
        <v>5801</v>
      </c>
      <c r="G39" s="174" t="s">
        <v>675</v>
      </c>
      <c r="H39" s="129" t="s">
        <v>5491</v>
      </c>
      <c r="I39" s="131" t="str">
        <f>VLOOKUP(B39,'[1]2. NACIONAL'!A:BK,7,0)</f>
        <v>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v>
      </c>
      <c r="J39" s="131" t="str">
        <f>VLOOKUP(B39,'[1]2. NACIONAL'!A:BK,31,0)</f>
        <v>GRUPO DE CONTROL DISCIPLINARIO</v>
      </c>
      <c r="K39" t="str">
        <f>VLOOKUP(C39,[2]NC!$C:$L,9,0)</f>
        <v>yury.arenas@parquesnacionales.gov.co</v>
      </c>
      <c r="L39" s="137">
        <v>3155846167</v>
      </c>
      <c r="M39" s="170">
        <f>VLOOKUP(B39,'[1]2. NACIONAL'!A:BK,16,0)</f>
        <v>4823432</v>
      </c>
      <c r="N39" s="137">
        <f>VLOOKUP(C39,'[1]2. NACIONAL'!$U:$AU,2,0)</f>
        <v>53057752</v>
      </c>
      <c r="O39" s="190">
        <f>VLOOKUP(C39,'[1]2. NACIONAL'!$U:$AU,26,0)</f>
        <v>43851</v>
      </c>
      <c r="P39" s="190">
        <f>VLOOKUP(C39,'[1]2. NACIONAL'!$U:$AU,27,0)</f>
        <v>44185</v>
      </c>
      <c r="Q39" s="137" t="s">
        <v>5129</v>
      </c>
      <c r="R39" s="137"/>
      <c r="S39" s="169"/>
      <c r="T39" s="174"/>
      <c r="U39" s="172"/>
    </row>
    <row r="40" spans="1:21" ht="15" customHeight="1" thickBot="1">
      <c r="A40" s="131">
        <v>39</v>
      </c>
      <c r="B40" s="131" t="str">
        <f>'[1]2. NACIONAL'!A41</f>
        <v>CPS-039-2020</v>
      </c>
      <c r="C40" s="171">
        <f>VLOOKUP(B40,'[1]2. NACIONAL'!A:BK,21,0)</f>
        <v>52976308</v>
      </c>
      <c r="D40" s="131" t="s">
        <v>5802</v>
      </c>
      <c r="E40" s="137" t="s">
        <v>5607</v>
      </c>
      <c r="F40" s="137" t="s">
        <v>5801</v>
      </c>
      <c r="G40" s="174" t="s">
        <v>641</v>
      </c>
      <c r="H40" s="129" t="s">
        <v>438</v>
      </c>
      <c r="I40" s="131" t="str">
        <f>VLOOKUP(B40,'[1]2. NACIONAL'!A:BK,7,0)</f>
        <v>Prestación de servicios técnicos y de apoyo a la gestión para adelantar labores secretariales y asistenciales que permitan el desarrollo de las tareas operativas para la ejecución de las Fases I y II del Proyecto Áreas Protegidas y Diversidad Biológica, cofinanciado por el Gobierno Alemán a través del KfW</v>
      </c>
      <c r="J40" s="131" t="str">
        <f>VLOOKUP(B40,'[1]2. NACIONAL'!A:BK,31,0)</f>
        <v>DIRECCIÓN GENERAL</v>
      </c>
      <c r="K40" s="182" t="s">
        <v>5555</v>
      </c>
      <c r="L40" s="137">
        <v>3114120511</v>
      </c>
      <c r="M40" s="170">
        <f>VLOOKUP(B40,'[1]2. NACIONAL'!A:BK,16,0)</f>
        <v>2663850</v>
      </c>
      <c r="N40" s="137">
        <f>VLOOKUP(C40,'[1]2. NACIONAL'!$U:$AU,2,0)</f>
        <v>29302350</v>
      </c>
      <c r="O40" s="190">
        <f>VLOOKUP(C40,'[1]2. NACIONAL'!$U:$AU,26,0)</f>
        <v>43852</v>
      </c>
      <c r="P40" s="190">
        <f>VLOOKUP(C40,'[1]2. NACIONAL'!$U:$AU,27,0)</f>
        <v>44186</v>
      </c>
      <c r="Q40" s="137" t="s">
        <v>5129</v>
      </c>
      <c r="R40" s="137"/>
      <c r="S40" s="169"/>
      <c r="T40" s="174"/>
      <c r="U40" s="172"/>
    </row>
    <row r="41" spans="1:21" ht="15" customHeight="1">
      <c r="A41" s="131">
        <v>40</v>
      </c>
      <c r="B41" s="131" t="str">
        <f>'[1]2. NACIONAL'!A42</f>
        <v>CPS-040-2020</v>
      </c>
      <c r="C41" s="171">
        <f>VLOOKUP(B41,'[1]2. NACIONAL'!A:BK,21,0)</f>
        <v>46385689</v>
      </c>
      <c r="D41" s="131" t="s">
        <v>5802</v>
      </c>
      <c r="E41" s="137" t="s">
        <v>5608</v>
      </c>
      <c r="F41" s="137" t="s">
        <v>5801</v>
      </c>
      <c r="G41" s="174" t="s">
        <v>1870</v>
      </c>
      <c r="H41" s="129" t="s">
        <v>5490</v>
      </c>
      <c r="I41" s="131" t="str">
        <f>VLOOKUP(B41,'[1]2. NACIONAL'!A:BK,7,0)</f>
        <v>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afrocolombianas, raizales y palenqueras en perspectiva de contribuir al ordenamiento ambiental del territorio, la conservación de la biodiversidad, con miras al cumplimiento de las responsabilidades misionales de la entidad en la materia. Por lo demás deberá apoyar política y conceptualmente las actividades de gestión, planeación y seguimiento del Grupo de Participación Social en las áreas protegidas adscritas a las Direcciones Territoriales Pacífico, Caribe y Andes Occidentales. Así mismo, apoyará los procesos de consulta previa que adelante o pretenda adelantar la entidad con comunidades negras, afrocolombianas, raizales y palenqueras presentes en las jurisdicciones estas Direcciones Territoriales, según solicitud de las mencionadas dependencias. Por lo demás, deberá apoyar los procesos interinstitucionales que se requieran.</v>
      </c>
      <c r="J41" s="131" t="str">
        <f>VLOOKUP(B41,'[1]2. NACIONAL'!A:BK,31,0)</f>
        <v>GRUPO PARTICIPACIÓN SOCIAL</v>
      </c>
      <c r="K41" t="str">
        <f>VLOOKUP(C41,[2]NC!$C:$L,9,0)</f>
        <v>claudia.olmos@parquesnacionales.gov.co</v>
      </c>
      <c r="L41" s="137">
        <v>3145297643</v>
      </c>
      <c r="M41" s="170">
        <f>VLOOKUP(B41,'[1]2. NACIONAL'!A:BK,16,0)</f>
        <v>5397388</v>
      </c>
      <c r="N41" s="137">
        <f>VLOOKUP(C41,'[1]2. NACIONAL'!$U:$AU,2,0)</f>
        <v>59371268</v>
      </c>
      <c r="O41" s="190">
        <f>VLOOKUP(C41,'[1]2. NACIONAL'!$U:$AU,26,0)</f>
        <v>43852</v>
      </c>
      <c r="P41" s="190">
        <f>VLOOKUP(C41,'[1]2. NACIONAL'!$U:$AU,27,0)</f>
        <v>44186</v>
      </c>
      <c r="Q41" s="137" t="s">
        <v>5129</v>
      </c>
      <c r="R41" s="137"/>
      <c r="S41" s="169"/>
      <c r="T41" s="174"/>
      <c r="U41" s="172"/>
    </row>
    <row r="42" spans="1:21" ht="15" customHeight="1">
      <c r="A42" s="131">
        <v>41</v>
      </c>
      <c r="B42" s="131" t="str">
        <f>'[1]2. NACIONAL'!A43</f>
        <v>CPS-041-2020</v>
      </c>
      <c r="C42" s="171">
        <f>VLOOKUP(B42,'[1]2. NACIONAL'!A:BK,21,0)</f>
        <v>1010171738</v>
      </c>
      <c r="D42" s="131" t="s">
        <v>5802</v>
      </c>
      <c r="E42" s="137" t="s">
        <v>5609</v>
      </c>
      <c r="F42" s="137" t="s">
        <v>5801</v>
      </c>
      <c r="G42" s="174" t="s">
        <v>869</v>
      </c>
      <c r="H42" s="129" t="s">
        <v>5489</v>
      </c>
      <c r="I42" s="137" t="s">
        <v>5488</v>
      </c>
      <c r="J42" s="131" t="str">
        <f>VLOOKUP(B42,'[1]2. NACIONAL'!A:BK,31,0)</f>
        <v>GRUPO DE PLANEACIÓN Y MANEJO</v>
      </c>
      <c r="K42" t="str">
        <f>VLOOKUP(C42,[2]NC!$C:$L,9,0)</f>
        <v>proyecto.unioneuropea@parquesnacionales.gov.co</v>
      </c>
      <c r="L42" s="173">
        <v>3208453922</v>
      </c>
      <c r="M42" s="170">
        <f>VLOOKUP(B42,'[1]2. NACIONAL'!A:BK,16,0)</f>
        <v>7174442</v>
      </c>
      <c r="N42" s="137">
        <f>VLOOKUP(C42,'[1]2. NACIONAL'!$U:$AU,2,0)</f>
        <v>81071195</v>
      </c>
      <c r="O42" s="190">
        <f>VLOOKUP(C42,'[1]2. NACIONAL'!$U:$AU,26,0)</f>
        <v>43852</v>
      </c>
      <c r="P42" s="190">
        <f>VLOOKUP(C42,'[1]2. NACIONAL'!$U:$AU,27,0)</f>
        <v>44195</v>
      </c>
      <c r="Q42" s="137" t="s">
        <v>5129</v>
      </c>
      <c r="R42" s="173"/>
      <c r="S42" s="169"/>
      <c r="T42" s="174"/>
      <c r="U42" s="172"/>
    </row>
    <row r="43" spans="1:21" ht="12.75">
      <c r="A43" s="131">
        <v>42</v>
      </c>
      <c r="B43" s="131" t="str">
        <f>'[1]2. NACIONAL'!A44</f>
        <v>CPS-042-2020</v>
      </c>
      <c r="C43" s="171">
        <f>VLOOKUP(B43,'[1]2. NACIONAL'!A:BK,21,0)</f>
        <v>51984445</v>
      </c>
      <c r="D43" s="131" t="s">
        <v>5802</v>
      </c>
      <c r="E43" s="137" t="s">
        <v>5610</v>
      </c>
      <c r="F43" s="137" t="s">
        <v>5801</v>
      </c>
      <c r="G43" s="174" t="s">
        <v>785</v>
      </c>
      <c r="H43" s="129" t="s">
        <v>5487</v>
      </c>
      <c r="I43" s="131" t="str">
        <f>VLOOKUP(B43,'[1]2. NACIONAL'!A:BK,7,0)</f>
        <v>Prestación de servicios profesionales de apoyo al grupo de comunicaciones y educación ambiental para la implementación, seguimiento y fortalecimiento de la Estrategia de comunicación y educación para la conservación de Parques Nacionales Naturales respecto a los temas estratégicos en comunicación y educación de la entidad en sus diferentes dependencias y el diseño de herramientas pedagógicas y didácticas, que permitan fortalecer los procesos de conservación, especialmente desde la línea de prevención para el manejo y gestión, con actores sociales e institucionales diversos, y de acuerdo a las competencias propias de Parques Nacionales Naturales de Colombia.</v>
      </c>
      <c r="J43" s="131" t="str">
        <f>VLOOKUP(B43,'[1]2. NACIONAL'!A:BK,31,0)</f>
        <v>GRUPO DE COMUNICACIONES Y EDUCACION AMBIENTAL</v>
      </c>
      <c r="K43" s="137" t="s">
        <v>5486</v>
      </c>
      <c r="L43" s="173">
        <v>3112067559</v>
      </c>
      <c r="M43" s="170">
        <f>VLOOKUP(B43,'[1]2. NACIONAL'!A:BK,16,0)</f>
        <v>4823432</v>
      </c>
      <c r="N43" s="137">
        <f>VLOOKUP(C43,'[1]2. NACIONAL'!$U:$AU,2,0)</f>
        <v>53057752</v>
      </c>
      <c r="O43" s="190">
        <f>VLOOKUP(C43,'[1]2. NACIONAL'!$U:$AU,26,0)</f>
        <v>43852</v>
      </c>
      <c r="P43" s="190">
        <f>VLOOKUP(C43,'[1]2. NACIONAL'!$U:$AU,27,0)</f>
        <v>44186</v>
      </c>
      <c r="Q43" s="137" t="s">
        <v>5129</v>
      </c>
      <c r="R43" s="173"/>
      <c r="S43" s="169"/>
      <c r="T43" s="174"/>
      <c r="U43" s="172"/>
    </row>
    <row r="44" spans="1:21" ht="12.75">
      <c r="A44" s="131">
        <v>43</v>
      </c>
      <c r="B44" s="131" t="str">
        <f>'[1]2. NACIONAL'!A45</f>
        <v>CPS-043-2020</v>
      </c>
      <c r="C44" s="171">
        <f>VLOOKUP(B44,'[1]2. NACIONAL'!A:BK,21,0)</f>
        <v>1018443539</v>
      </c>
      <c r="D44" s="131" t="s">
        <v>5802</v>
      </c>
      <c r="E44" s="137" t="s">
        <v>5611</v>
      </c>
      <c r="F44" s="137" t="s">
        <v>5801</v>
      </c>
      <c r="G44" s="174" t="s">
        <v>816</v>
      </c>
      <c r="H44" s="129" t="s">
        <v>5485</v>
      </c>
      <c r="I44" s="131" t="str">
        <f>VLOOKUP(B44,'[1]2. NACIONAL'!A:BK,7,0)</f>
        <v>Prestación de servicios profesionales para apoyar la articulación del SGI de Parques Nacionales Naturales de Colombia en el marco del Modelo Integrado de Planeación y Gestión MIPG.</v>
      </c>
      <c r="J44" s="131" t="str">
        <f>VLOOKUP(B44,'[1]2. NACIONAL'!A:BK,31,0)</f>
        <v>OFICINA ASESORA PLANEACIÓN</v>
      </c>
      <c r="K44" t="e">
        <f>VLOOKUP(C44,[2]NC!$C:$L,9,0)</f>
        <v>#N/A</v>
      </c>
      <c r="L44" s="173">
        <v>3202820831</v>
      </c>
      <c r="M44" s="170">
        <f>VLOOKUP(B44,'[1]2. NACIONAL'!A:BK,16,0)</f>
        <v>3156754</v>
      </c>
      <c r="N44" s="137">
        <f>VLOOKUP(C44,'[1]2. NACIONAL'!$U:$AU,2,0)</f>
        <v>34724294</v>
      </c>
      <c r="O44" s="190">
        <f>VLOOKUP(C44,'[1]2. NACIONAL'!$U:$AU,26,0)</f>
        <v>43852</v>
      </c>
      <c r="P44" s="190">
        <f>VLOOKUP(C44,'[1]2. NACIONAL'!$U:$AU,27,0)</f>
        <v>44186</v>
      </c>
      <c r="Q44" s="137" t="s">
        <v>5129</v>
      </c>
      <c r="R44" s="173"/>
      <c r="S44" s="169"/>
      <c r="T44" s="174"/>
      <c r="U44" s="172"/>
    </row>
    <row r="45" spans="1:21" ht="12.75">
      <c r="A45" s="131">
        <v>44</v>
      </c>
      <c r="B45" s="131" t="str">
        <f>'[1]2. NACIONAL'!A46</f>
        <v>CPS-044-2020</v>
      </c>
      <c r="C45" s="171">
        <f>VLOOKUP(B45,'[1]2. NACIONAL'!A:BK,21,0)</f>
        <v>33700575</v>
      </c>
      <c r="D45" s="131" t="s">
        <v>5802</v>
      </c>
      <c r="E45" s="137" t="s">
        <v>5612</v>
      </c>
      <c r="F45" s="137" t="s">
        <v>5801</v>
      </c>
      <c r="G45" s="174" t="s">
        <v>1048</v>
      </c>
      <c r="H45" s="129" t="s">
        <v>5243</v>
      </c>
      <c r="I45" s="131" t="str">
        <f>VLOOKUP(B45,'[1]2. NACIONAL'!A:BK,7,0)</f>
        <v>Prestación de servicios profesionales y de apoyo a la gestión para orientar técnicamente a las áreas protegidas en la implementación de la línea estratégica de restauración ecológica, así como la formulación, seguimiento y monitoreo de proyectos de restauración ecológica que se implementan en las áreas del Sistema de Parques Nacionales Naturales.</v>
      </c>
      <c r="J45" s="131" t="str">
        <f>VLOOKUP(B45,'[1]2. NACIONAL'!A:BK,31,0)</f>
        <v>GRUPO DE PLANEACIÓN Y MANEJO</v>
      </c>
      <c r="K45" t="str">
        <f>VLOOKUP(C45,[2]NC!$C:$L,9,0)</f>
        <v>restauracion.central@parquesnacionales.gov.co</v>
      </c>
      <c r="L45" s="173">
        <v>3042138877</v>
      </c>
      <c r="M45" s="170">
        <f>VLOOKUP(B45,'[1]2. NACIONAL'!A:BK,16,0)</f>
        <v>6434923</v>
      </c>
      <c r="N45" s="137">
        <f>VLOOKUP(C45,'[1]2. NACIONAL'!$U:$AU,2,0)</f>
        <v>70784153</v>
      </c>
      <c r="O45" s="190">
        <f>VLOOKUP(C45,'[1]2. NACIONAL'!$U:$AU,26,0)</f>
        <v>43852</v>
      </c>
      <c r="P45" s="190">
        <f>VLOOKUP(C45,'[1]2. NACIONAL'!$U:$AU,27,0)</f>
        <v>44186</v>
      </c>
      <c r="Q45" s="137" t="s">
        <v>5129</v>
      </c>
      <c r="R45" s="173"/>
      <c r="S45" s="169"/>
      <c r="T45" s="174"/>
      <c r="U45" s="172"/>
    </row>
    <row r="46" spans="1:21" ht="12.75">
      <c r="A46" s="131">
        <v>45</v>
      </c>
      <c r="B46" s="131" t="str">
        <f>'[1]2. NACIONAL'!A47</f>
        <v>CPS-045-2020</v>
      </c>
      <c r="C46" s="171">
        <f>VLOOKUP(B46,'[1]2. NACIONAL'!A:BK,21,0)</f>
        <v>1023925233</v>
      </c>
      <c r="D46" s="131" t="s">
        <v>5802</v>
      </c>
      <c r="E46" s="137" t="s">
        <v>5613</v>
      </c>
      <c r="F46" s="137" t="s">
        <v>5801</v>
      </c>
      <c r="G46" s="174" t="s">
        <v>1172</v>
      </c>
      <c r="H46" s="129" t="s">
        <v>5484</v>
      </c>
      <c r="I46" s="131" t="str">
        <f>VLOOKUP(B46,'[1]2. NACIONAL'!A:BK,7,0)</f>
        <v>Prestación de servicios profesionales y de apoyo a la gestión para realizar la valoración de servicios ecosistémicos de las áreas protegidas del Sistema de Parques Nacionales Naturales y apoyar los procesos de reconocimiento, relacionamiento, estrategias de gestión, proyectos e incentivos a la conservación de ecosistemas estratégicos y sus servicios ecosistémicos con actores, comunidades y beneficiarios de las áreas protegidas.</v>
      </c>
      <c r="J46" s="131" t="str">
        <f>VLOOKUP(B46,'[1]2. NACIONAL'!A:BK,31,0)</f>
        <v>SUBDIRECCIÓN DE SOSTENIBILIDAD Y NEGOCIOS AMBIENTALES</v>
      </c>
      <c r="K46" t="str">
        <f>VLOOKUP(C46,[2]NC!$C:$L,9,0)</f>
        <v>miguel.bedoya@parquesnacionales.gov.co</v>
      </c>
      <c r="L46" s="173">
        <v>3192246942</v>
      </c>
      <c r="M46" s="170">
        <f>VLOOKUP(B46,'[1]2. NACIONAL'!A:BK,16,0)</f>
        <v>4823432</v>
      </c>
      <c r="N46" s="137">
        <f>VLOOKUP(C46,'[1]2. NACIONAL'!$U:$AU,2,0)</f>
        <v>53057752</v>
      </c>
      <c r="O46" s="190">
        <f>VLOOKUP(C46,'[1]2. NACIONAL'!$U:$AU,26,0)</f>
        <v>43852</v>
      </c>
      <c r="P46" s="190">
        <f>VLOOKUP(C46,'[1]2. NACIONAL'!$U:$AU,27,0)</f>
        <v>44186</v>
      </c>
      <c r="Q46" s="137" t="s">
        <v>5129</v>
      </c>
      <c r="R46" s="173"/>
      <c r="S46" s="169"/>
      <c r="T46" s="174"/>
      <c r="U46" s="172"/>
    </row>
    <row r="47" spans="1:21" ht="13.5" thickBot="1">
      <c r="A47" s="131">
        <v>46</v>
      </c>
      <c r="B47" s="131" t="str">
        <f>'[1]2. NACIONAL'!A48</f>
        <v>CPS-046-2020</v>
      </c>
      <c r="C47" s="171">
        <f>VLOOKUP(B47,'[1]2. NACIONAL'!A:BK,21,0)</f>
        <v>1015457972</v>
      </c>
      <c r="D47" s="131" t="s">
        <v>5802</v>
      </c>
      <c r="E47" s="137" t="s">
        <v>5614</v>
      </c>
      <c r="F47" s="137" t="s">
        <v>5801</v>
      </c>
      <c r="G47" s="174" t="s">
        <v>5483</v>
      </c>
      <c r="H47" s="129" t="s">
        <v>438</v>
      </c>
      <c r="I47" s="131" t="str">
        <f>VLOOKUP(B47,'[1]2. NACIONAL'!A:BK,7,0)</f>
        <v>Prestar servicios técnicos y de apoyo a la gestión para realizar seguimiento contractual y organización documental al mantenimiento de vehículos del Nivel Central, así como los parámetros de las matrices del parque automotor y reposición vehicular a nivel Nacional. Igualmente, los estudios de mercado requeridos en los trámites previos para la adquisición de bienes y servicios y la actualización de la normatividad de competencia del Grupo de Procesos Corporativos.</v>
      </c>
      <c r="J47" s="131" t="str">
        <f>VLOOKUP(B47,'[1]2. NACIONAL'!A:BK,31,0)</f>
        <v>GRUPO DE PROCESOS CORPORATIVOS</v>
      </c>
      <c r="K47" t="str">
        <f>VLOOKUP(C47,[2]NC!$C:$L,9,0)</f>
        <v>atencion.usuario@parquesnacionales.gov.co</v>
      </c>
      <c r="L47" s="173">
        <v>7479703</v>
      </c>
      <c r="M47" s="170">
        <f>VLOOKUP(B47,'[1]2. NACIONAL'!A:BK,16,0)</f>
        <v>2663850</v>
      </c>
      <c r="N47" s="137">
        <f>VLOOKUP(C47,'[1]2. NACIONAL'!$U:$AU,2,0)</f>
        <v>29302350</v>
      </c>
      <c r="O47" s="190">
        <f>VLOOKUP(C47,'[1]2. NACIONAL'!$U:$AU,26,0)</f>
        <v>43852</v>
      </c>
      <c r="P47" s="190">
        <f>VLOOKUP(C47,'[1]2. NACIONAL'!$U:$AU,27,0)</f>
        <v>44186</v>
      </c>
      <c r="Q47" s="137" t="s">
        <v>5129</v>
      </c>
      <c r="R47" s="173"/>
      <c r="S47" s="169"/>
      <c r="T47" s="174"/>
      <c r="U47" s="172"/>
    </row>
    <row r="48" spans="1:21" ht="13.5" thickBot="1">
      <c r="A48" s="131">
        <v>47</v>
      </c>
      <c r="B48" s="131" t="str">
        <f>'[1]2. NACIONAL'!A49</f>
        <v>CPS-047-2020</v>
      </c>
      <c r="C48" s="171">
        <f>VLOOKUP(B48,'[1]2. NACIONAL'!A:BK,21,0)</f>
        <v>52344116</v>
      </c>
      <c r="D48" s="131" t="s">
        <v>5802</v>
      </c>
      <c r="E48" s="137" t="s">
        <v>5615</v>
      </c>
      <c r="F48" s="137" t="s">
        <v>5801</v>
      </c>
      <c r="G48" s="174" t="s">
        <v>5282</v>
      </c>
      <c r="H48" s="129" t="s">
        <v>1987</v>
      </c>
      <c r="I48" s="131" t="str">
        <f>VLOOKUP(B48,'[1]2. NACIONAL'!A:BK,7,0)</f>
        <v>Prestación de servicios profesionales y de apoyo a la gestión para la implementación administrativa y financiera de las Fases I y II del Proyecto Áreas Protegidas y Diversidad Biológica, cofinanciado por el gobierno alemán a través del KfW.</v>
      </c>
      <c r="J48" s="131" t="str">
        <f>VLOOKUP(B48,'[1]2. NACIONAL'!A:BK,31,0)</f>
        <v>DIRECCIÓN GENERAL</v>
      </c>
      <c r="K48" s="181" t="s">
        <v>5553</v>
      </c>
      <c r="L48" s="173">
        <v>3118539675</v>
      </c>
      <c r="M48" s="170">
        <f>VLOOKUP(B48,'[1]2. NACIONAL'!A:BK,16,0)</f>
        <v>5397388</v>
      </c>
      <c r="N48" s="137">
        <f>VLOOKUP(C48,'[1]2. NACIONAL'!$U:$AU,2,0)</f>
        <v>59371268</v>
      </c>
      <c r="O48" s="190">
        <f>VLOOKUP(C48,'[1]2. NACIONAL'!$U:$AU,26,0)</f>
        <v>43853</v>
      </c>
      <c r="P48" s="190">
        <f>VLOOKUP(C48,'[1]2. NACIONAL'!$U:$AU,27,0)</f>
        <v>44187</v>
      </c>
      <c r="Q48" s="137" t="s">
        <v>5129</v>
      </c>
      <c r="R48" s="173"/>
      <c r="S48" s="169"/>
      <c r="T48" s="174"/>
      <c r="U48" s="172"/>
    </row>
    <row r="49" spans="1:21" ht="12.75">
      <c r="A49" s="131">
        <v>48</v>
      </c>
      <c r="B49" s="131" t="str">
        <f>'[1]2. NACIONAL'!A50</f>
        <v>CPS-048-2020</v>
      </c>
      <c r="C49" s="171">
        <f>VLOOKUP(B49,'[1]2. NACIONAL'!A:BK,21,0)</f>
        <v>52487485</v>
      </c>
      <c r="D49" s="131" t="s">
        <v>5802</v>
      </c>
      <c r="E49" s="137" t="s">
        <v>5616</v>
      </c>
      <c r="F49" s="137" t="s">
        <v>5801</v>
      </c>
      <c r="G49" s="174" t="s">
        <v>1048</v>
      </c>
      <c r="H49" s="129" t="s">
        <v>5482</v>
      </c>
      <c r="I49" s="131" t="str">
        <f>VLOOKUP(B49,'[1]2. NACIONAL'!A:BK,7,0)</f>
        <v>Prestación de servicios profesionales para apoyar el direccionamiento técnico del trámite de Registro de Reservas Naturales de la Sociedad Civil, en el marco de las actividades relacionadas con la consolidación del SINAP</v>
      </c>
      <c r="J49" s="131" t="str">
        <f>VLOOKUP(B49,'[1]2. NACIONAL'!A:BK,31,0)</f>
        <v>GRUPO DE TRÁMITES Y EVALUACIÓN AMBIENTAL</v>
      </c>
      <c r="K49" t="str">
        <f>VLOOKUP(C49,[2]NC!$C:$L,9,0)</f>
        <v>carolina.mateus@parquesnacionales.gov.co</v>
      </c>
      <c r="L49" s="173">
        <v>3153407489</v>
      </c>
      <c r="M49" s="170">
        <f>VLOOKUP(B49,'[1]2. NACIONAL'!A:BK,16,0)</f>
        <v>5397388</v>
      </c>
      <c r="N49" s="137">
        <f>VLOOKUP(C49,'[1]2. NACIONAL'!$U:$AU,2,0)</f>
        <v>60990484</v>
      </c>
      <c r="O49" s="190">
        <f>VLOOKUP(C49,'[1]2. NACIONAL'!$U:$AU,26,0)</f>
        <v>43852</v>
      </c>
      <c r="P49" s="190">
        <f>VLOOKUP(C49,'[1]2. NACIONAL'!$U:$AU,27,0)</f>
        <v>44195</v>
      </c>
      <c r="Q49" s="137" t="s">
        <v>5129</v>
      </c>
      <c r="R49" s="173"/>
      <c r="S49" s="169"/>
      <c r="T49" s="174"/>
      <c r="U49" s="172"/>
    </row>
    <row r="50" spans="1:21" ht="12.75">
      <c r="A50" s="131">
        <v>49</v>
      </c>
      <c r="B50" s="131" t="str">
        <f>'[1]2. NACIONAL'!A51</f>
        <v>CPS-049C-2020</v>
      </c>
      <c r="C50" s="171">
        <f>VLOOKUP(B50,'[1]2. NACIONAL'!A:BK,21,0)</f>
        <v>1032462158</v>
      </c>
      <c r="D50" s="131" t="s">
        <v>5802</v>
      </c>
      <c r="E50" s="137" t="s">
        <v>5617</v>
      </c>
      <c r="F50" s="137" t="s">
        <v>5801</v>
      </c>
      <c r="G50" s="174" t="s">
        <v>641</v>
      </c>
      <c r="H50" s="129" t="s">
        <v>438</v>
      </c>
      <c r="I50" s="131" t="str">
        <f>VLOOKUP(B50,'[1]2. NACIONAL'!A:BK,7,0)</f>
        <v>Prestar servicios técnicos y de apoyo a la gestión para la preparación, organización, depuración y digitalización de los documentos del archivo central y el archivo del Grupo de Procesos Corporativos articulados con la tienda de Parques-Nivel Central, de acuerdo a los lineamientos en Gestión Documental de PNNC y que son objeto de digitalización. Al igual que con el apoyo en las ventas de los productos de la Tienda de Parques.</v>
      </c>
      <c r="J50" s="131" t="str">
        <f>VLOOKUP(B50,'[1]2. NACIONAL'!A:BK,31,0)</f>
        <v>GRUPO DE PROCESOS CORPORATIVOS</v>
      </c>
      <c r="K50" t="str">
        <f>VLOOKUP(C50,[2]NC!$C:$L,9,0)</f>
        <v>N-A</v>
      </c>
      <c r="L50" s="173">
        <v>3057812677</v>
      </c>
      <c r="M50" s="170">
        <f>VLOOKUP(B50,'[1]2. NACIONAL'!A:BK,16,0)</f>
        <v>2663850</v>
      </c>
      <c r="N50" s="137">
        <f>VLOOKUP(C50,'[1]2. NACIONAL'!$U:$AU,2,0)</f>
        <v>29302350</v>
      </c>
      <c r="O50" s="190">
        <f>VLOOKUP(C50,'[1]2. NACIONAL'!$U:$AU,26,0)</f>
        <v>43852</v>
      </c>
      <c r="P50" s="190">
        <f>VLOOKUP(C50,'[1]2. NACIONAL'!$U:$AU,27,0)</f>
        <v>43892</v>
      </c>
      <c r="Q50" s="137" t="s">
        <v>5129</v>
      </c>
      <c r="R50" s="173"/>
      <c r="S50" s="169"/>
      <c r="T50" s="174"/>
      <c r="U50" s="172"/>
    </row>
    <row r="51" spans="1:21" ht="12.75">
      <c r="A51" s="131">
        <v>50</v>
      </c>
      <c r="B51" s="131" t="str">
        <f>'[1]2. NACIONAL'!A53</f>
        <v>CPS-050-2020</v>
      </c>
      <c r="C51" s="171">
        <f>VLOOKUP(B51,'[1]2. NACIONAL'!A:BK,21,0)</f>
        <v>1018441348</v>
      </c>
      <c r="D51" s="131" t="s">
        <v>5802</v>
      </c>
      <c r="E51" s="137" t="s">
        <v>5618</v>
      </c>
      <c r="F51" s="137" t="s">
        <v>5801</v>
      </c>
      <c r="G51" s="174" t="s">
        <v>2949</v>
      </c>
      <c r="H51" s="129" t="s">
        <v>5481</v>
      </c>
      <c r="I51" s="131" t="str">
        <f>VLOOKUP(B51,'[1]2. NACIONAL'!A:BK,7,0)</f>
        <v>Prestación de Servicios Profesionales de apoyo en el Grupo de Comunicaciones y Educación Ambiental para implementar el mecanismo de acción de comunicación comunitaria de la estrategia de comunicación y educación de los Parques Nacionales Naturales de Colombia.</v>
      </c>
      <c r="J51" s="131" t="str">
        <f>VLOOKUP(B51,'[1]2. NACIONAL'!A:BK,31,0)</f>
        <v>GRUPO DE COMUNICACIONES Y EDUCACION AMBIENTAL</v>
      </c>
      <c r="K51" s="137" t="s">
        <v>5480</v>
      </c>
      <c r="L51" s="173">
        <v>3186124272</v>
      </c>
      <c r="M51" s="170">
        <f>VLOOKUP(B51,'[1]2. NACIONAL'!A:BK,16,0)</f>
        <v>4426079</v>
      </c>
      <c r="N51" s="137">
        <f>VLOOKUP(C51,'[1]2. NACIONAL'!$U:$AU,2,0)</f>
        <v>48539333</v>
      </c>
      <c r="O51" s="190">
        <f>VLOOKUP(C51,'[1]2. NACIONAL'!$U:$AU,26,0)</f>
        <v>43852</v>
      </c>
      <c r="P51" s="190">
        <f>VLOOKUP(C51,'[1]2. NACIONAL'!$U:$AU,27,0)</f>
        <v>44185</v>
      </c>
      <c r="Q51" s="137" t="s">
        <v>5129</v>
      </c>
      <c r="R51" s="173"/>
      <c r="S51" s="169"/>
      <c r="T51" s="174"/>
      <c r="U51" s="172"/>
    </row>
    <row r="52" spans="1:21" ht="12.75">
      <c r="A52" s="131">
        <v>51</v>
      </c>
      <c r="B52" s="131" t="str">
        <f>'[1]2. NACIONAL'!A54</f>
        <v>CPS-051-2020</v>
      </c>
      <c r="C52" s="171">
        <f>VLOOKUP(B52,'[1]2. NACIONAL'!A:BK,21,0)</f>
        <v>35262290</v>
      </c>
      <c r="D52" s="131" t="s">
        <v>5802</v>
      </c>
      <c r="E52" s="137" t="s">
        <v>5619</v>
      </c>
      <c r="F52" s="137" t="s">
        <v>5801</v>
      </c>
      <c r="G52" s="174" t="s">
        <v>5349</v>
      </c>
      <c r="H52" s="129" t="s">
        <v>5479</v>
      </c>
      <c r="I52" s="131" t="str">
        <f>VLOOKUP(B52,'[1]2. NACIONAL'!A:BK,7,0)</f>
        <v>Prestación de servicios profesionales y de apoyo a la gestión para posicionar a Parques Nacionales Naturales de Colombia a través de los medios de comunicación masiva y de los medios de comunicación de Parques Nacionales en el marco de la implementación del Mecanismo de Comunicación Externa de la Estrategia de Comunicación y Educación para la Conservación, en un trabajo coordinado con los comunicadores de las Direcciones Territoriales.</v>
      </c>
      <c r="J52" s="131" t="str">
        <f>VLOOKUP(B52,'[1]2. NACIONAL'!A:BK,31,0)</f>
        <v>GRUPO DE COMUNICACIONES Y EDUCACION AMBIENTAL</v>
      </c>
      <c r="K52" s="137" t="s">
        <v>5478</v>
      </c>
      <c r="L52" s="137">
        <v>3106256627</v>
      </c>
      <c r="M52" s="170">
        <f>VLOOKUP(B52,'[1]2. NACIONAL'!A:BK,16,0)</f>
        <v>6313510</v>
      </c>
      <c r="N52" s="137">
        <f>VLOOKUP(C52,'[1]2. NACIONAL'!$U:$AU,2,0)</f>
        <v>69448610</v>
      </c>
      <c r="O52" s="190">
        <f>VLOOKUP(C52,'[1]2. NACIONAL'!$U:$AU,26,0)</f>
        <v>43852</v>
      </c>
      <c r="P52" s="190">
        <f>VLOOKUP(C52,'[1]2. NACIONAL'!$U:$AU,27,0)</f>
        <v>44186</v>
      </c>
      <c r="Q52" s="137" t="s">
        <v>5129</v>
      </c>
      <c r="R52" s="137"/>
      <c r="S52" s="169"/>
      <c r="T52" s="174"/>
      <c r="U52" s="172"/>
    </row>
    <row r="53" spans="1:21" ht="12.75">
      <c r="A53" s="131">
        <v>52</v>
      </c>
      <c r="B53" s="131" t="str">
        <f>'[1]2. NACIONAL'!A55</f>
        <v>CPS-052-2020</v>
      </c>
      <c r="C53" s="171">
        <f>VLOOKUP(B53,'[1]2. NACIONAL'!A:BK,21,0)</f>
        <v>57462775</v>
      </c>
      <c r="D53" s="131" t="s">
        <v>5802</v>
      </c>
      <c r="E53" s="137" t="s">
        <v>5620</v>
      </c>
      <c r="F53" s="137" t="s">
        <v>5801</v>
      </c>
      <c r="G53" s="174" t="s">
        <v>913</v>
      </c>
      <c r="H53" s="129" t="s">
        <v>5477</v>
      </c>
      <c r="I53" s="131" t="str">
        <f>VLOOKUP(B53,'[1]2. NACIONAL'!A:BK,7,0)</f>
        <v>Prestación de servicios profesionales y de apoyo a la gestión para posicionar a Parques Nacionales Naturales de Colombia a través de la implementación del Mecanismo de Acción Procesos Educativos y el trabajo con jóvenes de la Estrategia de Comunicación y Educación para la Conservación, en articulación con los comunicadores y / o Educadores de las Direcciones Territoriales de manera que se vinculen los niveles nacionales, regionales y locales.</v>
      </c>
      <c r="J53" s="131" t="str">
        <f>VLOOKUP(B53,'[1]2. NACIONAL'!A:BK,31,0)</f>
        <v>GRUPO DE COMUNICACIONES Y EDUCACION AMBIENTAL</v>
      </c>
      <c r="K53" s="137" t="s">
        <v>5476</v>
      </c>
      <c r="L53" s="137">
        <v>3177887358</v>
      </c>
      <c r="M53" s="170">
        <f>VLOOKUP(B53,'[1]2. NACIONAL'!A:BK,16,0)</f>
        <v>4823432</v>
      </c>
      <c r="N53" s="137">
        <f>VLOOKUP(C53,'[1]2. NACIONAL'!$U:$AU,2,0)</f>
        <v>53057752</v>
      </c>
      <c r="O53" s="190">
        <f>VLOOKUP(C53,'[1]2. NACIONAL'!$U:$AU,26,0)</f>
        <v>43852</v>
      </c>
      <c r="P53" s="190">
        <f>VLOOKUP(C53,'[1]2. NACIONAL'!$U:$AU,27,0)</f>
        <v>44186</v>
      </c>
      <c r="Q53" s="137" t="s">
        <v>5129</v>
      </c>
      <c r="R53" s="137"/>
      <c r="S53" s="169"/>
      <c r="T53" s="174"/>
      <c r="U53" s="172"/>
    </row>
    <row r="54" spans="1:21" ht="12.75">
      <c r="A54" s="131">
        <v>53</v>
      </c>
      <c r="B54" s="131" t="str">
        <f>'[1]2. NACIONAL'!A56</f>
        <v>CPS-053-2020</v>
      </c>
      <c r="C54" s="171">
        <f>VLOOKUP(B54,'[1]2. NACIONAL'!A:BK,21,0)</f>
        <v>82392676</v>
      </c>
      <c r="D54" s="131" t="s">
        <v>5802</v>
      </c>
      <c r="E54" s="137" t="s">
        <v>5621</v>
      </c>
      <c r="F54" s="137" t="s">
        <v>5801</v>
      </c>
      <c r="G54" s="174" t="s">
        <v>957</v>
      </c>
      <c r="H54" s="129" t="s">
        <v>5475</v>
      </c>
      <c r="I54" s="131" t="str">
        <f>VLOOKUP(B54,'[1]2. NACIONAL'!A:BK,7,0)</f>
        <v>Prestación de servicios profesionales para la administración, Monitoreo y Soporte de las soluciones de Seguridad Perimetral, Integración del modelo de seguridad de la información y Articulación de proyectos de TI.</v>
      </c>
      <c r="J54" s="131" t="str">
        <f>VLOOKUP(B54,'[1]2. NACIONAL'!A:BK,31,0)</f>
        <v>GRUPO SISTEMAS DE INFORMACIÓN Y RADIOCOMUNICACIONES</v>
      </c>
      <c r="K54" t="str">
        <f>VLOOKUP(C54,[2]NC!$C:$L,9,0)</f>
        <v>monitoreo.tic@parquesnacionales.gov.co</v>
      </c>
      <c r="L54" s="137">
        <v>3004069787</v>
      </c>
      <c r="M54" s="170">
        <f>VLOOKUP(B54,'[1]2. NACIONAL'!A:BK,16,0)</f>
        <v>8498954</v>
      </c>
      <c r="N54" s="137">
        <f>VLOOKUP(C54,'[1]2. NACIONAL'!$U:$AU,2,0)</f>
        <v>96038180</v>
      </c>
      <c r="O54" s="190">
        <f>VLOOKUP(C54,'[1]2. NACIONAL'!$U:$AU,26,0)</f>
        <v>43852</v>
      </c>
      <c r="P54" s="190">
        <f>VLOOKUP(C54,'[1]2. NACIONAL'!$U:$AU,27,0)</f>
        <v>44195</v>
      </c>
      <c r="Q54" s="137" t="s">
        <v>5129</v>
      </c>
      <c r="R54" s="137"/>
      <c r="S54" s="169"/>
      <c r="T54" s="137"/>
      <c r="U54" s="172"/>
    </row>
    <row r="55" spans="1:21" ht="12.75">
      <c r="A55" s="131">
        <v>54</v>
      </c>
      <c r="B55" s="131" t="str">
        <f>'[1]2. NACIONAL'!A57</f>
        <v>CPS-054-2020</v>
      </c>
      <c r="C55" s="171">
        <f>VLOOKUP(B55,'[1]2. NACIONAL'!A:BK,21,0)</f>
        <v>52707947</v>
      </c>
      <c r="D55" s="131" t="s">
        <v>5802</v>
      </c>
      <c r="E55" s="137" t="s">
        <v>5622</v>
      </c>
      <c r="F55" s="137" t="s">
        <v>5801</v>
      </c>
      <c r="G55" s="174" t="s">
        <v>3128</v>
      </c>
      <c r="H55" s="129" t="s">
        <v>5474</v>
      </c>
      <c r="I55" s="131" t="str">
        <f>VLOOKUP(B55,'[1]2. NACIONAL'!A:BK,7,0)</f>
        <v>Prestación de servicios profesionales y de apoyo a la gestión para orientar y acompañar desde la Subdirección de Gestión y Manejo el seguimiento a los compromisos del Plan Nacional de Desarrollo “Pacto por Colombia, pacto por la equidad” en lo relacionado al análisis de la efectividad del manejo y con el fin de que sus resultados, sean incluidos en el componente estratégico de los planes de manejo así como en la formulación de programas y/o proyectos que se adelanten.</v>
      </c>
      <c r="J55" s="131" t="str">
        <f>VLOOKUP(B55,'[1]2. NACIONAL'!A:BK,31,0)</f>
        <v>SUBDIRECCIÓN DE GESTIÓN Y MANEJO DE AREAS PROTEGIDAS</v>
      </c>
      <c r="K55" t="str">
        <f>VLOOKUP(C55,[2]NC!$C:$L,9,0)</f>
        <v>andrea.barrero@parquesnacionales.gov.co</v>
      </c>
      <c r="L55" s="137">
        <v>3478264</v>
      </c>
      <c r="M55" s="170">
        <f>VLOOKUP(B55,'[1]2. NACIONAL'!A:BK,16,0)</f>
        <v>6313510</v>
      </c>
      <c r="N55" s="137">
        <f>VLOOKUP(C55,'[1]2. NACIONAL'!$U:$AU,2,0)</f>
        <v>69448610</v>
      </c>
      <c r="O55" s="190">
        <f>VLOOKUP(C55,'[1]2. NACIONAL'!$U:$AU,26,0)</f>
        <v>43853</v>
      </c>
      <c r="P55" s="190">
        <f>VLOOKUP(C55,'[1]2. NACIONAL'!$U:$AU,27,0)</f>
        <v>44187</v>
      </c>
      <c r="Q55" s="137" t="s">
        <v>5129</v>
      </c>
      <c r="R55" s="137"/>
      <c r="S55" s="169"/>
      <c r="T55" s="174"/>
      <c r="U55" s="172"/>
    </row>
    <row r="56" spans="1:21" ht="12.75">
      <c r="A56" s="131">
        <v>55</v>
      </c>
      <c r="B56" s="131" t="str">
        <f>'[1]2. NACIONAL'!A58</f>
        <v>CPS-055-2020</v>
      </c>
      <c r="C56" s="171">
        <f>VLOOKUP(B56,'[1]2. NACIONAL'!A:BK,21,0)</f>
        <v>75086969</v>
      </c>
      <c r="D56" s="131" t="s">
        <v>5802</v>
      </c>
      <c r="E56" s="137" t="s">
        <v>5623</v>
      </c>
      <c r="F56" s="137" t="s">
        <v>5801</v>
      </c>
      <c r="G56" s="174" t="s">
        <v>5472</v>
      </c>
      <c r="H56" s="129" t="s">
        <v>5473</v>
      </c>
      <c r="I56" s="131" t="str">
        <f>VLOOKUP(B56,'[1]2. NACIONAL'!A:BK,7,0)</f>
        <v>Prestación de servicios profesionales y de apoyo a la gestión en la Subdirección Administrativa y Financiera - Grupo de Infraestructura para el fortalecimiento, ejecución y desarrollo de las actividades propias de la Arquitectura e Infraestructura.</v>
      </c>
      <c r="J56" s="131" t="str">
        <f>VLOOKUP(B56,'[1]2. NACIONAL'!A:BK,31,0)</f>
        <v>GRUPO DE INFRAESTRUCTURA</v>
      </c>
      <c r="K56" t="str">
        <f>VLOOKUP(C56,[2]NC!$C:$L,9,0)</f>
        <v>miguel.benavides@parquesnacionales.gov.co</v>
      </c>
      <c r="L56" s="137">
        <v>3103347801</v>
      </c>
      <c r="M56" s="170">
        <f>VLOOKUP(B56,'[1]2. NACIONAL'!A:BK,16,0)</f>
        <v>3852124</v>
      </c>
      <c r="N56" s="137">
        <f>VLOOKUP(C56,'[1]2. NACIONAL'!$U:$AU,2,0)</f>
        <v>42373364</v>
      </c>
      <c r="O56" s="190">
        <f>VLOOKUP(C56,'[1]2. NACIONAL'!$U:$AU,26,0)</f>
        <v>43853</v>
      </c>
      <c r="P56" s="190">
        <f>VLOOKUP(C56,'[1]2. NACIONAL'!$U:$AU,27,0)</f>
        <v>44187</v>
      </c>
      <c r="Q56" s="137" t="s">
        <v>5129</v>
      </c>
      <c r="R56" s="137"/>
      <c r="S56" s="169"/>
      <c r="T56" s="174"/>
      <c r="U56" s="172"/>
    </row>
    <row r="57" spans="1:21" ht="12.75">
      <c r="A57" s="131">
        <v>56</v>
      </c>
      <c r="B57" s="131" t="str">
        <f>'[1]2. NACIONAL'!A59</f>
        <v>CPS-056-2020</v>
      </c>
      <c r="C57" s="171">
        <f>VLOOKUP(B57,'[1]2. NACIONAL'!A:BK,21,0)</f>
        <v>79918096</v>
      </c>
      <c r="D57" s="131" t="s">
        <v>5802</v>
      </c>
      <c r="E57" s="137" t="s">
        <v>5624</v>
      </c>
      <c r="F57" s="137" t="s">
        <v>5801</v>
      </c>
      <c r="G57" s="174" t="s">
        <v>869</v>
      </c>
      <c r="H57" s="129" t="s">
        <v>5471</v>
      </c>
      <c r="I57" s="131" t="str">
        <f>VLOOKUP(B57,'[1]2. NACIONAL'!A:BK,7,0)</f>
        <v>Prestación servicios profesionales y de apoyo a la gestión para cobro coactivo y apoyo a defensa judicial.</v>
      </c>
      <c r="J57" s="131" t="str">
        <f>VLOOKUP(B57,'[1]2. NACIONAL'!A:BK,31,0)</f>
        <v>OFICINA ASESORA JURIDICA</v>
      </c>
      <c r="K57" t="str">
        <f>VLOOKUP(C57,[2]NC!$C:$L,9,0)</f>
        <v>william.urrutia@parquesnacionales.gov.co</v>
      </c>
      <c r="L57" s="137">
        <v>4761833</v>
      </c>
      <c r="M57" s="170">
        <f>VLOOKUP(B57,'[1]2. NACIONAL'!A:BK,16,0)</f>
        <v>5397388</v>
      </c>
      <c r="N57" s="137">
        <f>VLOOKUP(C57,'[1]2. NACIONAL'!$U:$AU,2,0)</f>
        <v>59371268</v>
      </c>
      <c r="O57" s="190">
        <f>VLOOKUP(C57,'[1]2. NACIONAL'!$U:$AU,26,0)</f>
        <v>43853</v>
      </c>
      <c r="P57" s="190">
        <f>VLOOKUP(C57,'[1]2. NACIONAL'!$U:$AU,27,0)</f>
        <v>44187</v>
      </c>
      <c r="Q57" s="137" t="s">
        <v>5129</v>
      </c>
      <c r="R57" s="137"/>
      <c r="S57" s="169"/>
      <c r="T57" s="174"/>
      <c r="U57" s="172"/>
    </row>
    <row r="58" spans="1:21" ht="12.75">
      <c r="A58" s="131">
        <v>57</v>
      </c>
      <c r="B58" s="131" t="str">
        <f>'[1]2. NACIONAL'!A60</f>
        <v>CPS-057-2020</v>
      </c>
      <c r="C58" s="171">
        <f>VLOOKUP(B58,'[1]2. NACIONAL'!A:BK,21,0)</f>
        <v>52718992</v>
      </c>
      <c r="D58" s="131" t="s">
        <v>5802</v>
      </c>
      <c r="E58" s="137" t="s">
        <v>5625</v>
      </c>
      <c r="F58" s="137" t="s">
        <v>5801</v>
      </c>
      <c r="G58" s="174" t="s">
        <v>3810</v>
      </c>
      <c r="H58" s="129" t="s">
        <v>5470</v>
      </c>
      <c r="I58" s="131" t="str">
        <f>VLOOKUP(B58,'[1]2. NACIONAL'!A:BK,7,0)</f>
        <v>Prestación de servicios profesionales para gestionar, implementar y acompañar las alianzas publico privadas, así como la formulación y seguimiento a los proyectos de cooperación de la entidad</v>
      </c>
      <c r="J58" s="131" t="str">
        <f>VLOOKUP(B58,'[1]2. NACIONAL'!A:BK,31,0)</f>
        <v>OFICINA ASESORA PLANEACIÓN</v>
      </c>
      <c r="K58" t="str">
        <f>VLOOKUP(C58,[2]NC!$C:$L,9,0)</f>
        <v>cooperacion.nacional@parquesnacionales.gov.co</v>
      </c>
      <c r="L58" s="137">
        <v>3166963408</v>
      </c>
      <c r="M58" s="170">
        <f>VLOOKUP(B58,'[1]2. NACIONAL'!A:BK,16,0)</f>
        <v>6313510</v>
      </c>
      <c r="N58" s="137">
        <f>VLOOKUP(C58,'[1]2. NACIONAL'!$U:$AU,2,0)</f>
        <v>69448610</v>
      </c>
      <c r="O58" s="190">
        <f>VLOOKUP(C58,'[1]2. NACIONAL'!$U:$AU,26,0)</f>
        <v>43853</v>
      </c>
      <c r="P58" s="190">
        <f>VLOOKUP(C58,'[1]2. NACIONAL'!$U:$AU,27,0)</f>
        <v>44187</v>
      </c>
      <c r="Q58" s="137" t="s">
        <v>5129</v>
      </c>
      <c r="R58" s="137"/>
      <c r="S58" s="169"/>
      <c r="T58" s="174"/>
      <c r="U58" s="172"/>
    </row>
    <row r="59" spans="1:21" ht="12.75">
      <c r="A59" s="131">
        <v>58</v>
      </c>
      <c r="B59" s="131" t="str">
        <f>'[1]2. NACIONAL'!A61</f>
        <v>CPS-058-2020</v>
      </c>
      <c r="C59" s="171">
        <f>VLOOKUP(B59,'[1]2. NACIONAL'!A:BK,21,0)</f>
        <v>41360693</v>
      </c>
      <c r="D59" s="131" t="s">
        <v>5802</v>
      </c>
      <c r="E59" s="137" t="s">
        <v>5626</v>
      </c>
      <c r="F59" s="137" t="s">
        <v>5801</v>
      </c>
      <c r="G59" s="174" t="s">
        <v>5394</v>
      </c>
      <c r="H59" s="129" t="s">
        <v>5469</v>
      </c>
      <c r="I59" s="131" t="str">
        <f>VLOOKUP(B59,'[1]2. NACIONAL'!A:BK,7,0)</f>
        <v>Prestación de servicios profesionales de apoyo a la gestión de la Dirección General de Parques Nacionales Naturales, para asesorar a la Dirección General en el avance de la articulación interagencial mediante una gestión gerencial que propenda por la implementación de acciones y estrategias integrales conducentes a intervenir las economías ilegales que presionan las áreas protegidas del Sistema de Parques Nacionales Naturales, así como asesorar y participar en los espacios de análisis</v>
      </c>
      <c r="J59" s="131" t="str">
        <f>VLOOKUP(B59,'[1]2. NACIONAL'!A:BK,31,0)</f>
        <v>DIRECCIÓN GENERAL</v>
      </c>
      <c r="K59" t="str">
        <f>VLOOKUP(C59,[2]NC!$C:$L,9,0)</f>
        <v>elssy.morales@parquesnacionales.gov.co</v>
      </c>
      <c r="L59" s="137">
        <v>8606268</v>
      </c>
      <c r="M59" s="170">
        <f>VLOOKUP(B59,'[1]2. NACIONAL'!A:BK,16,0)</f>
        <v>11655710</v>
      </c>
      <c r="N59" s="137">
        <f>VLOOKUP(C59,'[1]2. NACIONAL'!$U:$AU,2,0)</f>
        <v>128212810</v>
      </c>
      <c r="O59" s="190">
        <f>VLOOKUP(C59,'[1]2. NACIONAL'!$U:$AU,26,0)</f>
        <v>43853</v>
      </c>
      <c r="P59" s="190">
        <f>VLOOKUP(C59,'[1]2. NACIONAL'!$U:$AU,27,0)</f>
        <v>44187</v>
      </c>
      <c r="Q59" s="137" t="s">
        <v>5129</v>
      </c>
      <c r="R59" s="137"/>
      <c r="S59" s="169"/>
      <c r="T59" s="174"/>
      <c r="U59" s="172"/>
    </row>
    <row r="60" spans="1:21" ht="12.75">
      <c r="A60" s="131">
        <v>59</v>
      </c>
      <c r="B60" s="131" t="str">
        <f>'[1]2. NACIONAL'!A62</f>
        <v>CPS-059-2020</v>
      </c>
      <c r="C60" s="171">
        <f>VLOOKUP(B60,'[1]2. NACIONAL'!A:BK,21,0)</f>
        <v>80082479</v>
      </c>
      <c r="D60" s="131" t="s">
        <v>5802</v>
      </c>
      <c r="E60" s="137" t="s">
        <v>5627</v>
      </c>
      <c r="F60" s="137" t="s">
        <v>5801</v>
      </c>
      <c r="G60" s="174" t="s">
        <v>5467</v>
      </c>
      <c r="H60" s="129" t="s">
        <v>5468</v>
      </c>
      <c r="I60" s="131" t="str">
        <f>VLOOKUP(B60,'[1]2. NACIONAL'!A:BK,7,0)</f>
        <v>Prestación de servicios profesionales para integrar, dar soporte y desarrollar los sistemas de información misionales de Parques Nacionales</v>
      </c>
      <c r="J60" s="131" t="str">
        <f>VLOOKUP(B60,'[1]2. NACIONAL'!A:BK,31,0)</f>
        <v>GRUPO SISTEMAS DE INFORMACIÓN Y RADIOCOMUNICACIONES</v>
      </c>
      <c r="K60" t="str">
        <f>VLOOKUP(C60,[2]NC!$C:$L,9,0)</f>
        <v>serviciosweb@parquesnacionales.gov.co</v>
      </c>
      <c r="L60" s="137">
        <v>6197901</v>
      </c>
      <c r="M60" s="170">
        <f>VLOOKUP(B60,'[1]2. NACIONAL'!A:BK,16,0)</f>
        <v>7174442</v>
      </c>
      <c r="N60" s="137">
        <f>VLOOKUP(C60,'[1]2. NACIONAL'!$U:$AU,2,0)</f>
        <v>80832047</v>
      </c>
      <c r="O60" s="190">
        <f>VLOOKUP(C60,'[1]2. NACIONAL'!$U:$AU,26,0)</f>
        <v>43853</v>
      </c>
      <c r="P60" s="190">
        <f>VLOOKUP(C60,'[1]2. NACIONAL'!$U:$AU,27,0)</f>
        <v>44195</v>
      </c>
      <c r="Q60" s="137" t="s">
        <v>5129</v>
      </c>
      <c r="R60" s="137"/>
      <c r="S60" s="169"/>
      <c r="T60" s="174"/>
      <c r="U60" s="172"/>
    </row>
    <row r="61" spans="1:21" ht="12.75">
      <c r="A61" s="131">
        <v>60</v>
      </c>
      <c r="B61" s="131" t="str">
        <f>'[1]2. NACIONAL'!A63</f>
        <v>CPS-060-2020</v>
      </c>
      <c r="C61" s="171">
        <f>VLOOKUP(B61,'[1]2. NACIONAL'!A:BK,21,0)</f>
        <v>35197846</v>
      </c>
      <c r="D61" s="131" t="s">
        <v>5802</v>
      </c>
      <c r="E61" s="137" t="s">
        <v>5628</v>
      </c>
      <c r="F61" s="137" t="s">
        <v>5801</v>
      </c>
      <c r="G61" s="174" t="s">
        <v>1048</v>
      </c>
      <c r="H61" s="129" t="s">
        <v>5466</v>
      </c>
      <c r="I61" s="131" t="str">
        <f>VLOOKUP(B61,'[1]2. NACIONAL'!A:BK,7,0)</f>
        <v>Prestación de servicios profesionales y de apoyo a la gestión para el relacionamiento sectorial e interinstitucional que permita la implementación de líneas de inversión del 1% y compensación, en el marco de los portafolios que para tal fin se generen en Parques Nacionales.</v>
      </c>
      <c r="J61" s="131" t="str">
        <f>VLOOKUP(B61,'[1]2. NACIONAL'!A:BK,31,0)</f>
        <v>SUBDIRECCIÓN DE SOSTENIBILIDAD Y NEGOCIOS AMBIENTALES</v>
      </c>
      <c r="K61" t="str">
        <f>VLOOKUP(C61,[2]NC!$C:$L,9,0)</f>
        <v>diana.ardila@parquesnacionales.gov.co</v>
      </c>
      <c r="L61" s="137">
        <v>3118099143</v>
      </c>
      <c r="M61" s="170">
        <f>VLOOKUP(B61,'[1]2. NACIONAL'!A:BK,16,0)</f>
        <v>5397388</v>
      </c>
      <c r="N61" s="137">
        <f>VLOOKUP(C61,'[1]2. NACIONAL'!$U:$AU,2,0)</f>
        <v>58651616</v>
      </c>
      <c r="O61" s="190">
        <f>VLOOKUP(C61,'[1]2. NACIONAL'!$U:$AU,26,0)</f>
        <v>43854</v>
      </c>
      <c r="P61" s="190">
        <f>VLOOKUP(C61,'[1]2. NACIONAL'!$U:$AU,27,0)</f>
        <v>44184</v>
      </c>
      <c r="Q61" s="137" t="s">
        <v>5129</v>
      </c>
      <c r="R61" s="137"/>
      <c r="S61" s="169"/>
      <c r="T61" s="174"/>
      <c r="U61" s="129"/>
    </row>
    <row r="62" spans="1:21" ht="13.5" thickBot="1">
      <c r="A62" s="131">
        <v>61</v>
      </c>
      <c r="B62" s="131" t="s">
        <v>5465</v>
      </c>
      <c r="C62" s="171">
        <f>VLOOKUP(B62,'[1]2. NACIONAL'!A:BK,21,0)</f>
        <v>79906334</v>
      </c>
      <c r="D62" s="131" t="s">
        <v>5802</v>
      </c>
      <c r="E62" s="137" t="s">
        <v>5629</v>
      </c>
      <c r="F62" s="137" t="s">
        <v>5801</v>
      </c>
      <c r="G62" s="174" t="s">
        <v>675</v>
      </c>
      <c r="H62" s="129" t="s">
        <v>5464</v>
      </c>
      <c r="I62" s="131" t="str">
        <f>VLOOKUP(B62,'[1]2. NACIONAL'!A:BK,7,0)</f>
        <v>Prestación de Servicios Profesionales y de apoyo a la gestión para adelantar en el área de contratos los diversos procedimientos legales relacionados con los trámites precontractuales, contractuales y poscontractuales en el Nivel Central.</v>
      </c>
      <c r="J62" s="131" t="str">
        <f>VLOOKUP(B62,'[1]2. NACIONAL'!A:BK,31,0)</f>
        <v>GRUPO DE CONTRATOS</v>
      </c>
      <c r="K62" t="e">
        <f>VLOOKUP(C62,[2]NC!$C:$L,9,0)</f>
        <v>#N/A</v>
      </c>
      <c r="L62" s="137">
        <v>3163997469</v>
      </c>
      <c r="M62" s="170">
        <f>VLOOKUP(B62,'[1]2. NACIONAL'!A:BK,16,0)</f>
        <v>5397388</v>
      </c>
      <c r="N62" s="137">
        <f>VLOOKUP(C62,'[1]2. NACIONAL'!$U:$AU,2,0)</f>
        <v>51275186</v>
      </c>
      <c r="O62" s="190">
        <f>VLOOKUP(C62,'[1]2. NACIONAL'!$U:$AU,26,0)</f>
        <v>43901</v>
      </c>
      <c r="P62" s="190">
        <f>VLOOKUP(C62,'[1]2. NACIONAL'!$U:$AU,27,0)</f>
        <v>44190</v>
      </c>
      <c r="Q62" s="137" t="s">
        <v>5129</v>
      </c>
      <c r="R62" s="137"/>
      <c r="S62" s="169"/>
      <c r="T62" s="174"/>
      <c r="U62" s="129"/>
    </row>
    <row r="63" spans="1:21" ht="13.5" thickBot="1">
      <c r="A63" s="131">
        <v>62</v>
      </c>
      <c r="B63" s="131" t="str">
        <f>'[1]2. NACIONAL'!A66</f>
        <v>CPS-062-2020</v>
      </c>
      <c r="C63" s="171">
        <f>VLOOKUP(B63,'[1]2. NACIONAL'!A:BK,21,0)</f>
        <v>1032436144</v>
      </c>
      <c r="D63" s="131" t="s">
        <v>5802</v>
      </c>
      <c r="E63" s="137" t="s">
        <v>5630</v>
      </c>
      <c r="F63" s="137" t="s">
        <v>5801</v>
      </c>
      <c r="G63" s="174" t="s">
        <v>1845</v>
      </c>
      <c r="H63" s="129" t="s">
        <v>5463</v>
      </c>
      <c r="I63" s="131" t="str">
        <f>VLOOKUP(B63,'[1]2. NACIONAL'!A:BK,7,0)</f>
        <v>Prestación de servicios profesionales y de apoyo a la gestión para laadecuación de procesos y procedimientos, así como el seguimiento en las etapas precontractuales, contractuales y poscontractuales a nivel administrativo y financiero a los procesos previstos para la implementación de las Fases I y II del Programa Áreas Protegidas y Diversidad Biológica, cofinanciado por el Gobierno Alemán através del KfW.</v>
      </c>
      <c r="J63" s="131" t="str">
        <f>VLOOKUP(B63,'[1]2. NACIONAL'!A:BK,31,0)</f>
        <v>DIRECCIÓN GENERAL</v>
      </c>
      <c r="K63" s="180" t="s">
        <v>5554</v>
      </c>
      <c r="L63" s="137">
        <v>3112702378</v>
      </c>
      <c r="M63" s="170">
        <f>VLOOKUP(B63,'[1]2. NACIONAL'!A:BK,16,0)</f>
        <v>5397388</v>
      </c>
      <c r="N63" s="137">
        <f>VLOOKUP(C63,'[1]2. NACIONAL'!$U:$AU,2,0)</f>
        <v>58651616</v>
      </c>
      <c r="O63" s="190">
        <f>VLOOKUP(C63,'[1]2. NACIONAL'!$U:$AU,26,0)</f>
        <v>43854</v>
      </c>
      <c r="P63" s="190">
        <f>VLOOKUP(C63,'[1]2. NACIONAL'!$U:$AU,27,0)</f>
        <v>44184</v>
      </c>
      <c r="Q63" s="137" t="s">
        <v>5129</v>
      </c>
      <c r="R63" s="137"/>
      <c r="S63" s="169"/>
      <c r="T63" s="174"/>
      <c r="U63" s="172"/>
    </row>
    <row r="64" spans="1:21" ht="13.5" thickBot="1">
      <c r="A64" s="131">
        <v>63</v>
      </c>
      <c r="B64" s="131" t="str">
        <f>'[1]2. NACIONAL'!A67</f>
        <v>CPS-063-2020</v>
      </c>
      <c r="C64" s="171">
        <f>VLOOKUP(B64,'[1]2. NACIONAL'!A:BK,21,0)</f>
        <v>53090982</v>
      </c>
      <c r="D64" s="131" t="s">
        <v>5802</v>
      </c>
      <c r="E64" s="137" t="s">
        <v>5631</v>
      </c>
      <c r="F64" s="137" t="s">
        <v>5801</v>
      </c>
      <c r="G64" s="174" t="s">
        <v>5461</v>
      </c>
      <c r="H64" s="129" t="s">
        <v>5462</v>
      </c>
      <c r="I64" s="131" t="str">
        <f>VLOOKUP(B64,'[1]2. NACIONAL'!A:BK,7,0)</f>
        <v>Prestación de servicios profesionales en la Subdirección de Gestión y Manejo de Áreas Protegidas para realizar la gestión y articulación interinstitucional como enlace para el desarrollo de programas, políticas o proyectos orientados al cumplimiento del Plan Nacional de Desarrollo, los compromisos del Acuerdo de Paz y manejo de presiones que afecten a las áreas protegidas bajo la administración de Parques Nacionales Naturales.</v>
      </c>
      <c r="J64" s="131" t="str">
        <f>VLOOKUP(B64,'[1]2. NACIONAL'!A:BK,31,0)</f>
        <v>SUBDIRECCIÓN DE GESTIÓN Y MANEJO DE AREAS PROTEGIDAS</v>
      </c>
      <c r="K64" s="181" t="s">
        <v>5561</v>
      </c>
      <c r="L64" s="137">
        <v>3193801693</v>
      </c>
      <c r="M64" s="170">
        <f>VLOOKUP(B64,'[1]2. NACIONAL'!A:BK,16,0)</f>
        <v>3156754</v>
      </c>
      <c r="N64" s="137">
        <f>VLOOKUP(C64,'[1]2. NACIONAL'!$U:$AU,2,0)</f>
        <v>35566095</v>
      </c>
      <c r="O64" s="190">
        <f>VLOOKUP(C64,'[1]2. NACIONAL'!$U:$AU,26,0)</f>
        <v>43854</v>
      </c>
      <c r="P64" s="190">
        <f>VLOOKUP(C64,'[1]2. NACIONAL'!$U:$AU,27,0)</f>
        <v>44194</v>
      </c>
      <c r="Q64" s="137" t="s">
        <v>5129</v>
      </c>
      <c r="R64" s="137"/>
      <c r="S64" s="169"/>
      <c r="T64" s="174"/>
      <c r="U64" s="172"/>
    </row>
    <row r="65" spans="1:21" ht="12.75">
      <c r="A65" s="131">
        <v>64</v>
      </c>
      <c r="B65" s="131" t="str">
        <f>'[1]2. NACIONAL'!A68</f>
        <v>CPS-064-2020</v>
      </c>
      <c r="C65" s="171">
        <f>VLOOKUP(B65,'[1]2. NACIONAL'!A:BK,21,0)</f>
        <v>28549107</v>
      </c>
      <c r="D65" s="131" t="s">
        <v>5802</v>
      </c>
      <c r="E65" s="137" t="s">
        <v>5632</v>
      </c>
      <c r="F65" s="137" t="s">
        <v>5801</v>
      </c>
      <c r="G65" s="174" t="s">
        <v>3128</v>
      </c>
      <c r="H65" s="129" t="s">
        <v>5460</v>
      </c>
      <c r="I65" s="131" t="str">
        <f>VLOOKUP(B65,'[1]2. NACIONAL'!A:BK,7,0)</f>
        <v>Prestación de servicios profesionales y de apoyo a la gestión para liderar e implementar de manera efectiva el modelo de Planeación, Seguimiento Institucional y Sistema de Gestión de Calidad establecido para Parques Nacionales Naturales de Colombia en la Subdirección de Sostenibilidad y Negocios Ambientales; así como gestionar y formular proyectos y apoyar la generación de alianzas para la promoción y reconocimiento de bienes y servicios ecosistémicos generados por las áreas del Sistema</v>
      </c>
      <c r="J65" s="131" t="str">
        <f>VLOOKUP(B65,'[1]2. NACIONAL'!A:BK,31,0)</f>
        <v>SUBDIRECCIÓN DE SOSTENIBILIDAD Y NEGOCIOS AMBIENTALES</v>
      </c>
      <c r="K65" t="str">
        <f>VLOOKUP(C65,[2]NC!$C:$L,9,0)</f>
        <v>vanessa.Velasquez@parquesnacionales.gov.co</v>
      </c>
      <c r="L65" s="137">
        <v>3188312285</v>
      </c>
      <c r="M65" s="170">
        <f>VLOOKUP(B65,'[1]2. NACIONAL'!A:BK,16,0)</f>
        <v>6313510</v>
      </c>
      <c r="N65" s="137">
        <f>VLOOKUP(C65,'[1]2. NACIONAL'!$U:$AU,2,0)</f>
        <v>68606809</v>
      </c>
      <c r="O65" s="190">
        <f>VLOOKUP(C65,'[1]2. NACIONAL'!$U:$AU,26,0)</f>
        <v>43854</v>
      </c>
      <c r="P65" s="190">
        <f>VLOOKUP(C65,'[1]2. NACIONAL'!$U:$AU,27,0)</f>
        <v>44184</v>
      </c>
      <c r="Q65" s="137" t="s">
        <v>5129</v>
      </c>
      <c r="R65" s="137"/>
      <c r="S65" s="169"/>
      <c r="T65" s="174"/>
      <c r="U65" s="172"/>
    </row>
    <row r="66" spans="1:21" ht="12.75">
      <c r="A66" s="131">
        <v>65</v>
      </c>
      <c r="B66" s="131" t="str">
        <f>'[1]2. NACIONAL'!A69</f>
        <v>CPS-065-2020</v>
      </c>
      <c r="C66" s="171">
        <f>VLOOKUP(B66,'[1]2. NACIONAL'!A:BK,21,0)</f>
        <v>1016006974</v>
      </c>
      <c r="D66" s="131" t="s">
        <v>5802</v>
      </c>
      <c r="E66" s="137" t="s">
        <v>5633</v>
      </c>
      <c r="F66" s="137" t="s">
        <v>5801</v>
      </c>
      <c r="G66" s="174" t="s">
        <v>675</v>
      </c>
      <c r="H66" s="129" t="s">
        <v>5459</v>
      </c>
      <c r="I66" s="131" t="str">
        <f>VLOOKUP(B66,'[1]2. NACIONAL'!A:BK,7,0)</f>
        <v>Prestación de servicios profesionales en el área del derecho para dar impulso en el componente jurídico a los trámites ambientales (permisos, concesiones y autorizaciones para el uso y aprovechamiento de los recursos naturales) en el marco de las competencias de la Subdirección de Gestión y Manejo de Áreas Protegidas de Parques Nacionales Naturales de Colombia.</v>
      </c>
      <c r="J66" s="131" t="str">
        <f>VLOOKUP(B66,'[1]2. NACIONAL'!A:BK,31,0)</f>
        <v>GRUPO DE TRÁMITES Y EVALUACIÓN AMBIENTAL</v>
      </c>
      <c r="K66" t="str">
        <f>VLOOKUP(C66,[2]NC!$C:$L,9,0)</f>
        <v>maria.losada@parquesnacionales.gov.co</v>
      </c>
      <c r="L66" s="137">
        <v>3104800678</v>
      </c>
      <c r="M66" s="170">
        <f>VLOOKUP(B66,'[1]2. NACIONAL'!A:BK,16,0)</f>
        <v>4823432</v>
      </c>
      <c r="N66" s="137">
        <f>VLOOKUP(C66,'[1]2. NACIONAL'!$U:$AU,2,0)</f>
        <v>54183219</v>
      </c>
      <c r="O66" s="190">
        <f>VLOOKUP(C66,'[1]2. NACIONAL'!$U:$AU,26,0)</f>
        <v>43854</v>
      </c>
      <c r="P66" s="190">
        <f>VLOOKUP(C66,'[1]2. NACIONAL'!$U:$AU,27,0)</f>
        <v>44195</v>
      </c>
      <c r="Q66" s="137" t="s">
        <v>5129</v>
      </c>
      <c r="R66" s="137"/>
      <c r="S66" s="169"/>
      <c r="T66" s="174"/>
      <c r="U66" s="172"/>
    </row>
    <row r="67" spans="1:21" ht="12.75">
      <c r="A67" s="131">
        <v>66</v>
      </c>
      <c r="B67" s="131" t="str">
        <f>'[1]2. NACIONAL'!A70</f>
        <v>CPS-066-2020</v>
      </c>
      <c r="C67" s="171">
        <f>VLOOKUP(B67,'[1]2. NACIONAL'!A:BK,21,0)</f>
        <v>1026253679</v>
      </c>
      <c r="D67" s="131" t="s">
        <v>5802</v>
      </c>
      <c r="E67" s="137" t="s">
        <v>5634</v>
      </c>
      <c r="F67" s="137" t="s">
        <v>5801</v>
      </c>
      <c r="G67" s="174" t="s">
        <v>1048</v>
      </c>
      <c r="H67" s="129" t="s">
        <v>5458</v>
      </c>
      <c r="I67" s="131" t="str">
        <f>VLOOKUP(B67,'[1]2. NACIONAL'!A:BK,7,0)</f>
        <v>Prestación de servicios profesionales y de apoyo a la gestión para realizar el seguimiento, monitoreo y evaluación de las medidas y acciones que se implementen en el marco del Proyecto Áreas Protegidas y Diversidad Biológica, cofinanciado por el gobierno alemán a través del KfW; así como a los compromisos derivados de las misiones de dicho organismo en sus Fases I y II.</v>
      </c>
      <c r="J67" s="131" t="str">
        <f>VLOOKUP(B67,'[1]2. NACIONAL'!A:BK,31,0)</f>
        <v>DIRECCIÓN GENERAL</v>
      </c>
      <c r="K67" t="str">
        <f>VLOOKUP(C67,[2]NC!$C:$L,9,0)</f>
        <v>monitoreokfw@parquesnacionales.gov.co</v>
      </c>
      <c r="L67" s="137">
        <v>3006934320</v>
      </c>
      <c r="M67" s="170">
        <f>VLOOKUP(B67,'[1]2. NACIONAL'!A:BK,16,0)</f>
        <v>5397388</v>
      </c>
      <c r="N67" s="137">
        <f>VLOOKUP(C67,'[1]2. NACIONAL'!$U:$AU,2,0)</f>
        <v>58471703</v>
      </c>
      <c r="O67" s="190">
        <f>VLOOKUP(C67,'[1]2. NACIONAL'!$U:$AU,26,0)</f>
        <v>43854</v>
      </c>
      <c r="P67" s="190">
        <f>VLOOKUP(C67,'[1]2. NACIONAL'!$U:$AU,27,0)</f>
        <v>44183</v>
      </c>
      <c r="Q67" s="137" t="s">
        <v>5129</v>
      </c>
      <c r="R67" s="137"/>
      <c r="S67" s="169"/>
      <c r="T67" s="174"/>
      <c r="U67" s="172"/>
    </row>
    <row r="68" spans="1:21" ht="12.75">
      <c r="A68" s="131">
        <v>67</v>
      </c>
      <c r="B68" s="131" t="str">
        <f>'[1]2. NACIONAL'!A71</f>
        <v>CPS-067-2020</v>
      </c>
      <c r="C68" s="171">
        <f>VLOOKUP(B68,'[1]2. NACIONAL'!A:BK,21,0)</f>
        <v>52151242</v>
      </c>
      <c r="D68" s="131" t="s">
        <v>5802</v>
      </c>
      <c r="E68" s="137" t="s">
        <v>5635</v>
      </c>
      <c r="F68" s="137" t="s">
        <v>5801</v>
      </c>
      <c r="G68" s="174" t="s">
        <v>5456</v>
      </c>
      <c r="H68" s="129" t="s">
        <v>5457</v>
      </c>
      <c r="I68" s="131" t="str">
        <f>VLOOKUP(B68,'[1]2. NACIONAL'!A:BK,7,0)</f>
        <v>Prestación de servicios profesionales y de apoyo a la gestión para posicionar a Parques Nacionales Naturales de Colombia en el marco del mecanismo de acción “Institucional – sectorial” de la Estrategia de Comunicación y Educación para la Conservación, el fortalecimiento del SINAP y el manejo integral de los eventos que organice la entidad y en los que participe</v>
      </c>
      <c r="J68" s="131" t="str">
        <f>VLOOKUP(B68,'[1]2. NACIONAL'!A:BK,31,0)</f>
        <v>GRUPO DE COMUNICACIONES Y EDUCACION AMBIENTAL</v>
      </c>
      <c r="K68" s="137" t="s">
        <v>5455</v>
      </c>
      <c r="L68" s="137">
        <v>3532400</v>
      </c>
      <c r="M68" s="170">
        <f>VLOOKUP(B68,'[1]2. NACIONAL'!A:BK,16,0)</f>
        <v>7174442</v>
      </c>
      <c r="N68" s="137">
        <f>VLOOKUP(C68,'[1]2. NACIONAL'!$U:$AU,2,0)</f>
        <v>77962270</v>
      </c>
      <c r="O68" s="190">
        <f>VLOOKUP(C68,'[1]2. NACIONAL'!$U:$AU,26,0)</f>
        <v>43854</v>
      </c>
      <c r="P68" s="190">
        <f>VLOOKUP(C68,'[1]2. NACIONAL'!$U:$AU,27,0)</f>
        <v>44184</v>
      </c>
      <c r="Q68" s="137" t="s">
        <v>5129</v>
      </c>
      <c r="R68" s="137"/>
      <c r="S68" s="169"/>
      <c r="T68" s="174"/>
      <c r="U68" s="172"/>
    </row>
    <row r="69" spans="1:21" ht="12.75">
      <c r="A69" s="131">
        <v>68</v>
      </c>
      <c r="B69" s="131" t="str">
        <f>'[1]2. NACIONAL'!A72</f>
        <v>CPS-068-2020</v>
      </c>
      <c r="C69" s="171">
        <f>VLOOKUP(B69,'[1]2. NACIONAL'!A:BK,21,0)</f>
        <v>52785272</v>
      </c>
      <c r="D69" s="131" t="s">
        <v>5802</v>
      </c>
      <c r="E69" s="137" t="s">
        <v>5636</v>
      </c>
      <c r="F69" s="137" t="s">
        <v>5801</v>
      </c>
      <c r="G69" s="174" t="s">
        <v>816</v>
      </c>
      <c r="H69" s="129" t="s">
        <v>5454</v>
      </c>
      <c r="I69" s="131" t="str">
        <f>VLOOKUP(B69,'[1]2. NACIONAL'!A:BK,7,0)</f>
        <v>Prestar servicios Profesionales y de apoyo a la gestión para el mantenimiento, fortalecimiento y sostenibilidad del Sistema de Gestión Integrado de Parques Nacionales Naturales de Colombia en el marco del Modelo Integrado de Planeación y Gestión vigente con énfasis en la norma ISO 14001:2015.</v>
      </c>
      <c r="J69" s="131" t="str">
        <f>VLOOKUP(B69,'[1]2. NACIONAL'!A:BK,31,0)</f>
        <v>OFICINA ASESORA PLANEACIÓN</v>
      </c>
      <c r="K69" t="str">
        <f>VLOOKUP(C69,[2]NC!$C:$L,9,0)</f>
        <v>alicia.vivas@parquesnacionales.gov.co</v>
      </c>
      <c r="L69" s="137">
        <v>3183604806</v>
      </c>
      <c r="M69" s="170">
        <f>VLOOKUP(B69,'[1]2. NACIONAL'!A:BK,16,0)</f>
        <v>6434923</v>
      </c>
      <c r="N69" s="137">
        <f>VLOOKUP(C69,'[1]2. NACIONAL'!$U:$AU,2,0)</f>
        <v>70569656</v>
      </c>
      <c r="O69" s="190">
        <f>VLOOKUP(C69,'[1]2. NACIONAL'!$U:$AU,26,0)</f>
        <v>43854</v>
      </c>
      <c r="P69" s="190">
        <f>VLOOKUP(C69,'[1]2. NACIONAL'!$U:$AU,27,0)</f>
        <v>44187</v>
      </c>
      <c r="Q69" s="137" t="s">
        <v>5129</v>
      </c>
      <c r="R69" s="137"/>
      <c r="S69" s="169"/>
      <c r="T69" s="174"/>
      <c r="U69" s="172"/>
    </row>
    <row r="70" spans="1:21" ht="12.75">
      <c r="A70" s="131">
        <v>69</v>
      </c>
      <c r="B70" s="131" t="str">
        <f>'[1]2. NACIONAL'!A73</f>
        <v>CPS-069-2020</v>
      </c>
      <c r="C70" s="171">
        <f>VLOOKUP(B70,'[1]2. NACIONAL'!A:BK,21,0)</f>
        <v>1032402519</v>
      </c>
      <c r="D70" s="131" t="s">
        <v>5802</v>
      </c>
      <c r="E70" s="137" t="s">
        <v>5637</v>
      </c>
      <c r="F70" s="137" t="s">
        <v>5801</v>
      </c>
      <c r="G70" s="174" t="s">
        <v>5282</v>
      </c>
      <c r="H70" s="129" t="s">
        <v>5453</v>
      </c>
      <c r="I70" s="131" t="str">
        <f>VLOOKUP(B70,'[1]2. NACIONAL'!A:BK,7,0)</f>
        <v>Prestación de servicios profesionales para la gestión de iniciativas y proyectos de cooperación en las áreas marinas y costeras protegidas a cargo de Parques Nacionales Naturales de Colombia.</v>
      </c>
      <c r="J70" s="131" t="str">
        <f>VLOOKUP(B70,'[1]2. NACIONAL'!A:BK,31,0)</f>
        <v>OFICINA ASESORA PLANEACIÓN</v>
      </c>
      <c r="K70" t="str">
        <f>VLOOKUP(C70,[2]NC!$C:$L,9,0)</f>
        <v>apoyocmar@parquesnacionales.gov.co</v>
      </c>
      <c r="L70" s="137">
        <v>3003973757</v>
      </c>
      <c r="M70" s="170">
        <f>VLOOKUP(B70,'[1]2. NACIONAL'!A:BK,16,0)</f>
        <v>6313510</v>
      </c>
      <c r="N70" s="137">
        <f>VLOOKUP(C70,'[1]2. NACIONAL'!$U:$AU,2,0)</f>
        <v>68606809</v>
      </c>
      <c r="O70" s="190">
        <f>VLOOKUP(C70,'[1]2. NACIONAL'!$U:$AU,26,0)</f>
        <v>43854</v>
      </c>
      <c r="P70" s="190">
        <f>VLOOKUP(C70,'[1]2. NACIONAL'!$U:$AU,27,0)</f>
        <v>44184</v>
      </c>
      <c r="Q70" s="137" t="s">
        <v>5129</v>
      </c>
      <c r="R70" s="137"/>
      <c r="S70" s="169"/>
      <c r="T70" s="174"/>
      <c r="U70" s="172"/>
    </row>
    <row r="71" spans="1:21" ht="12.75">
      <c r="A71" s="131">
        <v>70</v>
      </c>
      <c r="B71" s="131" t="str">
        <f>'[1]2. NACIONAL'!A74</f>
        <v>CPS-070-2020</v>
      </c>
      <c r="C71" s="171">
        <f>VLOOKUP(B71,'[1]2. NACIONAL'!A:BK,21,0)</f>
        <v>41946514</v>
      </c>
      <c r="D71" s="131" t="s">
        <v>5802</v>
      </c>
      <c r="E71" s="137" t="s">
        <v>5638</v>
      </c>
      <c r="F71" s="137" t="s">
        <v>5801</v>
      </c>
      <c r="G71" s="174" t="s">
        <v>675</v>
      </c>
      <c r="H71" s="129" t="s">
        <v>5452</v>
      </c>
      <c r="I71" s="131" t="str">
        <f>VLOOKUP(B71,'[1]2. NACIONAL'!A:BK,7,0)</f>
        <v>Prestación de servicios profesionales y de apoyo a la gestión, en los asuntos relacionados con gestión predial, estudio de títulos, saneamiento predial en las áreas protegidas, apoyo a la gestión de defensa judicial relacionados con situaciones prediales y actualización de bases de datos prediales en los sistemas de información</v>
      </c>
      <c r="J71" s="131" t="str">
        <f>VLOOKUP(B71,'[1]2. NACIONAL'!A:BK,31,0)</f>
        <v>GRUPO DE PREDIOS</v>
      </c>
      <c r="K71" t="e">
        <f>VLOOKUP(C71,[2]NC!$C:$L,9,0)</f>
        <v>#N/A</v>
      </c>
      <c r="L71" s="137">
        <v>3174291911</v>
      </c>
      <c r="M71" s="170">
        <f>VLOOKUP(B71,'[1]2. NACIONAL'!A:BK,16,0)</f>
        <v>5971344</v>
      </c>
      <c r="N71" s="137">
        <f>VLOOKUP(C71,'[1]2. NACIONAL'!$U:$AU,2,0)</f>
        <v>65684784</v>
      </c>
      <c r="O71" s="190">
        <f>VLOOKUP(C71,'[1]2. NACIONAL'!$U:$AU,26,0)</f>
        <v>43854</v>
      </c>
      <c r="P71" s="190">
        <f>VLOOKUP(C71,'[1]2. NACIONAL'!$U:$AU,27,0)</f>
        <v>44188</v>
      </c>
      <c r="Q71" s="137" t="s">
        <v>5129</v>
      </c>
      <c r="R71" s="137"/>
      <c r="S71" s="169"/>
      <c r="T71" s="174"/>
      <c r="U71" s="172"/>
    </row>
    <row r="72" spans="1:21" ht="12.75">
      <c r="A72" s="131">
        <v>71</v>
      </c>
      <c r="B72" s="131" t="str">
        <f>'[1]2. NACIONAL'!A75</f>
        <v>CPS-071-2020</v>
      </c>
      <c r="C72" s="171">
        <f>VLOOKUP(B72,'[1]2. NACIONAL'!A:BK,21,0)</f>
        <v>1136879550</v>
      </c>
      <c r="D72" s="131" t="s">
        <v>5802</v>
      </c>
      <c r="E72" s="137" t="s">
        <v>5639</v>
      </c>
      <c r="F72" s="137" t="s">
        <v>5801</v>
      </c>
      <c r="G72" s="174" t="s">
        <v>675</v>
      </c>
      <c r="H72" s="129" t="s">
        <v>5451</v>
      </c>
      <c r="I72" s="131" t="str">
        <f>VLOOKUP(B72,'[1]2. NACIONAL'!A:BK,7,0)</f>
        <v>Prestación de servicios profesionales y de apoyo a la gestión de la Oficina Asesora Jurídica de Parques Nacionales Naturales para el cumplimiento de sus funciones, en especial, para apoyar la revisión de planes de manejo, asuntos regulatorios misionales, elaboración de diagnóstico de necesidades normativas y apoyo en gestión predial.</v>
      </c>
      <c r="J72" s="131" t="str">
        <f>VLOOKUP(B72,'[1]2. NACIONAL'!A:BK,31,0)</f>
        <v>OFICINA ASESORA JURIDICA</v>
      </c>
      <c r="K72" t="str">
        <f>VLOOKUP(C72,[2]NC!$C:$L,9,0)</f>
        <v>paola.isoza@parquesnacionales.gov.co</v>
      </c>
      <c r="L72" s="137">
        <v>3108049700</v>
      </c>
      <c r="M72" s="170">
        <f>VLOOKUP(B72,'[1]2. NACIONAL'!A:BK,16,0)</f>
        <v>6313510</v>
      </c>
      <c r="N72" s="137">
        <f>VLOOKUP(C72,'[1]2. NACIONAL'!$U:$AU,2,0)</f>
        <v>68606809</v>
      </c>
      <c r="O72" s="190">
        <f>VLOOKUP(C72,'[1]2. NACIONAL'!$U:$AU,26,0)</f>
        <v>43854</v>
      </c>
      <c r="P72" s="190">
        <f>VLOOKUP(C72,'[1]2. NACIONAL'!$U:$AU,27,0)</f>
        <v>44184</v>
      </c>
      <c r="Q72" s="137" t="s">
        <v>5129</v>
      </c>
      <c r="R72" s="137"/>
      <c r="S72" s="169"/>
      <c r="T72" s="174"/>
      <c r="U72" s="172"/>
    </row>
    <row r="73" spans="1:21" ht="12.75">
      <c r="A73" s="131">
        <v>72</v>
      </c>
      <c r="B73" s="131" t="str">
        <f>'[1]2. NACIONAL'!A76</f>
        <v>CPS-072-2020</v>
      </c>
      <c r="C73" s="171">
        <f>VLOOKUP(B73,'[1]2. NACIONAL'!A:BK,21,0)</f>
        <v>63546810</v>
      </c>
      <c r="D73" s="131" t="s">
        <v>5802</v>
      </c>
      <c r="E73" s="137" t="s">
        <v>5640</v>
      </c>
      <c r="F73" s="137" t="s">
        <v>5801</v>
      </c>
      <c r="G73" s="174" t="s">
        <v>5449</v>
      </c>
      <c r="H73" s="129" t="s">
        <v>5450</v>
      </c>
      <c r="I73" s="131" t="str">
        <f>VLOOKUP(B73,'[1]2. NACIONAL'!A:BK,7,0)</f>
        <v>Prestar servicios profesionales y de apoyo a la gestión para el mantenimiento, fortalecimiento y sostenibilidad del Sistema de Gestión Integrado de Parques Nacionales Naturales de Colombia en el marco del Modelo Integrado de Planeación y Gestión vigente con énfasis en la norma ISO 9001:2015.</v>
      </c>
      <c r="J73" s="131" t="str">
        <f>VLOOKUP(B73,'[1]2. NACIONAL'!A:BK,31,0)</f>
        <v>OFICINA ASESORA PLANEACIÓN</v>
      </c>
      <c r="K73" t="str">
        <f>VLOOKUP(C73,[2]NC!$C:$L,9,0)</f>
        <v>monica.sandoval@parquesnacionales.gov.co</v>
      </c>
      <c r="L73" s="137">
        <v>3507675579</v>
      </c>
      <c r="M73" s="170">
        <f>VLOOKUP(B73,'[1]2. NACIONAL'!A:BK,16,0)</f>
        <v>6434923</v>
      </c>
      <c r="N73" s="137">
        <f>VLOOKUP(C73,'[1]2. NACIONAL'!$U:$AU,2,0)</f>
        <v>69926163</v>
      </c>
      <c r="O73" s="190">
        <f>VLOOKUP(C73,'[1]2. NACIONAL'!$U:$AU,26,0)</f>
        <v>43854</v>
      </c>
      <c r="P73" s="190">
        <f>VLOOKUP(C73,'[1]2. NACIONAL'!$U:$AU,27,0)</f>
        <v>44184</v>
      </c>
      <c r="Q73" s="137" t="s">
        <v>5129</v>
      </c>
      <c r="R73" s="137"/>
      <c r="S73" s="169"/>
      <c r="T73" s="174"/>
      <c r="U73" s="129"/>
    </row>
    <row r="74" spans="1:21" ht="12.75">
      <c r="A74" s="131">
        <v>73</v>
      </c>
      <c r="B74" s="131" t="str">
        <f>'[1]2. NACIONAL'!A77</f>
        <v>CPS-073-2020</v>
      </c>
      <c r="C74" s="171">
        <f>VLOOKUP(B74,'[1]2. NACIONAL'!A:BK,21,0)</f>
        <v>1071348647</v>
      </c>
      <c r="D74" s="131" t="s">
        <v>5802</v>
      </c>
      <c r="E74" s="137" t="s">
        <v>5641</v>
      </c>
      <c r="F74" s="137" t="s">
        <v>5801</v>
      </c>
      <c r="G74" s="174" t="s">
        <v>1334</v>
      </c>
      <c r="H74" s="129" t="s">
        <v>5391</v>
      </c>
      <c r="I74" s="131" t="str">
        <f>VLOOKUP(B74,'[1]2. NACIONAL'!A:BK,7,0)</f>
        <v>Prestación de servicios profesionales de apoyo a la gestión de la Oficina de Gestión del Riesgo de la Dirección General para atender los aspectos geográficos que demande el seguimiento de las afectaciones por actividades no permitidas que se presenten en las áreas protegidas del Sistema de Parques Nacionales Naturales y apoyar la gestión de la planeación institucional de la Oficina de Gestión del Riesgo</v>
      </c>
      <c r="J74" s="131" t="str">
        <f>VLOOKUP(B74,'[1]2. NACIONAL'!A:BK,31,0)</f>
        <v>OFICINA DE GESTION DEL RIESGO</v>
      </c>
      <c r="K74" t="str">
        <f>VLOOKUP(C74,[2]NC!$C:$L,9,0)</f>
        <v>jose.benavides@parquesnacionales.gov.co</v>
      </c>
      <c r="L74" s="137">
        <v>3117287702</v>
      </c>
      <c r="M74" s="170">
        <f>VLOOKUP(B74,'[1]2. NACIONAL'!A:BK,16,0)</f>
        <v>5397388</v>
      </c>
      <c r="N74" s="137">
        <f>VLOOKUP(C74,'[1]2. NACIONAL'!$U:$AU,2,0)</f>
        <v>60630659</v>
      </c>
      <c r="O74" s="190">
        <f>VLOOKUP(C74,'[1]2. NACIONAL'!$U:$AU,26,0)</f>
        <v>43854</v>
      </c>
      <c r="P74" s="190">
        <f>VLOOKUP(C74,'[1]2. NACIONAL'!$U:$AU,27,0)</f>
        <v>44195</v>
      </c>
      <c r="Q74" s="137" t="s">
        <v>5129</v>
      </c>
      <c r="R74" s="137"/>
      <c r="S74" s="169"/>
      <c r="T74" s="174"/>
      <c r="U74" s="172"/>
    </row>
    <row r="75" spans="1:21" ht="12.75">
      <c r="A75" s="131">
        <v>74</v>
      </c>
      <c r="B75" s="131" t="str">
        <f>'[1]2. NACIONAL'!A78</f>
        <v>CPS-074-2020</v>
      </c>
      <c r="C75" s="171">
        <f>VLOOKUP(B75,'[1]2. NACIONAL'!A:BK,21,0)</f>
        <v>80051686</v>
      </c>
      <c r="D75" s="131" t="s">
        <v>5802</v>
      </c>
      <c r="E75" s="137" t="s">
        <v>5642</v>
      </c>
      <c r="F75" s="137" t="s">
        <v>5801</v>
      </c>
      <c r="G75" s="174" t="s">
        <v>869</v>
      </c>
      <c r="H75" s="129" t="s">
        <v>5448</v>
      </c>
      <c r="I75" s="131" t="str">
        <f>VLOOKUP(B75,'[1]2. NACIONAL'!A:BK,7,0)</f>
        <v>Prestación de servicios profesionales y de apoyo a la gestión en la Oficina Asesora Jurídica de Parques Nacionales Naturales en los asuntos misionales de la entidad, especialmente en lo relacionado con los procesos de saneamiento predial, estudios de títulos prediales, temas ambientales y de tierras, así como realizar el seguimiento a procesos administrativos y agrarios en los que tenga interés la entidad y actualización de bases de datos prediales en sistemas de infonnación.</v>
      </c>
      <c r="J75" s="131" t="str">
        <f>VLOOKUP(B75,'[1]2. NACIONAL'!A:BK,31,0)</f>
        <v>GRUPO DE PREDIOS</v>
      </c>
      <c r="K75" t="str">
        <f>VLOOKUP(C75,[2]NC!$C:$L,9,0)</f>
        <v>ruben.brinez@parquesnacionales.gov.co</v>
      </c>
      <c r="L75" s="137">
        <v>3166915440</v>
      </c>
      <c r="M75" s="170">
        <f>VLOOKUP(B75,'[1]2. NACIONAL'!A:BK,16,0)</f>
        <v>4823432</v>
      </c>
      <c r="N75" s="137">
        <f>VLOOKUP(C75,'[1]2. NACIONAL'!$U:$AU,2,0)</f>
        <v>52253847</v>
      </c>
      <c r="O75" s="190">
        <f>VLOOKUP(C75,'[1]2. NACIONAL'!$U:$AU,26,0)</f>
        <v>43854</v>
      </c>
      <c r="P75" s="190">
        <f>VLOOKUP(C75,'[1]2. NACIONAL'!$U:$AU,27,0)</f>
        <v>44183</v>
      </c>
      <c r="Q75" s="137" t="s">
        <v>5129</v>
      </c>
      <c r="R75" s="137"/>
      <c r="S75" s="169"/>
      <c r="T75" s="174"/>
      <c r="U75" s="172"/>
    </row>
    <row r="76" spans="1:21" ht="12.75">
      <c r="A76" s="131">
        <v>75</v>
      </c>
      <c r="B76" s="131" t="str">
        <f>'[1]2. NACIONAL'!A79</f>
        <v>CPS-075-2020</v>
      </c>
      <c r="C76" s="171">
        <f>VLOOKUP(B76,'[1]2. NACIONAL'!A:BK,21,0)</f>
        <v>1018445964</v>
      </c>
      <c r="D76" s="131" t="s">
        <v>5802</v>
      </c>
      <c r="E76" s="137" t="s">
        <v>5643</v>
      </c>
      <c r="F76" s="137" t="s">
        <v>5801</v>
      </c>
      <c r="G76" s="174" t="s">
        <v>675</v>
      </c>
      <c r="H76" s="129" t="s">
        <v>5447</v>
      </c>
      <c r="I76" s="131" t="str">
        <f>VLOOKUP(B76,'[1]2. NACIONAL'!A:BK,7,0)</f>
        <v>Prestación de servicios profesionales y de apoyo a la gestión en la Oficina Asesora Jurídica de Parques Nacionales Naturales en asuntos de gestión predial, procesos de saneamiento en las áreas protegidas del SPNN, estudio de títulos, revisión de planes de manejo en el componente predial y apoyo en el seguimiento de procesos administrativos y agrarios en los que tenga interés la entidad</v>
      </c>
      <c r="J76" s="131" t="str">
        <f>VLOOKUP(B76,'[1]2. NACIONAL'!A:BK,31,0)</f>
        <v>GRUPO DE PREDIOS</v>
      </c>
      <c r="K76" t="e">
        <f>VLOOKUP(C76,[2]NC!$C:$L,9,0)</f>
        <v>#N/A</v>
      </c>
      <c r="L76" s="137">
        <v>3005289910</v>
      </c>
      <c r="M76" s="170">
        <f>VLOOKUP(B76,'[1]2. NACIONAL'!A:BK,16,0)</f>
        <v>6313510</v>
      </c>
      <c r="N76" s="137">
        <f>VLOOKUP(C76,'[1]2. NACIONAL'!$U:$AU,2,0)</f>
        <v>69448610</v>
      </c>
      <c r="O76" s="190">
        <f>VLOOKUP(C76,'[1]2. NACIONAL'!$U:$AU,26,0)</f>
        <v>43854</v>
      </c>
      <c r="P76" s="190">
        <f>VLOOKUP(C76,'[1]2. NACIONAL'!$U:$AU,27,0)</f>
        <v>44184</v>
      </c>
      <c r="Q76" s="137" t="s">
        <v>5129</v>
      </c>
      <c r="R76" s="137"/>
      <c r="S76" s="169"/>
      <c r="T76" s="174"/>
      <c r="U76" s="172"/>
    </row>
    <row r="77" spans="1:21" ht="12.75">
      <c r="A77" s="131">
        <v>76</v>
      </c>
      <c r="B77" s="131" t="str">
        <f>'[1]2. NACIONAL'!A80</f>
        <v>CPS-076-2020</v>
      </c>
      <c r="C77" s="171">
        <f>VLOOKUP(B77,'[1]2. NACIONAL'!A:BK,21,0)</f>
        <v>52277869</v>
      </c>
      <c r="D77" s="131" t="s">
        <v>5802</v>
      </c>
      <c r="E77" s="137" t="s">
        <v>5644</v>
      </c>
      <c r="F77" s="137" t="s">
        <v>5801</v>
      </c>
      <c r="G77" s="174" t="s">
        <v>5446</v>
      </c>
      <c r="H77" s="129" t="s">
        <v>438</v>
      </c>
      <c r="I77" s="131" t="str">
        <f>VLOOKUP(B77,'[1]2. NACIONAL'!A:BK,7,0)</f>
        <v>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 el sistema de gestión de calidad de PNNC en materia de archivos</v>
      </c>
      <c r="J77" s="131" t="str">
        <f>VLOOKUP(B77,'[1]2. NACIONAL'!A:BK,31,0)</f>
        <v>GRUPO DE PROCESOS CORPORATIVOS</v>
      </c>
      <c r="K77" t="str">
        <f>VLOOKUP(C77,[2]NC!$C:$L,9,0)</f>
        <v>jazmin.rico@parquesnacionales.gov.co</v>
      </c>
      <c r="L77" s="137">
        <v>3216219960</v>
      </c>
      <c r="M77" s="170">
        <f>VLOOKUP(B77,'[1]2. NACIONAL'!A:BK,16,0)</f>
        <v>2663850</v>
      </c>
      <c r="N77" s="137">
        <f>VLOOKUP(C77,'[1]2. NACIONAL'!$U:$AU,2,0)</f>
        <v>7991550</v>
      </c>
      <c r="O77" s="190">
        <f>VLOOKUP(C77,'[1]2. NACIONAL'!$U:$AU,26,0)</f>
        <v>43854</v>
      </c>
      <c r="P77" s="190">
        <f>VLOOKUP(C77,'[1]2. NACIONAL'!$U:$AU,27,0)</f>
        <v>43944</v>
      </c>
      <c r="Q77" s="137" t="s">
        <v>5129</v>
      </c>
      <c r="R77" s="137"/>
      <c r="S77" s="169"/>
      <c r="T77" s="174"/>
      <c r="U77" s="172"/>
    </row>
    <row r="78" spans="1:21" ht="12.75">
      <c r="A78" s="131">
        <v>77</v>
      </c>
      <c r="B78" s="131" t="str">
        <f>'[1]2. NACIONAL'!A81</f>
        <v>CPS-077-2020</v>
      </c>
      <c r="C78" s="171">
        <f>VLOOKUP(B78,'[1]2. NACIONAL'!A:BK,21,0)</f>
        <v>79850133</v>
      </c>
      <c r="D78" s="131" t="s">
        <v>5802</v>
      </c>
      <c r="E78" s="137" t="s">
        <v>5645</v>
      </c>
      <c r="F78" s="137" t="s">
        <v>5801</v>
      </c>
      <c r="G78" s="174" t="s">
        <v>4904</v>
      </c>
      <c r="H78" s="129" t="s">
        <v>5445</v>
      </c>
      <c r="I78" s="131" t="str">
        <f>VLOOKUP(B78,'[1]2. NACIONAL'!A:BK,7,0)</f>
        <v>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socioeconómicos, culturales, que viabilicen la declaratoria en cada proceso y apoyo específico en temáticas asociadas</v>
      </c>
      <c r="J78" s="131" t="str">
        <f>VLOOKUP(B78,'[1]2. NACIONAL'!A:BK,31,0)</f>
        <v>GRUPO DE GESTIÓN E INTEGRACIÓN DEL SINAP</v>
      </c>
      <c r="K78" t="str">
        <f>VLOOKUP(C78,[2]NC!$C:$L,9,0)</f>
        <v>hernan.barbosa@parquesnacionales.gov.co</v>
      </c>
      <c r="L78" s="137">
        <v>3002139086</v>
      </c>
      <c r="M78" s="170">
        <f>VLOOKUP(B78,'[1]2. NACIONAL'!A:BK,16,0)</f>
        <v>7174442</v>
      </c>
      <c r="N78" s="137">
        <f>VLOOKUP(C78,'[1]2. NACIONAL'!$U:$AU,2,0)</f>
        <v>78918862</v>
      </c>
      <c r="O78" s="190">
        <f>VLOOKUP(C78,'[1]2. NACIONAL'!$U:$AU,26,0)</f>
        <v>43854</v>
      </c>
      <c r="P78" s="190">
        <f>VLOOKUP(C78,'[1]2. NACIONAL'!$U:$AU,27,0)</f>
        <v>44188</v>
      </c>
      <c r="Q78" s="137" t="s">
        <v>5129</v>
      </c>
      <c r="R78" s="137"/>
      <c r="S78" s="169"/>
      <c r="T78" s="174"/>
      <c r="U78" s="172"/>
    </row>
    <row r="79" spans="1:21" ht="12.75">
      <c r="A79" s="131">
        <v>78</v>
      </c>
      <c r="B79" s="131" t="str">
        <f>'[1]2. NACIONAL'!A82</f>
        <v>CPS-078-2020</v>
      </c>
      <c r="C79" s="171">
        <f>VLOOKUP(B79,'[1]2. NACIONAL'!A:BK,21,0)</f>
        <v>1070614662</v>
      </c>
      <c r="D79" s="131" t="s">
        <v>5802</v>
      </c>
      <c r="E79" s="137" t="s">
        <v>5646</v>
      </c>
      <c r="F79" s="137" t="s">
        <v>5801</v>
      </c>
      <c r="G79" s="174" t="s">
        <v>813</v>
      </c>
      <c r="H79" s="129" t="s">
        <v>438</v>
      </c>
      <c r="I79" s="131" t="s">
        <v>5444</v>
      </c>
      <c r="J79" s="131" t="str">
        <f>VLOOKUP(B79,'[1]2. NACIONAL'!A:BK,31,0)</f>
        <v>GRUPO DE PLANEACIÓN Y MANEJO</v>
      </c>
      <c r="K79" t="str">
        <f>VLOOKUP(C79,[2]NC!$C:$L,9,0)</f>
        <v>grupo.planeacionymanejo@parquesnacionales.gov.co</v>
      </c>
      <c r="L79" s="137">
        <v>3208211238</v>
      </c>
      <c r="M79" s="170">
        <f>VLOOKUP(B79,'[1]2. NACIONAL'!A:BK,16,0)</f>
        <v>2206872</v>
      </c>
      <c r="N79" s="137">
        <f>VLOOKUP(C79,'[1]2. NACIONAL'!$U:$AU,2,0)</f>
        <v>24790529</v>
      </c>
      <c r="O79" s="190">
        <f>VLOOKUP(C79,'[1]2. NACIONAL'!$U:$AU,26,0)</f>
        <v>43854</v>
      </c>
      <c r="P79" s="190">
        <f>VLOOKUP(C79,'[1]2. NACIONAL'!$U:$AU,27,0)</f>
        <v>44195</v>
      </c>
      <c r="Q79" s="137" t="s">
        <v>5129</v>
      </c>
      <c r="R79" s="137"/>
      <c r="S79" s="169"/>
      <c r="T79" s="174"/>
      <c r="U79" s="172"/>
    </row>
    <row r="80" spans="1:21" ht="12.75">
      <c r="A80" s="131">
        <v>79</v>
      </c>
      <c r="B80" s="131" t="str">
        <f>'[1]2. NACIONAL'!A83</f>
        <v>CPS-079-2020</v>
      </c>
      <c r="C80" s="171">
        <f>VLOOKUP(B80,'[1]2. NACIONAL'!A:BK,21,0)</f>
        <v>52079909</v>
      </c>
      <c r="D80" s="131" t="s">
        <v>5802</v>
      </c>
      <c r="E80" s="137" t="s">
        <v>5647</v>
      </c>
      <c r="F80" s="137" t="s">
        <v>5801</v>
      </c>
      <c r="G80" s="174" t="s">
        <v>1870</v>
      </c>
      <c r="H80" s="129" t="s">
        <v>5443</v>
      </c>
      <c r="I80" s="131" t="str">
        <f>VLOOKUP(B80,'[1]2. NACIONAL'!A:BK,7,0)</f>
        <v>Prestación de servicios profesionales y de apoyo a la gestión que adelanta la Dirección General-Grupo de Participación Social en lo concerniente a la orientación de las acciones que permita aportar al cumplimiento de las responsabilidades misionales de la entidad respecto a los procesos de construcción, implementación, seguimiento y evaluación de las Estrategias Especiales de Manejo, en las áreas protegidas del Sistema que se encuentran relacionadas con pueblos indígenas. Específicamente, deberá apoyar y orientar política y conceptualmente las actividades de gestión, planeación, seguimiento y evaluación de las Estrategias Especiales de Manejo que adelante el Grupo de Participación Social en las áreas protegidas de las Direcciones Territoriales Amazonia y Orinoquia priorizadas para ello. Así mismo, apoyará los procesos de consulta previa de los instrumentos de planeación que adelante o pretenda adelantar la entidad con los pueblos indígenas presentes en las jurisdicciones estas Direcciones Territoriales, según solicitud de las mencionadas dependencias. Por lo demás, deberá apoyar los procesos interinstitucionales relacionados con las dos Direcciones antes señaladas y de la Mesa Regional Amazónica, -esta última a cargo de la Dirección Territorial Amazonia como representante de Parques Nacionales Naturales de Colombia-</v>
      </c>
      <c r="J80" s="131" t="str">
        <f>VLOOKUP(B80,'[1]2. NACIONAL'!A:BK,31,0)</f>
        <v>GRUPO PARTICIPACIÓN SOCIAL</v>
      </c>
      <c r="K80" t="str">
        <f>VLOOKUP(C80,[2]NC!$C:$L,9,0)</f>
        <v>angela.rincon@parquesnacionales.gov.co</v>
      </c>
      <c r="L80" s="137">
        <v>3176394</v>
      </c>
      <c r="M80" s="170">
        <f>VLOOKUP(B80,'[1]2. NACIONAL'!A:BK,16,0)</f>
        <v>5397388</v>
      </c>
      <c r="N80" s="137">
        <f>VLOOKUP(C80,'[1]2. NACIONAL'!$U:$AU,2,0)</f>
        <v>58651616</v>
      </c>
      <c r="O80" s="190">
        <f>VLOOKUP(C80,'[1]2. NACIONAL'!$U:$AU,26,0)</f>
        <v>43854</v>
      </c>
      <c r="P80" s="190">
        <f>VLOOKUP(C80,'[1]2. NACIONAL'!$U:$AU,27,0)</f>
        <v>44184</v>
      </c>
      <c r="Q80" s="137" t="s">
        <v>5129</v>
      </c>
      <c r="R80" s="137"/>
      <c r="S80" s="169"/>
      <c r="T80" s="174"/>
      <c r="U80" s="172"/>
    </row>
    <row r="81" spans="1:21" ht="12.75">
      <c r="A81" s="131">
        <v>80</v>
      </c>
      <c r="B81" s="131" t="str">
        <f>'[1]2. NACIONAL'!A84</f>
        <v>CPS-080-2020</v>
      </c>
      <c r="C81" s="171">
        <f>VLOOKUP(B81,'[1]2. NACIONAL'!A:BK,21,0)</f>
        <v>26203047</v>
      </c>
      <c r="D81" s="131" t="s">
        <v>5802</v>
      </c>
      <c r="E81" s="137" t="s">
        <v>5648</v>
      </c>
      <c r="F81" s="137" t="s">
        <v>5801</v>
      </c>
      <c r="G81" s="174" t="s">
        <v>5128</v>
      </c>
      <c r="H81" s="129" t="s">
        <v>5442</v>
      </c>
      <c r="I81" s="131" t="str">
        <f>VLOOKUP(B81,'[1]2. NACIONAL'!A:BK,7,0)</f>
        <v>Prestación de servicios profesionales y de apoyo a la gestión para realizar la elaboración y seguimiento de los contratos enmarcados en el componente tecnológico de la entidad, apoyar la gestión de infraestructura de TI, adquisiciones tecnológicas y administración del correo electrónico</v>
      </c>
      <c r="J81" s="131" t="str">
        <f>VLOOKUP(B81,'[1]2. NACIONAL'!A:BK,31,0)</f>
        <v>GRUPO SISTEMAS DE INFORMACIÓN Y RADIOCOMUNICACIONES</v>
      </c>
      <c r="K81" t="str">
        <f>VLOOKUP(C81,[2]NC!$C:$L,9,0)</f>
        <v>claudia.berrocal@parquesnacionales.gov.co</v>
      </c>
      <c r="L81" s="137">
        <v>3209498171</v>
      </c>
      <c r="M81" s="170">
        <f>VLOOKUP(B81,'[1]2. NACIONAL'!A:BK,16,0)</f>
        <v>4823432</v>
      </c>
      <c r="N81" s="137">
        <f>VLOOKUP(C81,'[1]2. NACIONAL'!$U:$AU,2,0)</f>
        <v>53057752</v>
      </c>
      <c r="O81" s="190">
        <f>VLOOKUP(C81,'[1]2. NACIONAL'!$U:$AU,26,0)</f>
        <v>43857</v>
      </c>
      <c r="P81" s="190">
        <f>VLOOKUP(C81,'[1]2. NACIONAL'!$U:$AU,27,0)</f>
        <v>44191</v>
      </c>
      <c r="Q81" s="137" t="s">
        <v>5129</v>
      </c>
      <c r="R81" s="137"/>
      <c r="S81" s="169"/>
      <c r="T81" s="174"/>
      <c r="U81" s="172"/>
    </row>
    <row r="82" spans="1:21" ht="12.75">
      <c r="A82" s="131">
        <v>81</v>
      </c>
      <c r="B82" s="131" t="str">
        <f>'[1]2. NACIONAL'!A85</f>
        <v>CPS-081-2020</v>
      </c>
      <c r="C82" s="171">
        <f>VLOOKUP(B82,'[1]2. NACIONAL'!A:BK,21,0)</f>
        <v>79985802</v>
      </c>
      <c r="D82" s="131" t="s">
        <v>5802</v>
      </c>
      <c r="E82" s="137" t="s">
        <v>5649</v>
      </c>
      <c r="F82" s="137" t="s">
        <v>5801</v>
      </c>
      <c r="G82" s="174" t="s">
        <v>641</v>
      </c>
      <c r="H82" s="129" t="s">
        <v>438</v>
      </c>
      <c r="I82" s="131" t="str">
        <f>VLOOKUP(B82,'[1]2. NACIONAL'!A:BK,7,0)</f>
        <v>Prestación de Servicios Técnicos de apoyo en el Grupo de Comunicaciones y Educación Ambiental para la realización de lasactividades necesarias en laimplementación de laEstrategia decomunicación y educación para laconservación de Parques Nacionales Naturales de Colombia, en la realización de material audiovisual para dar aconocer el Sistema de Parques Nacionales; y en la capacitación a la población objeto de la estrategia para la realización de material educativo audiovisual</v>
      </c>
      <c r="J82" s="131" t="str">
        <f>VLOOKUP(B82,'[1]2. NACIONAL'!A:BK,31,0)</f>
        <v>GRUPO DE COMUNICACIONES Y EDUCACION AMBIENTAL</v>
      </c>
      <c r="K82" s="137" t="s">
        <v>5441</v>
      </c>
      <c r="L82" s="137">
        <v>3002752700</v>
      </c>
      <c r="M82" s="170">
        <f>VLOOKUP(B82,'[1]2. NACIONAL'!A:BK,16,0)</f>
        <v>2663850</v>
      </c>
      <c r="N82" s="137">
        <f>VLOOKUP(C82,'[1]2. NACIONAL'!$U:$AU,2,0)</f>
        <v>28947170</v>
      </c>
      <c r="O82" s="190">
        <f>VLOOKUP(C82,'[1]2. NACIONAL'!$U:$AU,26,0)</f>
        <v>43857</v>
      </c>
      <c r="P82" s="190">
        <f>VLOOKUP(C82,'[1]2. NACIONAL'!$U:$AU,27,0)</f>
        <v>44187</v>
      </c>
      <c r="Q82" s="137" t="s">
        <v>5129</v>
      </c>
      <c r="R82" s="137"/>
      <c r="S82" s="169"/>
      <c r="T82" s="137"/>
      <c r="U82" s="172"/>
    </row>
    <row r="83" spans="1:21" ht="12.75">
      <c r="A83" s="131">
        <v>82</v>
      </c>
      <c r="B83" s="131" t="str">
        <f>'[1]2. NACIONAL'!A86</f>
        <v>CPS-082-2020</v>
      </c>
      <c r="C83" s="171">
        <f>VLOOKUP(B83,'[1]2. NACIONAL'!A:BK,21,0)</f>
        <v>1020747020</v>
      </c>
      <c r="D83" s="131" t="s">
        <v>5802</v>
      </c>
      <c r="E83" s="137" t="s">
        <v>5650</v>
      </c>
      <c r="F83" s="137" t="s">
        <v>5801</v>
      </c>
      <c r="G83" s="174" t="s">
        <v>5217</v>
      </c>
      <c r="H83" s="129" t="s">
        <v>5440</v>
      </c>
      <c r="I83" s="131" t="str">
        <f>VLOOKUP(B83,'[1]2. NACIONAL'!A:BK,7,0)</f>
        <v>Prestación de servicios profesionales para la gestión, negociación y seguimiento de los asuntos internacionales de Parques Nacionales Naturales de Colombia y su adecuada articulación con la planeación estratégica de la entidad.</v>
      </c>
      <c r="J83" s="131" t="str">
        <f>VLOOKUP(B83,'[1]2. NACIONAL'!A:BK,31,0)</f>
        <v>OFICINA ASESORA PLANEACIÓN</v>
      </c>
      <c r="K83" t="str">
        <f>VLOOKUP(C83,[2]NC!$C:$L,9,0)</f>
        <v>felipe.guerra@parquesnacionales.gov.co</v>
      </c>
      <c r="L83" s="137">
        <v>3115291130</v>
      </c>
      <c r="M83" s="170">
        <f>VLOOKUP(B83,'[1]2. NACIONAL'!A:BK,16,0)</f>
        <v>6313510</v>
      </c>
      <c r="N83" s="137">
        <f>VLOOKUP(C83,'[1]2. NACIONAL'!$U:$AU,2,0)</f>
        <v>68396358</v>
      </c>
      <c r="O83" s="190">
        <f>VLOOKUP(C83,'[1]2. NACIONAL'!$U:$AU,26,0)</f>
        <v>43857</v>
      </c>
      <c r="P83" s="190">
        <f>VLOOKUP(C83,'[1]2. NACIONAL'!$U:$AU,27,0)</f>
        <v>44186</v>
      </c>
      <c r="Q83" s="137" t="s">
        <v>5129</v>
      </c>
      <c r="R83" s="137"/>
      <c r="S83" s="169"/>
      <c r="T83" s="174"/>
      <c r="U83" s="172"/>
    </row>
    <row r="84" spans="1:21" ht="12.75">
      <c r="A84" s="131">
        <v>83</v>
      </c>
      <c r="B84" s="131" t="str">
        <f>'[1]2. NACIONAL'!A87</f>
        <v>CPS-083-2020</v>
      </c>
      <c r="C84" s="171">
        <f>VLOOKUP(B84,'[1]2. NACIONAL'!A:BK,21,0)</f>
        <v>79896417</v>
      </c>
      <c r="D84" s="131" t="s">
        <v>5802</v>
      </c>
      <c r="E84" s="137" t="s">
        <v>5651</v>
      </c>
      <c r="F84" s="137" t="s">
        <v>5801</v>
      </c>
      <c r="G84" s="174" t="s">
        <v>5438</v>
      </c>
      <c r="H84" s="129" t="s">
        <v>5439</v>
      </c>
      <c r="I84" s="131" t="str">
        <f>VLOOKUP(B84,'[1]2. NACIONAL'!A:BK,7,0)</f>
        <v>Prestación de servicios profesionales y de apoyo a la gestión en la Subdirección Administrativa y Financiera - Grupo de Infraestructura para ejecutar y desarrollar las actividades propias de la Ingeniería Eléctrica.</v>
      </c>
      <c r="J84" s="131" t="str">
        <f>VLOOKUP(B84,'[1]2. NACIONAL'!A:BK,31,0)</f>
        <v>GRUPO DE INFRAESTRUCTURA</v>
      </c>
      <c r="K84" t="str">
        <f>VLOOKUP(C84,[2]NC!$C:$L,9,0)</f>
        <v>juan.roncancio@parquesnacionales.gov.co</v>
      </c>
      <c r="L84" s="137">
        <v>3118349754</v>
      </c>
      <c r="M84" s="170">
        <f>VLOOKUP(B84,'[1]2. NACIONAL'!A:BK,16,0)</f>
        <v>4823432</v>
      </c>
      <c r="N84" s="137">
        <f>VLOOKUP(C84,'[1]2. NACIONAL'!$U:$AU,2,0)</f>
        <v>51771503</v>
      </c>
      <c r="O84" s="190">
        <f>VLOOKUP(C84,'[1]2. NACIONAL'!$U:$AU,26,0)</f>
        <v>43857</v>
      </c>
      <c r="P84" s="190">
        <f>VLOOKUP(C84,'[1]2. NACIONAL'!$U:$AU,27,0)</f>
        <v>44183</v>
      </c>
      <c r="Q84" s="137" t="s">
        <v>5129</v>
      </c>
      <c r="R84" s="137"/>
      <c r="S84" s="169"/>
      <c r="T84" s="174"/>
      <c r="U84" s="172"/>
    </row>
    <row r="85" spans="1:21" ht="12.75">
      <c r="A85" s="131">
        <v>84</v>
      </c>
      <c r="B85" s="131" t="str">
        <f>'[1]2. NACIONAL'!A88</f>
        <v>CPS-084-2020</v>
      </c>
      <c r="C85" s="171">
        <f>VLOOKUP(B85,'[1]2. NACIONAL'!A:BK,21,0)</f>
        <v>79368519</v>
      </c>
      <c r="D85" s="131" t="s">
        <v>5802</v>
      </c>
      <c r="E85" s="137" t="s">
        <v>5652</v>
      </c>
      <c r="F85" s="137" t="s">
        <v>5801</v>
      </c>
      <c r="G85" s="174" t="s">
        <v>5437</v>
      </c>
      <c r="H85" s="129" t="s">
        <v>438</v>
      </c>
      <c r="I85" s="131" t="str">
        <f>VLOOKUP(B85,'[1]2. NACIONAL'!A:BK,7,0)</f>
        <v>Prestación de servicios técnicos en la Subdirección Administrativa y Financiera. Grupo de Infraestructura, para el mantenimiento de la infraestructura perteneciente al Sistema de Parques Nacionales Naturales de Colombia.</v>
      </c>
      <c r="J85" s="131" t="str">
        <f>VLOOKUP(B85,'[1]2. NACIONAL'!A:BK,31,0)</f>
        <v>GRUPO DE INFRAESTRUCTURA</v>
      </c>
      <c r="K85" t="str">
        <f>VLOOKUP(C85,[2]NC!$C:$L,9,0)</f>
        <v>oscar.munoz@parquesnacionales.gov.co</v>
      </c>
      <c r="L85" s="137">
        <v>3114568261</v>
      </c>
      <c r="M85" s="170">
        <f>VLOOKUP(B85,'[1]2. NACIONAL'!A:BK,16,0)</f>
        <v>2663850</v>
      </c>
      <c r="N85" s="137">
        <f>VLOOKUP(C85,'[1]2. NACIONAL'!$U:$AU,2,0)</f>
        <v>28591990</v>
      </c>
      <c r="O85" s="190">
        <f>VLOOKUP(C85,'[1]2. NACIONAL'!$U:$AU,26,0)</f>
        <v>43857</v>
      </c>
      <c r="P85" s="190">
        <f>VLOOKUP(C85,'[1]2. NACIONAL'!$U:$AU,27,0)</f>
        <v>44183</v>
      </c>
      <c r="Q85" s="137" t="s">
        <v>5129</v>
      </c>
      <c r="R85" s="137"/>
      <c r="S85" s="169"/>
      <c r="T85" s="174"/>
      <c r="U85" s="172"/>
    </row>
    <row r="86" spans="1:21" ht="12.75">
      <c r="A86" s="131">
        <v>85</v>
      </c>
      <c r="B86" s="131" t="str">
        <f>'[1]2. NACIONAL'!A89</f>
        <v>CPS-085-2020</v>
      </c>
      <c r="C86" s="171">
        <f>VLOOKUP(B86,'[1]2. NACIONAL'!A:BK,21,0)</f>
        <v>35468118</v>
      </c>
      <c r="D86" s="131" t="s">
        <v>5802</v>
      </c>
      <c r="E86" s="137" t="s">
        <v>5653</v>
      </c>
      <c r="F86" s="137" t="s">
        <v>5801</v>
      </c>
      <c r="G86" s="174" t="s">
        <v>641</v>
      </c>
      <c r="H86" s="129" t="s">
        <v>438</v>
      </c>
      <c r="I86" s="131" t="str">
        <f>VLOOKUP(B86,'[1]2. NACIONAL'!A:BK,7,0)</f>
        <v>Prestación de servicios técnicos y de apoyo a la gestión de las comunicaciones y documentación relacionadas con la Administración y Manejo de las Áreas Protegidas y apoyo en la documentación y comunicaciones respecto al reconocimiento de la Naturaleza como víctimas del conflicto ante la JEP.</v>
      </c>
      <c r="J86" s="131" t="str">
        <f>VLOOKUP(B86,'[1]2. NACIONAL'!A:BK,31,0)</f>
        <v>DIRECCIÓN GENERAL</v>
      </c>
      <c r="K86" t="str">
        <f>VLOOKUP(C86,[2]NC!$C:$L,9,0)</f>
        <v>-</v>
      </c>
      <c r="L86" s="137">
        <v>3115064642</v>
      </c>
      <c r="M86" s="170">
        <f>VLOOKUP(B86,'[1]2. NACIONAL'!A:BK,16,0)</f>
        <v>2206872</v>
      </c>
      <c r="N86" s="137">
        <f>VLOOKUP(C86,'[1]2. NACIONAL'!$U:$AU,2,0)</f>
        <v>24275592</v>
      </c>
      <c r="O86" s="190">
        <f>VLOOKUP(C86,'[1]2. NACIONAL'!$U:$AU,26,0)</f>
        <v>43857</v>
      </c>
      <c r="P86" s="190">
        <f>VLOOKUP(C86,'[1]2. NACIONAL'!$U:$AU,27,0)</f>
        <v>44191</v>
      </c>
      <c r="Q86" s="137" t="s">
        <v>5129</v>
      </c>
      <c r="R86" s="137"/>
      <c r="S86" s="169"/>
      <c r="T86" s="174"/>
      <c r="U86" s="172"/>
    </row>
    <row r="87" spans="1:21" ht="12.75">
      <c r="A87" s="131">
        <v>86</v>
      </c>
      <c r="B87" s="131" t="str">
        <f>'[1]2. NACIONAL'!A90</f>
        <v>CPS-086-2020</v>
      </c>
      <c r="C87" s="171">
        <f>VLOOKUP(B87,'[1]2. NACIONAL'!A:BK,21,0)</f>
        <v>80732924</v>
      </c>
      <c r="D87" s="131" t="s">
        <v>5802</v>
      </c>
      <c r="E87" s="137" t="s">
        <v>5654</v>
      </c>
      <c r="F87" s="137" t="s">
        <v>5801</v>
      </c>
      <c r="G87" s="174" t="s">
        <v>1190</v>
      </c>
      <c r="H87" s="129" t="s">
        <v>5436</v>
      </c>
      <c r="I87" s="131" t="str">
        <f>VLOOKUP(B87,'[1]2. NACIONAL'!A:BK,7,0)</f>
        <v>Prestación de servicios profesionales para direccionar el componente técnico de los trámites ambientales de competencia de la Subdirección de Gestión y Manejo de Áreas Protegidas que tienen relación con la regulación del Recurso Hídrico y la Evaluación Ambiental de Proyectos</v>
      </c>
      <c r="J87" s="131" t="str">
        <f>VLOOKUP(B87,'[1]2. NACIONAL'!A:BK,31,0)</f>
        <v>GRUPO DE TRÁMITES Y EVALUACIÓN AMBIENTAL</v>
      </c>
      <c r="K87" t="str">
        <f>VLOOKUP(C87,[2]NC!$C:$L,9,0)</f>
        <v>david.prieto@parquesnacionales.gov.co</v>
      </c>
      <c r="L87" s="137">
        <v>3103300512</v>
      </c>
      <c r="M87" s="170">
        <f>VLOOKUP(B87,'[1]2. NACIONAL'!A:BK,16,0)</f>
        <v>5397388</v>
      </c>
      <c r="N87" s="137">
        <f>VLOOKUP(C87,'[1]2. NACIONAL'!$U:$AU,2,0)</f>
        <v>57931964</v>
      </c>
      <c r="O87" s="190">
        <f>VLOOKUP(C87,'[1]2. NACIONAL'!$U:$AU,26,0)</f>
        <v>43857</v>
      </c>
      <c r="P87" s="190">
        <f>VLOOKUP(C87,'[1]2. NACIONAL'!$U:$AU,27,0)</f>
        <v>44183</v>
      </c>
      <c r="Q87" s="137" t="s">
        <v>5129</v>
      </c>
      <c r="R87" s="137"/>
      <c r="S87" s="169"/>
      <c r="T87" s="174"/>
      <c r="U87" s="172"/>
    </row>
    <row r="88" spans="1:21" ht="12.75">
      <c r="A88" s="131">
        <v>87</v>
      </c>
      <c r="B88" s="131" t="str">
        <f>'[1]2. NACIONAL'!A91</f>
        <v>CPS-087-2020</v>
      </c>
      <c r="C88" s="171">
        <f>VLOOKUP(B88,'[1]2. NACIONAL'!A:BK,21,0)</f>
        <v>1010163614</v>
      </c>
      <c r="D88" s="131" t="s">
        <v>5802</v>
      </c>
      <c r="E88" s="137" t="s">
        <v>5655</v>
      </c>
      <c r="F88" s="137" t="s">
        <v>5801</v>
      </c>
      <c r="G88" s="174" t="s">
        <v>1048</v>
      </c>
      <c r="H88" s="129" t="s">
        <v>5435</v>
      </c>
      <c r="I88" s="131" t="str">
        <f>VLOOKUP(B88,'[1]2. NACIONAL'!A:BK,7,0)</f>
        <v>Prestación de servicios profesionales en ciencias naturales, para impulsar el componente técnico relacionado con permisos y autorizaciones de investigación cientifica en las áreas bajo administración de Parques Nacionales Naturales</v>
      </c>
      <c r="J88" s="131" t="str">
        <f>VLOOKUP(B88,'[1]2. NACIONAL'!A:BK,31,0)</f>
        <v>GRUPO DE TRÁMITES Y EVALUACIÓN AMBIENTAL</v>
      </c>
      <c r="K88" t="str">
        <f>VLOOKUP(C88,[2]NC!$C:$L,9,0)</f>
        <v>permisos.investigacion@parquesnacionales.gov.co</v>
      </c>
      <c r="L88" s="137">
        <v>3004125035</v>
      </c>
      <c r="M88" s="170">
        <f>VLOOKUP(B88,'[1]2. NACIONAL'!A:BK,16,0)</f>
        <v>3852124</v>
      </c>
      <c r="N88" s="137">
        <f>VLOOKUP(C88,'[1]2. NACIONAL'!$U:$AU,2,0)</f>
        <v>41731343</v>
      </c>
      <c r="O88" s="190">
        <f>VLOOKUP(C88,'[1]2. NACIONAL'!$U:$AU,26,0)</f>
        <v>43857</v>
      </c>
      <c r="P88" s="190">
        <f>VLOOKUP(C88,'[1]2. NACIONAL'!$U:$AU,27,0)</f>
        <v>44186</v>
      </c>
      <c r="Q88" s="137" t="s">
        <v>5129</v>
      </c>
      <c r="R88" s="137"/>
      <c r="S88" s="169"/>
      <c r="T88" s="174"/>
      <c r="U88" s="172"/>
    </row>
    <row r="89" spans="1:21" ht="12.75">
      <c r="A89" s="131">
        <v>88</v>
      </c>
      <c r="B89" s="131" t="str">
        <f>'[1]2. NACIONAL'!A92</f>
        <v>CPS-088-2020</v>
      </c>
      <c r="C89" s="171">
        <f>VLOOKUP(B89,'[1]2. NACIONAL'!A:BK,21,0)</f>
        <v>9930291</v>
      </c>
      <c r="D89" s="131" t="s">
        <v>5802</v>
      </c>
      <c r="E89" s="137" t="s">
        <v>5656</v>
      </c>
      <c r="F89" s="137" t="s">
        <v>5801</v>
      </c>
      <c r="G89" s="174" t="s">
        <v>5433</v>
      </c>
      <c r="H89" s="129" t="s">
        <v>5434</v>
      </c>
      <c r="I89" s="131" t="str">
        <f>VLOOKUP(B89,'[1]2. NACIONAL'!A:BK,7,0)</f>
        <v>Prestación de Servicios Profesionales de apoyo a la gestión del Grupo de Comunicaciones y Educación Ambiental para posicionar a Parques Nacionales Naturales de Colombia a través de la realización de productos audiovisuales en el marco de la Estrategia de comunicación y educación para la conservación.</v>
      </c>
      <c r="J89" s="131" t="str">
        <f>VLOOKUP(B89,'[1]2. NACIONAL'!A:BK,31,0)</f>
        <v>GRUPO DE COMUNICACIONES Y EDUCACION AMBIENTAL</v>
      </c>
      <c r="K89" s="137" t="s">
        <v>5432</v>
      </c>
      <c r="L89" s="137">
        <v>3006568991</v>
      </c>
      <c r="M89" s="170">
        <f>VLOOKUP(B89,'[1]2. NACIONAL'!A:BK,16,0)</f>
        <v>5397388</v>
      </c>
      <c r="N89" s="137">
        <f>VLOOKUP(C89,'[1]2. NACIONAL'!$U:$AU,2,0)</f>
        <v>57931965</v>
      </c>
      <c r="O89" s="190">
        <f>VLOOKUP(C89,'[1]2. NACIONAL'!$U:$AU,26,0)</f>
        <v>43857</v>
      </c>
      <c r="P89" s="190">
        <f>VLOOKUP(C89,'[1]2. NACIONAL'!$U:$AU,27,0)</f>
        <v>44183</v>
      </c>
      <c r="Q89" s="137" t="s">
        <v>5129</v>
      </c>
      <c r="R89" s="137"/>
      <c r="S89" s="169"/>
      <c r="T89" s="174"/>
      <c r="U89" s="172"/>
    </row>
    <row r="90" spans="1:21" ht="12.75">
      <c r="A90" s="131">
        <v>89</v>
      </c>
      <c r="B90" s="131" t="str">
        <f>'[1]2. NACIONAL'!A93</f>
        <v>CPS-089-2020</v>
      </c>
      <c r="C90" s="171">
        <f>VLOOKUP(B90,'[1]2. NACIONAL'!A:BK,21,0)</f>
        <v>80816932</v>
      </c>
      <c r="D90" s="131" t="s">
        <v>5802</v>
      </c>
      <c r="E90" s="137" t="s">
        <v>5657</v>
      </c>
      <c r="F90" s="137" t="s">
        <v>5801</v>
      </c>
      <c r="G90" s="174" t="s">
        <v>957</v>
      </c>
      <c r="H90" s="129" t="s">
        <v>5431</v>
      </c>
      <c r="I90" s="131" t="str">
        <f>VLOOKUP(B90,'[1]2. NACIONAL'!A:BK,7,0)</f>
        <v>Prestación de servicios profesionales para el mantenimiento y soporte de las aplicaciones que se encuentran en la nube y soporte al funcionamiento de la infraestructura de Google Cloud Platform</v>
      </c>
      <c r="J90" s="131" t="str">
        <f>VLOOKUP(B90,'[1]2. NACIONAL'!A:BK,31,0)</f>
        <v>GRUPO SISTEMAS DE INFORMACIÓN Y RADIOCOMUNICACIONES</v>
      </c>
      <c r="K90" t="str">
        <f>VLOOKUP(C90,[2]NC!$C:$L,9,0)</f>
        <v>-</v>
      </c>
      <c r="L90" s="137">
        <v>3188527573</v>
      </c>
      <c r="M90" s="170">
        <f>VLOOKUP(B90,'[1]2. NACIONAL'!A:BK,16,0)</f>
        <v>6434923</v>
      </c>
      <c r="N90" s="137">
        <f>VLOOKUP(C90,'[1]2. NACIONAL'!$U:$AU,2,0)</f>
        <v>71642142</v>
      </c>
      <c r="O90" s="190">
        <f>VLOOKUP(C90,'[1]2. NACIONAL'!$U:$AU,26,0)</f>
        <v>43857</v>
      </c>
      <c r="P90" s="190">
        <f>VLOOKUP(C90,'[1]2. NACIONAL'!$U:$AU,27,0)</f>
        <v>44195</v>
      </c>
      <c r="Q90" s="137" t="s">
        <v>5129</v>
      </c>
      <c r="R90" s="137"/>
      <c r="S90" s="169"/>
      <c r="T90" s="174"/>
      <c r="U90" s="172"/>
    </row>
    <row r="91" spans="1:21" ht="12.75">
      <c r="A91" s="131">
        <v>90</v>
      </c>
      <c r="B91" s="131" t="str">
        <f>'[1]2. NACIONAL'!A94</f>
        <v>CPS-090-2020</v>
      </c>
      <c r="C91" s="171">
        <f>VLOOKUP(B91,'[1]2. NACIONAL'!A:BK,21,0)</f>
        <v>36862774</v>
      </c>
      <c r="D91" s="131" t="s">
        <v>5802</v>
      </c>
      <c r="E91" s="137" t="s">
        <v>5658</v>
      </c>
      <c r="F91" s="137" t="s">
        <v>5801</v>
      </c>
      <c r="G91" s="174" t="s">
        <v>675</v>
      </c>
      <c r="H91" s="129" t="s">
        <v>5430</v>
      </c>
      <c r="I91" s="131" t="str">
        <f>VLOOKUP(B91,'[1]2. NACIONAL'!A:BK,7,0)</f>
        <v>Prestación de servicios profesionales y de apoyo a la gestión para que apoye procesos relacionados con función de administración y manejo de las áreas del SPNN, apoyo a procesos de participación social y apoyo a proceso de gestión judicial relacionada con comunidades étnicas.</v>
      </c>
      <c r="J91" s="131" t="str">
        <f>VLOOKUP(B91,'[1]2. NACIONAL'!A:BK,31,0)</f>
        <v>OFICINA ASESORA JURIDICA</v>
      </c>
      <c r="K91" t="str">
        <f>VLOOKUP(C91,[2]NC!$C:$L,9,0)</f>
        <v>amelia.Chalapud@parquesnacionales.gov.co</v>
      </c>
      <c r="L91" s="137">
        <v>3183427829</v>
      </c>
      <c r="M91" s="170">
        <f>VLOOKUP(B91,'[1]2. NACIONAL'!A:BK,16,0)</f>
        <v>6313510</v>
      </c>
      <c r="N91" s="137">
        <f>VLOOKUP(C91,'[1]2. NACIONAL'!$U:$AU,2,0)</f>
        <v>67765007</v>
      </c>
      <c r="O91" s="190">
        <f>VLOOKUP(C91,'[1]2. NACIONAL'!$U:$AU,26,0)</f>
        <v>43858</v>
      </c>
      <c r="P91" s="190">
        <f>VLOOKUP(C91,'[1]2. NACIONAL'!$U:$AU,27,0)</f>
        <v>44184</v>
      </c>
      <c r="Q91" s="137" t="s">
        <v>5129</v>
      </c>
      <c r="R91" s="137"/>
      <c r="S91" s="169"/>
      <c r="T91" s="174"/>
      <c r="U91" s="172"/>
    </row>
    <row r="92" spans="1:21" ht="12.75">
      <c r="A92" s="131">
        <v>91</v>
      </c>
      <c r="B92" s="131" t="str">
        <f>'[1]2. NACIONAL'!A95</f>
        <v>CPS-091-2020</v>
      </c>
      <c r="C92" s="171">
        <f>VLOOKUP(B92,'[1]2. NACIONAL'!A:BK,21,0)</f>
        <v>52818253</v>
      </c>
      <c r="D92" s="131" t="s">
        <v>5802</v>
      </c>
      <c r="E92" s="137" t="s">
        <v>5659</v>
      </c>
      <c r="F92" s="137" t="s">
        <v>5801</v>
      </c>
      <c r="G92" s="174" t="s">
        <v>3810</v>
      </c>
      <c r="H92" s="129" t="s">
        <v>5429</v>
      </c>
      <c r="I92" s="131" t="str">
        <f>VLOOKUP(B92,'[1]2. NACIONAL'!A:BK,7,0)</f>
        <v>Prestación de servicios profesionales para apoyar la formulación y seguimiento de los planes, programas y proyectos de Parques Nacionales Naturales de Colombia en el marco del Modelo Integrado de Planeación y Gestión vigente</v>
      </c>
      <c r="J92" s="131" t="str">
        <f>VLOOKUP(B92,'[1]2. NACIONAL'!A:BK,31,0)</f>
        <v>OFICINA ASESORA PLANEACIÓN</v>
      </c>
      <c r="K92" t="e">
        <f>VLOOKUP(C92,[2]NC!$C:$L,9,0)</f>
        <v>#N/A</v>
      </c>
      <c r="L92" s="137">
        <v>3204584681</v>
      </c>
      <c r="M92" s="170">
        <f>VLOOKUP(B92,'[1]2. NACIONAL'!A:BK,16,0)</f>
        <v>6434923</v>
      </c>
      <c r="N92" s="137">
        <f>VLOOKUP(C92,'[1]2. NACIONAL'!$U:$AU,2,0)</f>
        <v>69926163</v>
      </c>
      <c r="O92" s="190">
        <f>VLOOKUP(C92,'[1]2. NACIONAL'!$U:$AU,26,0)</f>
        <v>43858</v>
      </c>
      <c r="P92" s="190">
        <f>VLOOKUP(C92,'[1]2. NACIONAL'!$U:$AU,27,0)</f>
        <v>44191</v>
      </c>
      <c r="Q92" s="137" t="s">
        <v>5129</v>
      </c>
      <c r="R92" s="137"/>
      <c r="S92" s="169"/>
      <c r="T92" s="174"/>
      <c r="U92" s="172"/>
    </row>
    <row r="93" spans="1:21" ht="12.75">
      <c r="A93" s="131">
        <v>92</v>
      </c>
      <c r="B93" s="131" t="str">
        <f>'[1]2. NACIONAL'!A96</f>
        <v>CPS-092-2020</v>
      </c>
      <c r="C93" s="171">
        <f>VLOOKUP(B93,'[1]2. NACIONAL'!A:BK,21,0)</f>
        <v>40023756</v>
      </c>
      <c r="D93" s="131" t="s">
        <v>5802</v>
      </c>
      <c r="E93" s="137" t="s">
        <v>5660</v>
      </c>
      <c r="F93" s="137" t="s">
        <v>5801</v>
      </c>
      <c r="G93" s="174" t="s">
        <v>1048</v>
      </c>
      <c r="H93" s="129" t="s">
        <v>5428</v>
      </c>
      <c r="I93" s="131" t="str">
        <f>VLOOKUP(B93,'[1]2. NACIONAL'!A:BK,7,0)</f>
        <v>Prestación de servicios profesionales y de apoyo a la gestión para realizar la orientación del diseño y seguimiento a la implementación de los instrumentos de planeación de las áreas protegidas y a las acciones de monitoreo e investigación, como parte del proceso adaptativo del manejo.</v>
      </c>
      <c r="J93" s="131" t="str">
        <f>VLOOKUP(B93,'[1]2. NACIONAL'!A:BK,31,0)</f>
        <v>SUBDIRECCIÓN DE GESTIÓN Y MANEJO DE AREAS PROTEGIDAS</v>
      </c>
      <c r="K93" t="str">
        <f>VLOOKUP(C93,[2]NC!$C:$L,9,0)</f>
        <v>marta.diaz@parquesnacionales.gov.co</v>
      </c>
      <c r="L93" s="137">
        <v>3107626615</v>
      </c>
      <c r="M93" s="170">
        <f>VLOOKUP(B93,'[1]2. NACIONAL'!A:BK,16,0)</f>
        <v>9083948</v>
      </c>
      <c r="N93" s="137">
        <f>VLOOKUP(C93,'[1]2. NACIONAL'!$U:$AU,2,0)</f>
        <v>101134621</v>
      </c>
      <c r="O93" s="190">
        <f>VLOOKUP(C93,'[1]2. NACIONAL'!$U:$AU,26,0)</f>
        <v>43858</v>
      </c>
      <c r="P93" s="190">
        <f>VLOOKUP(C93,'[1]2. NACIONAL'!$U:$AU,27,0)</f>
        <v>44196</v>
      </c>
      <c r="Q93" s="137" t="s">
        <v>5129</v>
      </c>
      <c r="R93" s="137"/>
      <c r="S93" s="169"/>
      <c r="T93" s="174"/>
      <c r="U93" s="172"/>
    </row>
    <row r="94" spans="1:21" ht="12.75">
      <c r="A94" s="131">
        <v>93</v>
      </c>
      <c r="B94" s="131" t="str">
        <f>'[1]2. NACIONAL'!A97</f>
        <v>CPS-093-2020</v>
      </c>
      <c r="C94" s="171">
        <f>VLOOKUP(B94,'[1]2. NACIONAL'!A:BK,21,0)</f>
        <v>82394159</v>
      </c>
      <c r="D94" s="131" t="s">
        <v>5802</v>
      </c>
      <c r="E94" s="137" t="s">
        <v>5661</v>
      </c>
      <c r="F94" s="137" t="s">
        <v>5801</v>
      </c>
      <c r="G94" s="174" t="s">
        <v>824</v>
      </c>
      <c r="H94" s="129" t="s">
        <v>5427</v>
      </c>
      <c r="I94" s="131" t="str">
        <f>VLOOKUP(B94,'[1]2. NACIONAL'!A:BK,7,0)</f>
        <v>Prestación de servicios profesionales y de apoyo a la gestión de la Subdirección de Gestión y Manejo para realizar el acompañamiento a los espacios de diálogo y orientación técnica en la formulación de alternativas que generen ingresos a las comunidades locales entorno a la reducción de presiones en las áreas protegidas</v>
      </c>
      <c r="J94" s="131" t="str">
        <f>VLOOKUP(B94,'[1]2. NACIONAL'!A:BK,31,0)</f>
        <v>GRUPO DE PLANEACIÓN Y MANEJO</v>
      </c>
      <c r="K94" t="str">
        <f>VLOOKUP(C94,[2]NC!$C:$L,9,0)</f>
        <v>-</v>
      </c>
      <c r="L94" s="173">
        <v>3108567414</v>
      </c>
      <c r="M94" s="170">
        <f>VLOOKUP(B94,'[1]2. NACIONAL'!A:BK,16,0)</f>
        <v>6434923</v>
      </c>
      <c r="N94" s="137">
        <f>VLOOKUP(C94,'[1]2. NACIONAL'!$U:$AU,2,0)</f>
        <v>68853676</v>
      </c>
      <c r="O94" s="190">
        <f>VLOOKUP(C94,'[1]2. NACIONAL'!$U:$AU,26,0)</f>
        <v>43858</v>
      </c>
      <c r="P94" s="190">
        <f>VLOOKUP(C94,'[1]2. NACIONAL'!$U:$AU,27,0)</f>
        <v>44183</v>
      </c>
      <c r="Q94" s="137" t="s">
        <v>5129</v>
      </c>
      <c r="R94" s="173"/>
      <c r="S94" s="169"/>
      <c r="T94" s="174"/>
      <c r="U94" s="172"/>
    </row>
    <row r="95" spans="1:21" ht="12.75">
      <c r="A95" s="131">
        <v>94</v>
      </c>
      <c r="B95" s="131" t="str">
        <f>'[1]2. NACIONAL'!A98</f>
        <v>CPS-094-2020</v>
      </c>
      <c r="C95" s="171">
        <f>VLOOKUP(B95,'[1]2. NACIONAL'!A:BK,21,0)</f>
        <v>1054093192</v>
      </c>
      <c r="D95" s="131" t="s">
        <v>5802</v>
      </c>
      <c r="E95" s="137" t="s">
        <v>5662</v>
      </c>
      <c r="F95" s="137" t="s">
        <v>5801</v>
      </c>
      <c r="G95" s="174" t="s">
        <v>869</v>
      </c>
      <c r="H95" s="129" t="s">
        <v>5426</v>
      </c>
      <c r="I95" s="131" t="str">
        <f>VLOOKUP(B95,'[1]2. NACIONAL'!A:BK,7,0)</f>
        <v>Prestación de servicios profesionales y de apoyo a la gestión para el apoyo a la función de coordinación del Sistema Nacional de Áreas Protegidas, además de la revisión y actualización de los planes de manejo, y la generación de lineamientos jurídicos en materia de uso u aprovechamiento de los recursos hidrobiológicos y pesqueros para las áreas del Sistema de Parques Nacionales Naturales de Colombia, así como en asuntos relacionados con el Sistema Integrado de Gestión y Planeación de la Oficina</v>
      </c>
      <c r="J95" s="131" t="str">
        <f>VLOOKUP(B95,'[1]2. NACIONAL'!A:BK,31,0)</f>
        <v>OFICINA ASESORA JURIDICA</v>
      </c>
      <c r="K95" t="e">
        <f>VLOOKUP(C95,[2]NC!$C:$L,9,0)</f>
        <v>#N/A</v>
      </c>
      <c r="L95" s="137">
        <v>3193202861</v>
      </c>
      <c r="M95" s="170">
        <f>VLOOKUP(B95,'[1]2. NACIONAL'!A:BK,16,0)</f>
        <v>5971344</v>
      </c>
      <c r="N95" s="137">
        <f>VLOOKUP(C95,'[1]2. NACIONAL'!$U:$AU,2,0)</f>
        <v>64888605</v>
      </c>
      <c r="O95" s="190">
        <f>VLOOKUP(C95,'[1]2. NACIONAL'!$U:$AU,26,0)</f>
        <v>43858</v>
      </c>
      <c r="P95" s="190">
        <f>VLOOKUP(C95,'[1]2. NACIONAL'!$U:$AU,27,0)</f>
        <v>44188</v>
      </c>
      <c r="Q95" s="137" t="s">
        <v>5129</v>
      </c>
      <c r="R95" s="137"/>
      <c r="S95" s="169"/>
      <c r="T95" s="174"/>
      <c r="U95" s="172"/>
    </row>
    <row r="96" spans="1:21" ht="12.75">
      <c r="A96" s="131">
        <v>95</v>
      </c>
      <c r="B96" s="131" t="str">
        <f>'[1]2. NACIONAL'!A99</f>
        <v>CPS-095-2020</v>
      </c>
      <c r="C96" s="171">
        <f>VLOOKUP(B96,'[1]2. NACIONAL'!A:BK,21,0)</f>
        <v>1018408126</v>
      </c>
      <c r="D96" s="131" t="s">
        <v>5802</v>
      </c>
      <c r="E96" s="137" t="s">
        <v>5663</v>
      </c>
      <c r="F96" s="137" t="s">
        <v>5801</v>
      </c>
      <c r="G96" s="174" t="s">
        <v>5424</v>
      </c>
      <c r="H96" s="129" t="s">
        <v>5425</v>
      </c>
      <c r="I96" s="131" t="str">
        <f>VLOOKUP(B96,'[1]2. NACIONAL'!A:BK,7,0)</f>
        <v>Prestación de servicios profesionales para procesar, verificar y analizar información técnica, en el marco del procedimiento de registro de Reservas Naturales de la Sociedad Civil como figura de conservación privada, a cargo de Parques Nacionales Naturales, en la Subdirección de Gestión y Manejo de Áreas Protegidas</v>
      </c>
      <c r="J96" s="131" t="str">
        <f>VLOOKUP(B96,'[1]2. NACIONAL'!A:BK,31,0)</f>
        <v>GRUPO DE TRÁMITES Y EVALUACIÓN AMBIENTAL</v>
      </c>
      <c r="K96" t="str">
        <f>VLOOKUP(C96,[2]NC!$C:$L,9,0)</f>
        <v>stefania.pineda@parquesnacionales.gov.co</v>
      </c>
      <c r="L96" s="137">
        <v>3164159703</v>
      </c>
      <c r="M96" s="170">
        <f>VLOOKUP(B96,'[1]2. NACIONAL'!A:BK,16,0)</f>
        <v>3565146</v>
      </c>
      <c r="N96" s="137">
        <f>VLOOKUP(C96,'[1]2. NACIONAL'!$U:$AU,2,0)</f>
        <v>38265900</v>
      </c>
      <c r="O96" s="190">
        <f>VLOOKUP(C96,'[1]2. NACIONAL'!$U:$AU,26,0)</f>
        <v>43858</v>
      </c>
      <c r="P96" s="190">
        <f>VLOOKUP(C96,'[1]2. NACIONAL'!$U:$AU,27,0)</f>
        <v>44184</v>
      </c>
      <c r="Q96" s="137" t="s">
        <v>5129</v>
      </c>
      <c r="R96" s="137"/>
      <c r="S96" s="169"/>
      <c r="T96" s="174"/>
      <c r="U96" s="172"/>
    </row>
    <row r="97" spans="1:21" ht="12.75">
      <c r="A97" s="131">
        <v>96</v>
      </c>
      <c r="B97" s="131" t="str">
        <f>'[1]2. NACIONAL'!A100</f>
        <v>CPS-096-2020</v>
      </c>
      <c r="C97" s="171">
        <f>VLOOKUP(B97,'[1]2. NACIONAL'!A:BK,21,0)</f>
        <v>79144699</v>
      </c>
      <c r="D97" s="131" t="s">
        <v>5802</v>
      </c>
      <c r="E97" s="137" t="s">
        <v>5664</v>
      </c>
      <c r="F97" s="137" t="s">
        <v>5801</v>
      </c>
      <c r="G97" s="174" t="s">
        <v>641</v>
      </c>
      <c r="H97" s="129" t="s">
        <v>438</v>
      </c>
      <c r="I97" s="131" t="str">
        <f>VLOOKUP(B97,'[1]2. NACIONAL'!A:BK,7,0)</f>
        <v>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v>
      </c>
      <c r="J97" s="131" t="str">
        <f>VLOOKUP(B97,'[1]2. NACIONAL'!A:BK,31,0)</f>
        <v>GRUPO DE GESTIÓN FINANCIERA</v>
      </c>
      <c r="K97" t="str">
        <f>VLOOKUP(C97,[2]NC!$C:$L,9,0)</f>
        <v>manuel.medina@parquesnacionales.gov.co</v>
      </c>
      <c r="L97" s="137">
        <v>3126137317</v>
      </c>
      <c r="M97" s="170">
        <f>VLOOKUP(B97,'[1]2. NACIONAL'!A:BK,16,0)</f>
        <v>2663850</v>
      </c>
      <c r="N97" s="137">
        <f>VLOOKUP(C97,'[1]2. NACIONAL'!$U:$AU,2,0)</f>
        <v>28858375</v>
      </c>
      <c r="O97" s="190">
        <f>VLOOKUP(C97,'[1]2. NACIONAL'!$U:$AU,26,0)</f>
        <v>43858</v>
      </c>
      <c r="P97" s="190">
        <f>VLOOKUP(C97,'[1]2. NACIONAL'!$U:$AU,27,0)</f>
        <v>44187</v>
      </c>
      <c r="Q97" s="137" t="s">
        <v>5129</v>
      </c>
      <c r="R97" s="137"/>
      <c r="S97" s="169"/>
      <c r="T97" s="174"/>
      <c r="U97" s="172"/>
    </row>
    <row r="98" spans="1:21" ht="12.75">
      <c r="A98" s="131">
        <v>97</v>
      </c>
      <c r="B98" s="131" t="str">
        <f>'[1]2. NACIONAL'!A101</f>
        <v>CPS-097-2020</v>
      </c>
      <c r="C98" s="171">
        <f>VLOOKUP(B98,'[1]2. NACIONAL'!A:BK,21,0)</f>
        <v>427735</v>
      </c>
      <c r="D98" s="131" t="s">
        <v>5802</v>
      </c>
      <c r="E98" s="137" t="s">
        <v>5665</v>
      </c>
      <c r="F98" s="137" t="s">
        <v>5801</v>
      </c>
      <c r="G98" s="174" t="s">
        <v>5337</v>
      </c>
      <c r="H98" s="129" t="s">
        <v>5423</v>
      </c>
      <c r="I98" s="131" t="str">
        <f>VLOOKUP(B98,'[1]2. NACIONAL'!A:BK,7,0)</f>
        <v>Prestación de servicios profesionales y de apoyo a la gestión en la Subdirección Administrativa y Financiera – Grupo de Infraestructura para el fortalecimiento, ejecución y desarrollo de las actividades propias de la Arquitectura e Infraestructura.</v>
      </c>
      <c r="J98" s="131" t="str">
        <f>VLOOKUP(B98,'[1]2. NACIONAL'!A:BK,31,0)</f>
        <v>GRUPO DE INFRAESTRUCTURA</v>
      </c>
      <c r="K98" t="str">
        <f>VLOOKUP(C98,[2]NC!$C:$L,9,0)</f>
        <v>emanuele.virzi@parquesnacionales.gov.co</v>
      </c>
      <c r="L98" s="137">
        <v>3203135896</v>
      </c>
      <c r="M98" s="170">
        <f>VLOOKUP(B98,'[1]2. NACIONAL'!A:BK,16,0)</f>
        <v>5397388</v>
      </c>
      <c r="N98" s="137">
        <f>VLOOKUP(C98,'[1]2. NACIONAL'!$U:$AU,2,0)</f>
        <v>59371268</v>
      </c>
      <c r="O98" s="190">
        <f>VLOOKUP(C98,'[1]2. NACIONAL'!$U:$AU,26,0)</f>
        <v>43858</v>
      </c>
      <c r="P98" s="190">
        <f>VLOOKUP(C98,'[1]2. NACIONAL'!$U:$AU,27,0)</f>
        <v>44192</v>
      </c>
      <c r="Q98" s="137" t="s">
        <v>5129</v>
      </c>
      <c r="R98" s="137"/>
      <c r="S98" s="169"/>
      <c r="T98" s="174"/>
      <c r="U98" s="172"/>
    </row>
    <row r="99" spans="1:21" ht="12.75">
      <c r="A99" s="131">
        <v>98</v>
      </c>
      <c r="B99" s="131" t="str">
        <f>'[1]2. NACIONAL'!A102</f>
        <v>CPS-098-2020</v>
      </c>
      <c r="C99" s="171">
        <f>VLOOKUP(B99,'[1]2. NACIONAL'!A:BK,21,0)</f>
        <v>1020759512</v>
      </c>
      <c r="D99" s="131" t="s">
        <v>5802</v>
      </c>
      <c r="E99" s="137" t="s">
        <v>5666</v>
      </c>
      <c r="F99" s="137" t="s">
        <v>5801</v>
      </c>
      <c r="G99" s="174" t="s">
        <v>675</v>
      </c>
      <c r="H99" s="129" t="s">
        <v>5422</v>
      </c>
      <c r="I99" s="131" t="str">
        <f>VLOOKUP(B99,'[1]2. NACIONAL'!A:BK,7,0)</f>
        <v>Prestación de servicios profesionales y de apoyo a la gestión de la Oficina Asesora Jurídica de Parques Nacionales Naturales para el desarrollo de asuntos misionales de la Entidad, como el apoyo jurídico en la proyección de conceptos, revisión a proyectos normativos e instrumentos de planificación y resolución de conflictos socio ambientales con comunidades; así como en los asuntos prediales y las actividades que se deriven de los mismos en las áreas protegidas y actualización de bases de datos</v>
      </c>
      <c r="J99" s="131" t="str">
        <f>VLOOKUP(B99,'[1]2. NACIONAL'!A:BK,31,0)</f>
        <v>OFICINA ASESORA JURIDICA</v>
      </c>
      <c r="K99" t="str">
        <f>VLOOKUP(C99,[2]NC!$C:$L,9,0)</f>
        <v>N-A</v>
      </c>
      <c r="L99" s="137">
        <v>3163306728</v>
      </c>
      <c r="M99" s="170">
        <f>VLOOKUP(B99,'[1]2. NACIONAL'!A:BK,16,0)</f>
        <v>5971344</v>
      </c>
      <c r="N99" s="137">
        <f>VLOOKUP(C99,'[1]2. NACIONAL'!$U:$AU,2,0)</f>
        <v>64092426</v>
      </c>
      <c r="O99" s="190">
        <f>VLOOKUP(C99,'[1]2. NACIONAL'!$U:$AU,26,0)</f>
        <v>43858</v>
      </c>
      <c r="P99" s="190">
        <f>VLOOKUP(C99,'[1]2. NACIONAL'!$U:$AU,27,0)</f>
        <v>44184</v>
      </c>
      <c r="Q99" s="137" t="s">
        <v>5129</v>
      </c>
      <c r="R99" s="137"/>
      <c r="S99" s="169"/>
      <c r="T99" s="174"/>
      <c r="U99" s="172"/>
    </row>
    <row r="100" spans="1:21" ht="12.75">
      <c r="A100" s="131">
        <v>99</v>
      </c>
      <c r="B100" s="131" t="str">
        <f>'[1]2. NACIONAL'!A103</f>
        <v>CPS-099-2020</v>
      </c>
      <c r="C100" s="171">
        <f>VLOOKUP(B100,'[1]2. NACIONAL'!A:BK,21,0)</f>
        <v>1015393325</v>
      </c>
      <c r="D100" s="131" t="s">
        <v>5802</v>
      </c>
      <c r="E100" s="137" t="s">
        <v>5667</v>
      </c>
      <c r="F100" s="137" t="s">
        <v>5801</v>
      </c>
      <c r="G100" s="174" t="s">
        <v>1254</v>
      </c>
      <c r="H100" s="129" t="s">
        <v>5421</v>
      </c>
      <c r="I100" s="131" t="str">
        <f>VLOOKUP(B100,'[1]2. NACIONAL'!A:BK,7,0)</f>
        <v>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apoyar y fortalecer el diálogo social en los procesos priorizados; así mismo apoyar la gestión administrativa, logística y operativa de cada uno de los procesos y el seguimiento a convenios relacionados.</v>
      </c>
      <c r="J100" s="131" t="str">
        <f>VLOOKUP(B100,'[1]2. NACIONAL'!A:BK,31,0)</f>
        <v>GRUPO DE GESTIÓN E INTEGRACIÓN DEL SINAP</v>
      </c>
      <c r="K100" t="str">
        <f>VLOOKUP(C100,[2]NC!$C:$L,9,0)</f>
        <v>nuevasareas.central@parquesnacionales.gov.co</v>
      </c>
      <c r="L100" s="137">
        <v>3134553074</v>
      </c>
      <c r="M100" s="170">
        <f>VLOOKUP(B100,'[1]2. NACIONAL'!A:BK,16,0)</f>
        <v>5971344</v>
      </c>
      <c r="N100" s="137">
        <f>VLOOKUP(C100,'[1]2. NACIONAL'!$U:$AU,2,0)</f>
        <v>64092426</v>
      </c>
      <c r="O100" s="190">
        <f>VLOOKUP(C100,'[1]2. NACIONAL'!$U:$AU,26,0)</f>
        <v>43858</v>
      </c>
      <c r="P100" s="190">
        <f>VLOOKUP(C100,'[1]2. NACIONAL'!$U:$AU,27,0)</f>
        <v>44184</v>
      </c>
      <c r="Q100" s="137" t="s">
        <v>5129</v>
      </c>
      <c r="R100" s="137"/>
      <c r="S100" s="169"/>
      <c r="T100" s="174"/>
      <c r="U100" s="172"/>
    </row>
    <row r="101" spans="1:21" ht="12.75">
      <c r="A101" s="131">
        <v>100</v>
      </c>
      <c r="B101" s="131" t="str">
        <f>'[1]2. NACIONAL'!A104</f>
        <v>CPS-100-2020</v>
      </c>
      <c r="C101" s="171">
        <f>VLOOKUP(B101,'[1]2. NACIONAL'!A:BK,21,0)</f>
        <v>1024519301</v>
      </c>
      <c r="D101" s="131" t="s">
        <v>5802</v>
      </c>
      <c r="E101" s="137" t="s">
        <v>5668</v>
      </c>
      <c r="F101" s="137" t="s">
        <v>5801</v>
      </c>
      <c r="G101" s="174" t="s">
        <v>5420</v>
      </c>
      <c r="H101" s="129" t="s">
        <v>438</v>
      </c>
      <c r="I101" s="131" t="str">
        <f>VLOOKUP(B101,'[1]2. NACIONAL'!A:BK,7,0)</f>
        <v>Prestación de servicios técnicos a la gestión administrativa en la Subdirección de Gestión y Manejo de Áreas Protegidas y en el Grupo de Gestión e Integración del SINAP.</v>
      </c>
      <c r="J101" s="131" t="str">
        <f>VLOOKUP(B101,'[1]2. NACIONAL'!A:BK,31,0)</f>
        <v>GRUPO DE GESTIÓN E INTEGRACIÓN DEL SINAP</v>
      </c>
      <c r="K101" t="str">
        <f>VLOOKUP(C101,[2]NC!$C:$L,9,0)</f>
        <v>grupo.sinap@parquesnacionales.gov.co</v>
      </c>
      <c r="L101" s="137">
        <v>3014144437</v>
      </c>
      <c r="M101" s="170">
        <f>VLOOKUP(B101,'[1]2. NACIONAL'!A:BK,16,0)</f>
        <v>2206872</v>
      </c>
      <c r="N101" s="137">
        <f>VLOOKUP(C101,'[1]2. NACIONAL'!$U:$AU,2,0)</f>
        <v>24496279</v>
      </c>
      <c r="O101" s="190">
        <f>VLOOKUP(C101,'[1]2. NACIONAL'!$U:$AU,26,0)</f>
        <v>43858</v>
      </c>
      <c r="P101" s="190">
        <f>VLOOKUP(C101,'[1]2. NACIONAL'!$U:$AU,27,0)</f>
        <v>44195</v>
      </c>
      <c r="Q101" s="137" t="s">
        <v>5129</v>
      </c>
      <c r="R101" s="137"/>
      <c r="S101" s="169"/>
      <c r="T101" s="174"/>
      <c r="U101" s="172"/>
    </row>
    <row r="102" spans="1:21" ht="12.75">
      <c r="A102" s="131">
        <v>101</v>
      </c>
      <c r="B102" s="138" t="s">
        <v>5419</v>
      </c>
      <c r="C102" s="171">
        <f>VLOOKUP(B102,'[1]2. NACIONAL'!A:BK,21,0)</f>
        <v>1020770337</v>
      </c>
      <c r="D102" s="131" t="s">
        <v>5802</v>
      </c>
      <c r="E102" s="138" t="s">
        <v>5669</v>
      </c>
      <c r="F102" s="137" t="s">
        <v>5801</v>
      </c>
      <c r="G102" s="130" t="s">
        <v>5417</v>
      </c>
      <c r="H102" s="129" t="s">
        <v>5418</v>
      </c>
      <c r="I102" s="131" t="str">
        <f>VLOOKUP(B102,'[1]2. NACIONAL'!A:BK,7,0)</f>
        <v>Prestación de servicios profesionales para apoyar el diseño, formulación y seguimiento a los proyectos e iniciativas de cooperación con recursos provenientes de fuentes oficiales y no oficiales.</v>
      </c>
      <c r="J102" s="131" t="str">
        <f>VLOOKUP(B102,'[1]2. NACIONAL'!A:BK,31,0)</f>
        <v>OFICINA ASESORA PLANEACIÓN</v>
      </c>
      <c r="K102" t="str">
        <f>VLOOKUP(C102,[2]NC!$C:$L,9,0)</f>
        <v>laura.quiroga@parquesnacionales.gov.co</v>
      </c>
      <c r="L102" s="138">
        <v>3165139077</v>
      </c>
      <c r="M102" s="170">
        <f>VLOOKUP(B102,'[1]2. NACIONAL'!A:BK,16,0)</f>
        <v>5397388</v>
      </c>
      <c r="N102" s="137">
        <f>VLOOKUP(C102,'[1]2. NACIONAL'!$U:$AU,2,0)</f>
        <v>58651616</v>
      </c>
      <c r="O102" s="190">
        <f>VLOOKUP(C102,'[1]2. NACIONAL'!$U:$AU,26,0)</f>
        <v>43858</v>
      </c>
      <c r="P102" s="190">
        <f>VLOOKUP(C102,'[1]2. NACIONAL'!$U:$AU,27,0)</f>
        <v>44188</v>
      </c>
      <c r="Q102" s="137" t="s">
        <v>5129</v>
      </c>
      <c r="R102" s="138"/>
      <c r="S102" s="169"/>
      <c r="T102" s="138"/>
      <c r="U102" s="129"/>
    </row>
    <row r="103" spans="1:21" ht="12.75">
      <c r="A103" s="131">
        <v>102</v>
      </c>
      <c r="B103" s="138" t="s">
        <v>5416</v>
      </c>
      <c r="C103" s="171">
        <f>VLOOKUP(B103,'[1]2. NACIONAL'!A:BK,21,0)</f>
        <v>80926500</v>
      </c>
      <c r="D103" s="131" t="s">
        <v>5802</v>
      </c>
      <c r="E103" s="139" t="s">
        <v>5670</v>
      </c>
      <c r="F103" s="137" t="s">
        <v>5801</v>
      </c>
      <c r="G103" s="130" t="s">
        <v>5414</v>
      </c>
      <c r="H103" s="129" t="s">
        <v>5415</v>
      </c>
      <c r="I103" s="131" t="str">
        <f>VLOOKUP(B103,'[1]2. NACIONAL'!A:BK,7,0)</f>
        <v>Prestación de servicios profesionales para brindar apoyo al seguimiento de las actividades, indicadores y recursos registrados en las herramientas e instrumentos de planeación en el marco del Modelo Integrado de Planeación y gestión vigente</v>
      </c>
      <c r="J103" s="131" t="str">
        <f>VLOOKUP(B103,'[1]2. NACIONAL'!A:BK,31,0)</f>
        <v>OFICINA ASESORA PLANEACIÓN</v>
      </c>
      <c r="K103" t="e">
        <f>VLOOKUP(C103,[2]NC!$C:$L,9,0)</f>
        <v>#N/A</v>
      </c>
      <c r="L103" s="138">
        <v>3057927740</v>
      </c>
      <c r="M103" s="170">
        <f>VLOOKUP(B103,'[1]2. NACIONAL'!A:BK,16,0)</f>
        <v>4426079</v>
      </c>
      <c r="N103" s="137">
        <f>VLOOKUP(C103,'[1]2. NACIONAL'!$U:$AU,2,0)</f>
        <v>47359045</v>
      </c>
      <c r="O103" s="190">
        <f>VLOOKUP(C103,'[1]2. NACIONAL'!$U:$AU,26,0)</f>
        <v>43858</v>
      </c>
      <c r="P103" s="190">
        <f>VLOOKUP(C103,'[1]2. NACIONAL'!$U:$AU,27,0)</f>
        <v>44192</v>
      </c>
      <c r="Q103" s="137" t="s">
        <v>5129</v>
      </c>
      <c r="R103" s="138"/>
      <c r="S103" s="169"/>
      <c r="T103" s="130"/>
      <c r="U103" s="129"/>
    </row>
    <row r="104" spans="1:21" ht="12.75">
      <c r="A104" s="131">
        <v>103</v>
      </c>
      <c r="B104" s="131" t="s">
        <v>5413</v>
      </c>
      <c r="C104" s="171">
        <f>VLOOKUP(B104,'[1]2. NACIONAL'!A:BK,21,0)</f>
        <v>80166501</v>
      </c>
      <c r="D104" s="131" t="s">
        <v>5802</v>
      </c>
      <c r="E104" s="137" t="s">
        <v>5671</v>
      </c>
      <c r="F104" s="137" t="s">
        <v>5801</v>
      </c>
      <c r="G104" s="130" t="s">
        <v>5217</v>
      </c>
      <c r="H104" s="129" t="s">
        <v>5412</v>
      </c>
      <c r="I104" s="131" t="str">
        <f>VLOOKUP(B104,'[1]2. NACIONAL'!A:BK,7,0)</f>
        <v>Prestación de servicios profesionales para brindar apoyo técnico y articular el programa Herencia Colombia con los procesos de cooperación de Parques Nacionales Naturales de Colombia.</v>
      </c>
      <c r="J104" s="131" t="str">
        <f>VLOOKUP(B104,'[1]2. NACIONAL'!A:BK,31,0)</f>
        <v>OFICINA ASESORA PLANEACIÓN</v>
      </c>
      <c r="K104" t="str">
        <f>VLOOKUP(C104,[2]NC!$C:$L,9,0)</f>
        <v>-</v>
      </c>
      <c r="L104" s="138">
        <v>3106250472</v>
      </c>
      <c r="M104" s="170">
        <f>VLOOKUP(B104,'[1]2. NACIONAL'!A:BK,16,0)</f>
        <v>7174442</v>
      </c>
      <c r="N104" s="137">
        <f>VLOOKUP(C104,'[1]2. NACIONAL'!$U:$AU,2,0)</f>
        <v>77005677</v>
      </c>
      <c r="O104" s="190">
        <f>VLOOKUP(C104,'[1]2. NACIONAL'!$U:$AU,26,0)</f>
        <v>43858</v>
      </c>
      <c r="P104" s="190">
        <f>VLOOKUP(C104,'[1]2. NACIONAL'!$U:$AU,27,0)</f>
        <v>44184</v>
      </c>
      <c r="Q104" s="137" t="s">
        <v>5129</v>
      </c>
      <c r="R104" s="138"/>
      <c r="S104" s="169"/>
      <c r="T104" s="174"/>
      <c r="U104" s="172"/>
    </row>
    <row r="105" spans="1:21" ht="12.75">
      <c r="A105" s="131">
        <v>104</v>
      </c>
      <c r="B105" s="131" t="s">
        <v>5411</v>
      </c>
      <c r="C105" s="171">
        <f>VLOOKUP(B105,'[1]2. NACIONAL'!A:BK,21,0)</f>
        <v>16936850</v>
      </c>
      <c r="D105" s="131" t="s">
        <v>5802</v>
      </c>
      <c r="E105" s="137" t="s">
        <v>5672</v>
      </c>
      <c r="F105" s="137" t="s">
        <v>5801</v>
      </c>
      <c r="G105" s="130" t="s">
        <v>5410</v>
      </c>
      <c r="H105" s="129" t="s">
        <v>438</v>
      </c>
      <c r="I105" s="131" t="str">
        <f>VLOOKUP(B105,'[1]2. NACIONAL'!A:BK,7,0)</f>
        <v>Prestación de Servicios Técnicos de apoyo en el Grupo de Comunicaciones y Educación Ambiental para la realización de las actividades necesarias en la implementación del mecanismo de comunicación externa de la Estrategia de comunicación y educación para la conservación mediante el manejo y operación de la emisora virtual de Parques Nacionales Naturales de Colombia In situ Radio</v>
      </c>
      <c r="J105" s="131" t="str">
        <f>VLOOKUP(B105,'[1]2. NACIONAL'!A:BK,31,0)</f>
        <v>GRUPO DE COMUNICACIONES Y EDUCACION AMBIENTAL</v>
      </c>
      <c r="K105" s="137" t="s">
        <v>5409</v>
      </c>
      <c r="L105" s="138">
        <v>3117484895</v>
      </c>
      <c r="M105" s="170">
        <f>VLOOKUP(B105,'[1]2. NACIONAL'!A:BK,16,0)</f>
        <v>2663850</v>
      </c>
      <c r="N105" s="137">
        <f>VLOOKUP(C105,'[1]2. NACIONAL'!$U:$AU,2,0)</f>
        <v>28591990</v>
      </c>
      <c r="O105" s="190">
        <f>VLOOKUP(C105,'[1]2. NACIONAL'!$U:$AU,26,0)</f>
        <v>43859</v>
      </c>
      <c r="P105" s="190">
        <f>VLOOKUP(C105,'[1]2. NACIONAL'!$U:$AU,27,0)</f>
        <v>44185</v>
      </c>
      <c r="Q105" s="137" t="s">
        <v>5129</v>
      </c>
      <c r="R105" s="138"/>
      <c r="S105" s="169"/>
      <c r="T105" s="174"/>
      <c r="U105" s="172"/>
    </row>
    <row r="106" spans="1:21" ht="12.75">
      <c r="A106" s="131">
        <v>105</v>
      </c>
      <c r="B106" s="131" t="s">
        <v>5408</v>
      </c>
      <c r="C106" s="171">
        <f>VLOOKUP(B106,'[1]2. NACIONAL'!A:BK,21,0)</f>
        <v>51985434</v>
      </c>
      <c r="D106" s="131" t="s">
        <v>5802</v>
      </c>
      <c r="E106" s="137" t="s">
        <v>5673</v>
      </c>
      <c r="F106" s="137" t="s">
        <v>5801</v>
      </c>
      <c r="G106" s="130" t="s">
        <v>1459</v>
      </c>
      <c r="H106" s="129" t="s">
        <v>5407</v>
      </c>
      <c r="I106" s="131" t="str">
        <f>VLOOKUP(B106,'[1]2. NACIONAL'!A:BK,7,0)</f>
        <v>Prestación de servicios profesionales y de apoyo a la gestión para realizar el desarrollo del atributo equitativamente gestionado en el marco del CONPES SINAP, en articulación con los desarrollos técnicos de Uso, Ocupación y Tenencia, así como su vinculación con los Planes de Acción de los Subsistemas de Áreas Protegidas.</v>
      </c>
      <c r="J106" s="131" t="str">
        <f>VLOOKUP(B106,'[1]2. NACIONAL'!A:BK,31,0)</f>
        <v>GRUPO DE PLANEACIÓN Y MANEJO</v>
      </c>
      <c r="K106" t="str">
        <f>VLOOKUP(C106,[2]NC!$C:$L,9,0)</f>
        <v>anamaria.fuentes@parquesnacionales.gov.co</v>
      </c>
      <c r="L106" s="138">
        <v>3134109498</v>
      </c>
      <c r="M106" s="170">
        <f>VLOOKUP(B106,'[1]2. NACIONAL'!A:BK,16,0)</f>
        <v>7174442</v>
      </c>
      <c r="N106" s="137">
        <f>VLOOKUP(C106,'[1]2. NACIONAL'!$U:$AU,2,0)</f>
        <v>76766529</v>
      </c>
      <c r="O106" s="190">
        <f>VLOOKUP(C106,'[1]2. NACIONAL'!$U:$AU,26,0)</f>
        <v>43859</v>
      </c>
      <c r="P106" s="190">
        <f>VLOOKUP(C106,'[1]2. NACIONAL'!$U:$AU,27,0)</f>
        <v>44184</v>
      </c>
      <c r="Q106" s="137" t="s">
        <v>5129</v>
      </c>
      <c r="R106" s="138"/>
      <c r="S106" s="169"/>
      <c r="T106" s="174"/>
      <c r="U106" s="172"/>
    </row>
    <row r="107" spans="1:21" ht="12.75">
      <c r="A107" s="131">
        <v>106</v>
      </c>
      <c r="B107" s="131" t="s">
        <v>5406</v>
      </c>
      <c r="C107" s="171">
        <f>VLOOKUP(B107,'[1]2. NACIONAL'!A:BK,21,0)</f>
        <v>1022400218</v>
      </c>
      <c r="D107" s="131" t="s">
        <v>5802</v>
      </c>
      <c r="E107" s="137" t="s">
        <v>5674</v>
      </c>
      <c r="F107" s="137" t="s">
        <v>5801</v>
      </c>
      <c r="G107" s="130" t="s">
        <v>5405</v>
      </c>
      <c r="H107" s="129" t="s">
        <v>438</v>
      </c>
      <c r="I107" s="131" t="str">
        <f>VLOOKUP(B107,'[1]2. NACIONAL'!A:BK,7,0)</f>
        <v>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v>
      </c>
      <c r="J107" s="131" t="str">
        <f>VLOOKUP(B107,'[1]2. NACIONAL'!A:BK,31,0)</f>
        <v>GRUPO DE PROCESOS CORPORATIVOS</v>
      </c>
      <c r="K107" t="e">
        <f>VLOOKUP(C107,[2]NC!$C:$L,9,0)</f>
        <v>#N/A</v>
      </c>
      <c r="L107" s="138">
        <v>3223917937</v>
      </c>
      <c r="M107" s="170">
        <f>VLOOKUP(B107,'[1]2. NACIONAL'!A:BK,16,0)</f>
        <v>2663850</v>
      </c>
      <c r="N107" s="137">
        <f>VLOOKUP(C107,'[1]2. NACIONAL'!$U:$AU,2,0)</f>
        <v>28947170</v>
      </c>
      <c r="O107" s="190">
        <f>VLOOKUP(C107,'[1]2. NACIONAL'!$U:$AU,26,0)</f>
        <v>43859</v>
      </c>
      <c r="P107" s="190">
        <f>VLOOKUP(C107,'[1]2. NACIONAL'!$U:$AU,27,0)</f>
        <v>44189</v>
      </c>
      <c r="Q107" s="137" t="s">
        <v>5129</v>
      </c>
      <c r="R107" s="138"/>
      <c r="S107" s="169"/>
      <c r="T107" s="174"/>
      <c r="U107" s="172"/>
    </row>
    <row r="108" spans="1:21" ht="12.75">
      <c r="A108" s="131">
        <v>107</v>
      </c>
      <c r="B108" s="131" t="s">
        <v>5404</v>
      </c>
      <c r="C108" s="171">
        <f>VLOOKUP(B108,'[1]2. NACIONAL'!A:BK,21,0)</f>
        <v>1143346917</v>
      </c>
      <c r="D108" s="131" t="s">
        <v>5802</v>
      </c>
      <c r="E108" s="137" t="s">
        <v>5675</v>
      </c>
      <c r="F108" s="137" t="s">
        <v>5801</v>
      </c>
      <c r="G108" s="130" t="s">
        <v>675</v>
      </c>
      <c r="H108" s="129" t="s">
        <v>5403</v>
      </c>
      <c r="I108" s="131" t="str">
        <f>VLOOKUP(B108,'[1]2. NACIONAL'!A:BK,7,0)</f>
        <v>Prestación de servicios profesionales para liderar la consolidación de acuerdos de conservación en el marco del apoyo presupuestario para el desarrollo local sostenible financiado por la unión europea así como brindar apoyo jurídico a la línea de uso, ocupación y tenencia.</v>
      </c>
      <c r="J108" s="131" t="str">
        <f>VLOOKUP(B108,'[1]2. NACIONAL'!A:BK,31,0)</f>
        <v>GRUPO DE PLANEACIÓN Y MANEJO</v>
      </c>
      <c r="K108" t="e">
        <f>VLOOKUP(C108,[2]NC!$C:$L,9,0)</f>
        <v>#N/A</v>
      </c>
      <c r="L108" s="138">
        <v>3155962759</v>
      </c>
      <c r="M108" s="170">
        <f>VLOOKUP(B108,'[1]2. NACIONAL'!A:BK,16,0)</f>
        <v>5397388</v>
      </c>
      <c r="N108" s="137">
        <f>VLOOKUP(C108,'[1]2. NACIONAL'!$U:$AU,2,0)</f>
        <v>43179104</v>
      </c>
      <c r="O108" s="190">
        <f>VLOOKUP(C108,'[1]2. NACIONAL'!$U:$AU,26,0)</f>
        <v>43859</v>
      </c>
      <c r="P108" s="190">
        <f>VLOOKUP(C108,'[1]2. NACIONAL'!$U:$AU,27,0)</f>
        <v>44102</v>
      </c>
      <c r="Q108" s="137" t="s">
        <v>5129</v>
      </c>
      <c r="R108" s="138"/>
      <c r="S108" s="169"/>
      <c r="T108" s="174"/>
      <c r="U108" s="172"/>
    </row>
    <row r="109" spans="1:21" ht="12.75">
      <c r="A109" s="131">
        <v>108</v>
      </c>
      <c r="B109" s="131" t="s">
        <v>5402</v>
      </c>
      <c r="C109" s="171">
        <f>VLOOKUP(B109,'[1]2. NACIONAL'!A:BK,21,0)</f>
        <v>1020745397</v>
      </c>
      <c r="D109" s="131" t="s">
        <v>5802</v>
      </c>
      <c r="E109" s="137" t="s">
        <v>5676</v>
      </c>
      <c r="F109" s="137" t="s">
        <v>5801</v>
      </c>
      <c r="G109" s="130" t="s">
        <v>842</v>
      </c>
      <c r="H109" s="129" t="s">
        <v>5401</v>
      </c>
      <c r="I109" s="131" t="str">
        <f>VLOOKUP(B109,'[1]2. NACIONAL'!A:BK,7,0)</f>
        <v>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 y apoyo a algunas de las alianzas que se ejecutan desde la Subdirección con otras entidades y apoyo en la estrategia de promoción y divulgación para las áreas protegidas con vocación ecoturística. Responsable de la carga de contenido de la plataforma de reservas en línea y apoyo en las capacitaciones necesarias para las áreas protegidas que van a estar disponibles en la plataforma.</v>
      </c>
      <c r="J109" s="131" t="str">
        <f>VLOOKUP(B109,'[1]2. NACIONAL'!A:BK,31,0)</f>
        <v>SUBDIRECCIÓN DE SOSTENIBILIDAD Y NEGOCIOS AMBIENTALES</v>
      </c>
      <c r="K109" t="str">
        <f>VLOOKUP(C109,[2]NC!$C:$L,9,0)</f>
        <v>david.torres@parquesnacionales.gov.co</v>
      </c>
      <c r="L109" s="138">
        <v>3113529639</v>
      </c>
      <c r="M109" s="170">
        <f>VLOOKUP(B109,'[1]2. NACIONAL'!A:BK,16,0)</f>
        <v>3852124</v>
      </c>
      <c r="N109" s="137">
        <f>VLOOKUP(C109,'[1]2. NACIONAL'!$U:$AU,2,0)</f>
        <v>41346131</v>
      </c>
      <c r="O109" s="190">
        <f>VLOOKUP(C109,'[1]2. NACIONAL'!$U:$AU,26,0)</f>
        <v>43859</v>
      </c>
      <c r="P109" s="190">
        <f>VLOOKUP(C109,'[1]2. NACIONAL'!$U:$AU,27,0)</f>
        <v>44185</v>
      </c>
      <c r="Q109" s="137" t="s">
        <v>5129</v>
      </c>
      <c r="R109" s="138"/>
      <c r="S109" s="169"/>
      <c r="T109" s="174"/>
      <c r="U109" s="172"/>
    </row>
    <row r="110" spans="1:21" ht="12.75">
      <c r="A110" s="131">
        <v>109</v>
      </c>
      <c r="B110" s="131" t="s">
        <v>5400</v>
      </c>
      <c r="C110" s="171">
        <f>VLOOKUP(B110,'[1]2. NACIONAL'!A:BK,21,0)</f>
        <v>52249482</v>
      </c>
      <c r="D110" s="131" t="s">
        <v>5802</v>
      </c>
      <c r="E110" s="137" t="s">
        <v>5677</v>
      </c>
      <c r="F110" s="137" t="s">
        <v>5801</v>
      </c>
      <c r="G110" s="130" t="s">
        <v>1048</v>
      </c>
      <c r="H110" s="129" t="s">
        <v>5399</v>
      </c>
      <c r="I110" s="131" t="str">
        <f>VLOOKUP(B110,'[1]2. NACIONAL'!A:BK,7,0)</f>
        <v>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la aplicación de los criterios biofísicos, que permitan el seguimiento, análisis y evaluación de la información generada en el componente de biología de la conservación a fin de integrarla a los documentos síntesis que sustentan los procesos priorizados; así como dar orientaciones a los subsistemas regionales de áreas protegidas en los componentes de representatividad y conectividad</v>
      </c>
      <c r="J110" s="131" t="str">
        <f>VLOOKUP(B110,'[1]2. NACIONAL'!A:BK,31,0)</f>
        <v>GRUPO DE GESTIÓN E INTEGRACIÓN DEL SINAP</v>
      </c>
      <c r="K110" t="str">
        <f>VLOOKUP(C110,[2]NC!$C:$L,9,0)</f>
        <v>marcela.alvear@parquesnacionales.gov.co</v>
      </c>
      <c r="L110" s="138">
        <v>3057137416</v>
      </c>
      <c r="M110" s="170">
        <f>VLOOKUP(B110,'[1]2. NACIONAL'!A:BK,16,0)</f>
        <v>5971344</v>
      </c>
      <c r="N110" s="137">
        <f>VLOOKUP(C110,'[1]2. NACIONAL'!$U:$AU,2,0)</f>
        <v>64092426</v>
      </c>
      <c r="O110" s="190">
        <f>VLOOKUP(C110,'[1]2. NACIONAL'!$U:$AU,26,0)</f>
        <v>43859</v>
      </c>
      <c r="P110" s="190">
        <f>VLOOKUP(C110,'[1]2. NACIONAL'!$U:$AU,27,0)</f>
        <v>44185</v>
      </c>
      <c r="Q110" s="137" t="s">
        <v>5129</v>
      </c>
      <c r="R110" s="138"/>
      <c r="S110" s="169"/>
      <c r="T110" s="174"/>
      <c r="U110" s="172"/>
    </row>
    <row r="111" spans="1:21" ht="12.75">
      <c r="A111" s="131">
        <v>110</v>
      </c>
      <c r="B111" s="131" t="s">
        <v>5398</v>
      </c>
      <c r="C111" s="171">
        <f>VLOOKUP(B111,'[1]2. NACIONAL'!A:BK,21,0)</f>
        <v>79771679</v>
      </c>
      <c r="D111" s="131" t="s">
        <v>5802</v>
      </c>
      <c r="E111" s="137" t="s">
        <v>5678</v>
      </c>
      <c r="F111" s="137" t="s">
        <v>5801</v>
      </c>
      <c r="G111" s="130" t="s">
        <v>957</v>
      </c>
      <c r="H111" s="129" t="s">
        <v>5397</v>
      </c>
      <c r="I111" s="131" t="str">
        <f>VLOOKUP(B111,'[1]2. NACIONAL'!A:BK,7,0)</f>
        <v>Prestación de servicios profesionales para administrar, monitorear y dar soporte a la infraestructura de servidores de información, así como también el esquema de almacenamiento y red de datos de Parques Nacionales Naturales de Colombia.</v>
      </c>
      <c r="J111" s="131" t="str">
        <f>VLOOKUP(B111,'[1]2. NACIONAL'!A:BK,31,0)</f>
        <v>GRUPO SISTEMAS DE INFORMACIÓN Y RADIOCOMUNICACIONES</v>
      </c>
      <c r="K111" t="str">
        <f>VLOOKUP(C111,[2]NC!$C:$L,9,0)</f>
        <v>soporteit.central@parquesnacionales.gov.co</v>
      </c>
      <c r="L111" s="138">
        <v>3219213134</v>
      </c>
      <c r="M111" s="170">
        <f>VLOOKUP(B111,'[1]2. NACIONAL'!A:BK,16,0)</f>
        <v>3852124</v>
      </c>
      <c r="N111" s="137">
        <f>VLOOKUP(C111,'[1]2. NACIONAL'!$U:$AU,2,0)</f>
        <v>41089323</v>
      </c>
      <c r="O111" s="190">
        <f>VLOOKUP(C111,'[1]2. NACIONAL'!$U:$AU,26,0)</f>
        <v>43859</v>
      </c>
      <c r="P111" s="190">
        <f>VLOOKUP(C111,'[1]2. NACIONAL'!$U:$AU,27,0)</f>
        <v>44184</v>
      </c>
      <c r="Q111" s="137" t="s">
        <v>5129</v>
      </c>
      <c r="R111" s="138"/>
      <c r="S111" s="169"/>
      <c r="T111" s="174"/>
      <c r="U111" s="172"/>
    </row>
    <row r="112" spans="1:21" ht="12.75">
      <c r="A112" s="131">
        <v>111</v>
      </c>
      <c r="B112" s="131" t="s">
        <v>5396</v>
      </c>
      <c r="C112" s="171">
        <f>VLOOKUP(B112,'[1]2. NACIONAL'!A:BK,21,0)</f>
        <v>35530986</v>
      </c>
      <c r="D112" s="131" t="s">
        <v>5802</v>
      </c>
      <c r="E112" s="137" t="s">
        <v>5679</v>
      </c>
      <c r="F112" s="137" t="s">
        <v>5801</v>
      </c>
      <c r="G112" s="130" t="s">
        <v>5394</v>
      </c>
      <c r="H112" s="129" t="s">
        <v>5395</v>
      </c>
      <c r="I112" s="131" t="str">
        <f>VLOOKUP(B112,'[1]2. NACIONAL'!A:BK,7,0)</f>
        <v>Prestación de Servicios profesionales y de apoyo a la gestión en la Subdirección Administrativa y Financiera - Grupo de Infraestructura para el fortalecimiento, ejecución y desarrollo de las actividades propias de la arquitectura e infraestructura.</v>
      </c>
      <c r="J112" s="131" t="str">
        <f>VLOOKUP(B112,'[1]2. NACIONAL'!A:BK,31,0)</f>
        <v>GRUPO DE INFRAESTRUCTURA</v>
      </c>
      <c r="K112" t="str">
        <f>VLOOKUP(C112,[2]NC!$C:$L,9,0)</f>
        <v>paula.mojica@parquesnacionales.gov.co</v>
      </c>
      <c r="L112" s="138">
        <v>3124505253</v>
      </c>
      <c r="M112" s="170">
        <f>VLOOKUP(B112,'[1]2. NACIONAL'!A:BK,16,0)</f>
        <v>5397388</v>
      </c>
      <c r="N112" s="137">
        <f>VLOOKUP(C112,'[1]2. NACIONAL'!$U:$AU,2,0)</f>
        <v>59371268</v>
      </c>
      <c r="O112" s="190">
        <f>VLOOKUP(C112,'[1]2. NACIONAL'!$U:$AU,26,0)</f>
        <v>43859</v>
      </c>
      <c r="P112" s="190">
        <f>VLOOKUP(C112,'[1]2. NACIONAL'!$U:$AU,27,0)</f>
        <v>44193</v>
      </c>
      <c r="Q112" s="137" t="s">
        <v>5129</v>
      </c>
      <c r="R112" s="138"/>
      <c r="S112" s="169"/>
      <c r="T112" s="174"/>
      <c r="U112" s="172"/>
    </row>
    <row r="113" spans="1:21" ht="12.75">
      <c r="A113" s="131">
        <v>112</v>
      </c>
      <c r="B113" s="138" t="s">
        <v>5393</v>
      </c>
      <c r="C113" s="171">
        <f>VLOOKUP(B113,'[1]2. NACIONAL'!A:BK,21,0)</f>
        <v>79657592</v>
      </c>
      <c r="D113" s="131" t="s">
        <v>5802</v>
      </c>
      <c r="E113" s="138" t="s">
        <v>5680</v>
      </c>
      <c r="F113" s="137" t="s">
        <v>5801</v>
      </c>
      <c r="G113" s="130" t="s">
        <v>641</v>
      </c>
      <c r="H113" s="129" t="s">
        <v>438</v>
      </c>
      <c r="I113" s="131" t="str">
        <f>VLOOKUP(B113,'[1]2. NACIONAL'!A:BK,7,0)</f>
        <v>Prestación de servicios técnicos y de apoyo a la gestión para adelantar las actividades, relacionadas con elaboración y seguimiento a las bases de datos, seguimiento de Convenios, creación, apoyo y seguimiento de la Documentación del Sistema de Gestión de Calidad y Seguridad y Salud en Trabajo, así mismo liderar los procesos asociados con la documentación contractual y logística de eventos y apoyo para su estructuración</v>
      </c>
      <c r="J113" s="131" t="str">
        <f>VLOOKUP(B113,'[1]2. NACIONAL'!A:BK,31,0)</f>
        <v>SUBDIRECCIÓN DE SOSTENIBILIDAD Y NEGOCIOS AMBIENTALES</v>
      </c>
      <c r="K113" t="str">
        <f>VLOOKUP(C113,[2]NC!$C:$L,9,0)</f>
        <v>enrique.cano@parquesnacionales.gov.co</v>
      </c>
      <c r="L113" s="138">
        <v>2093880</v>
      </c>
      <c r="M113" s="170">
        <f>VLOOKUP(B113,'[1]2. NACIONAL'!A:BK,16,0)</f>
        <v>2663850</v>
      </c>
      <c r="N113" s="137">
        <f>VLOOKUP(C113,'[1]2. NACIONAL'!$U:$AU,2,0)</f>
        <v>28503195</v>
      </c>
      <c r="O113" s="190">
        <f>VLOOKUP(C113,'[1]2. NACIONAL'!$U:$AU,26,0)</f>
        <v>43859</v>
      </c>
      <c r="P113" s="190">
        <f>VLOOKUP(C113,'[1]2. NACIONAL'!$U:$AU,27,0)</f>
        <v>44184</v>
      </c>
      <c r="Q113" s="137" t="s">
        <v>5129</v>
      </c>
      <c r="R113" s="138"/>
      <c r="S113" s="169"/>
      <c r="T113" s="130"/>
      <c r="U113" s="129"/>
    </row>
    <row r="114" spans="1:21" ht="12.75">
      <c r="A114" s="131">
        <v>113</v>
      </c>
      <c r="B114" s="138" t="s">
        <v>5392</v>
      </c>
      <c r="C114" s="171">
        <f>VLOOKUP(B114,'[1]2. NACIONAL'!A:BK,21,0)</f>
        <v>34321413</v>
      </c>
      <c r="D114" s="131" t="s">
        <v>5802</v>
      </c>
      <c r="E114" s="138" t="s">
        <v>5681</v>
      </c>
      <c r="F114" s="137" t="s">
        <v>5801</v>
      </c>
      <c r="G114" s="130" t="s">
        <v>1048</v>
      </c>
      <c r="H114" s="129" t="s">
        <v>5391</v>
      </c>
      <c r="I114" s="131" t="s">
        <v>5390</v>
      </c>
      <c r="J114" s="131" t="str">
        <f>VLOOKUP(B114,'[1]2. NACIONAL'!A:BK,31,0)</f>
        <v>GRUPO DE PLANEACIÓN Y MANEJO</v>
      </c>
      <c r="K114" t="str">
        <f>VLOOKUP(C114,[2]NC!$C:$L,9,0)</f>
        <v>viviana.moreno@parquesnacionales.gov.co</v>
      </c>
      <c r="L114" s="138">
        <v>3117297823</v>
      </c>
      <c r="M114" s="170">
        <f>VLOOKUP(B114,'[1]2. NACIONAL'!A:BK,16,0)</f>
        <v>5397388</v>
      </c>
      <c r="N114" s="137">
        <f>VLOOKUP(C114,'[1]2. NACIONAL'!$U:$AU,2,0)</f>
        <v>57572139</v>
      </c>
      <c r="O114" s="190">
        <f>VLOOKUP(C114,'[1]2. NACIONAL'!$U:$AU,26,0)</f>
        <v>43860</v>
      </c>
      <c r="P114" s="190">
        <f>VLOOKUP(C114,'[1]2. NACIONAL'!$U:$AU,27,0)</f>
        <v>44184</v>
      </c>
      <c r="Q114" s="137" t="s">
        <v>5129</v>
      </c>
      <c r="R114" s="138"/>
      <c r="S114" s="169"/>
      <c r="T114" s="130"/>
      <c r="U114" s="129"/>
    </row>
    <row r="115" spans="1:21" ht="12.75">
      <c r="A115" s="131">
        <v>114</v>
      </c>
      <c r="B115" s="138" t="s">
        <v>5389</v>
      </c>
      <c r="C115" s="171">
        <f>VLOOKUP(B115,'[1]2. NACIONAL'!A:BK,21,0)</f>
        <v>1053823698</v>
      </c>
      <c r="D115" s="131" t="s">
        <v>5802</v>
      </c>
      <c r="E115" s="138" t="s">
        <v>5682</v>
      </c>
      <c r="F115" s="137" t="s">
        <v>5801</v>
      </c>
      <c r="G115" s="130" t="s">
        <v>753</v>
      </c>
      <c r="H115" s="129" t="s">
        <v>5388</v>
      </c>
      <c r="I115" s="131" t="str">
        <f>VLOOKUP(B115,'[1]2. NACIONAL'!A:BK,7,0)</f>
        <v>Prestación de servicios profesionales y de apoyo a la gestión para el diseño, seguimiento, implementación y evaluación de estrategias de negocios ambientales en las áreas protegidas y/o en sus zonas de influencia, y de fortalecimiento a estrategias de negocios y otros productos de ordenamiento ecoturístico e interpretación del patrimonio natural y cultural.</v>
      </c>
      <c r="J115" s="131" t="str">
        <f>VLOOKUP(B115,'[1]2. NACIONAL'!A:BK,31,0)</f>
        <v>SUBDIRECCIÓN DE SOSTENIBILIDAD Y NEGOCIOS AMBIENTALES</v>
      </c>
      <c r="K115" t="str">
        <f>VLOOKUP(C115,[2]NC!$C:$L,9,0)</f>
        <v>-</v>
      </c>
      <c r="L115" s="138">
        <v>3148306418</v>
      </c>
      <c r="M115" s="170">
        <f>VLOOKUP(B115,'[1]2. NACIONAL'!A:BK,16,0)</f>
        <v>4426079</v>
      </c>
      <c r="N115" s="137">
        <f>VLOOKUP(C115,'[1]2. NACIONAL'!$U:$AU,2,0)</f>
        <v>47359045</v>
      </c>
      <c r="O115" s="190">
        <f>VLOOKUP(C115,'[1]2. NACIONAL'!$U:$AU,26,0)</f>
        <v>43860</v>
      </c>
      <c r="P115" s="190">
        <f>VLOOKUP(C115,'[1]2. NACIONAL'!$U:$AU,27,0)</f>
        <v>44185</v>
      </c>
      <c r="Q115" s="137" t="s">
        <v>5129</v>
      </c>
      <c r="R115" s="138"/>
      <c r="S115" s="169"/>
      <c r="T115" s="130"/>
      <c r="U115" s="129"/>
    </row>
    <row r="116" spans="1:21" ht="12.75">
      <c r="A116" s="131">
        <v>115</v>
      </c>
      <c r="B116" s="138" t="s">
        <v>5387</v>
      </c>
      <c r="C116" s="171">
        <f>VLOOKUP(B116,'[1]2. NACIONAL'!A:BK,21,0)</f>
        <v>52269310</v>
      </c>
      <c r="D116" s="131" t="s">
        <v>5802</v>
      </c>
      <c r="E116" s="138" t="s">
        <v>5683</v>
      </c>
      <c r="F116" s="137" t="s">
        <v>5801</v>
      </c>
      <c r="G116" s="130" t="s">
        <v>1634</v>
      </c>
      <c r="H116" s="129" t="s">
        <v>5386</v>
      </c>
      <c r="I116" s="131" t="s">
        <v>5385</v>
      </c>
      <c r="J116" s="131" t="str">
        <f>VLOOKUP(B116,'[1]2. NACIONAL'!A:BK,31,0)</f>
        <v>GRUPO DE PLANEACIÓN Y MANEJO</v>
      </c>
      <c r="K116" t="str">
        <f>VLOOKUP(C116,[2]NC!$C:$L,9,0)</f>
        <v>evelyn.moreno@parquesnacionales.gov.co</v>
      </c>
      <c r="L116" s="138">
        <v>3152226996</v>
      </c>
      <c r="M116" s="170">
        <f>VLOOKUP(B116,'[1]2. NACIONAL'!A:BK,16,0)</f>
        <v>7174442</v>
      </c>
      <c r="N116" s="137">
        <f>VLOOKUP(C116,'[1]2. NACIONAL'!$U:$AU,2,0)</f>
        <v>77005677</v>
      </c>
      <c r="O116" s="190">
        <f>VLOOKUP(C116,'[1]2. NACIONAL'!$U:$AU,26,0)</f>
        <v>43860</v>
      </c>
      <c r="P116" s="190">
        <f>VLOOKUP(C116,'[1]2. NACIONAL'!$U:$AU,27,0)</f>
        <v>44186</v>
      </c>
      <c r="Q116" s="137" t="s">
        <v>5129</v>
      </c>
      <c r="R116" s="138"/>
      <c r="S116" s="169"/>
      <c r="T116" s="130"/>
      <c r="U116" s="129"/>
    </row>
    <row r="117" spans="1:21" ht="12.75">
      <c r="A117" s="131">
        <v>116</v>
      </c>
      <c r="B117" s="138" t="s">
        <v>5384</v>
      </c>
      <c r="C117" s="171">
        <v>19311119</v>
      </c>
      <c r="D117" s="131" t="s">
        <v>5802</v>
      </c>
      <c r="E117" s="138" t="s">
        <v>5684</v>
      </c>
      <c r="F117" s="137" t="s">
        <v>5801</v>
      </c>
      <c r="G117" s="130" t="s">
        <v>753</v>
      </c>
      <c r="H117" s="129" t="s">
        <v>5383</v>
      </c>
      <c r="I117" s="131" t="str">
        <f>VLOOKUP(B117,'[1]2. NACIONAL'!A:BK,7,0)</f>
        <v>Prestación de servicios profesionales para brindar apoyo metodológico a la formulación de los proyectos de inversión de Parques Nacionales Naturales de Colombia y el seguimiento a la ejecución de los mismos.</v>
      </c>
      <c r="J117" s="131" t="str">
        <f>VLOOKUP(B117,'[1]2. NACIONAL'!A:BK,31,0)</f>
        <v>OFICINA ASESORA PLANEACIÓN</v>
      </c>
      <c r="K117" t="e">
        <f>VLOOKUP(C117,[2]NC!$C:$L,9,0)</f>
        <v>#N/A</v>
      </c>
      <c r="L117" s="138">
        <v>3204767816</v>
      </c>
      <c r="M117" s="170">
        <f>VLOOKUP(B117,'[1]2. NACIONAL'!A:BK,16,0)</f>
        <v>6434923</v>
      </c>
      <c r="N117" s="137">
        <f>VLOOKUP(C117,'[1]2. NACIONAL'!$U:$AU,2,0)</f>
        <v>69068174</v>
      </c>
      <c r="O117" s="190">
        <f>VLOOKUP(C117,'[1]2. NACIONAL'!$U:$AU,26,0)</f>
        <v>43860</v>
      </c>
      <c r="P117" s="190">
        <f>VLOOKUP(C117,'[1]2. NACIONAL'!$U:$AU,27,0)</f>
        <v>44186</v>
      </c>
      <c r="Q117" s="137" t="s">
        <v>5129</v>
      </c>
      <c r="R117" s="138"/>
      <c r="S117" s="169"/>
      <c r="T117" s="130"/>
      <c r="U117" s="129"/>
    </row>
    <row r="118" spans="1:21" ht="12.75">
      <c r="A118" s="131">
        <v>117</v>
      </c>
      <c r="B118" s="138" t="s">
        <v>5382</v>
      </c>
      <c r="C118" s="171">
        <f>VLOOKUP(B118,'[1]2. NACIONAL'!A:BK,21,0)</f>
        <v>1116781543</v>
      </c>
      <c r="D118" s="131" t="s">
        <v>5802</v>
      </c>
      <c r="E118" s="138" t="s">
        <v>5685</v>
      </c>
      <c r="F118" s="137" t="s">
        <v>5801</v>
      </c>
      <c r="G118" s="130" t="s">
        <v>1744</v>
      </c>
      <c r="H118" s="129" t="s">
        <v>5381</v>
      </c>
      <c r="I118" s="131" t="str">
        <f>VLOOKUP(B118,'[1]2. NACIONAL'!A:BK,7,0)</f>
        <v>Prestación de servicios profesionales y de apoyo a la gestión, para realizar orientación técnica del componente de fortalecimiento organizativo, asociativo y empresarial de las comunidades beneficiadas por el Apoyo Presupuestario para el Desarrollo Local Sostenible de Parques nacionales financiado por la Unión Europea para el año 2020</v>
      </c>
      <c r="J118" s="131" t="str">
        <f>VLOOKUP(B118,'[1]2. NACIONAL'!A:BK,31,0)</f>
        <v>SUBDIRECCIÓN DE GESTIÓN Y MANEJO DE AREAS PROTEGIDAS</v>
      </c>
      <c r="K118" t="str">
        <f>VLOOKUP(C118,[2]NC!$C:$L,9,0)</f>
        <v>planeacionecoturistica.central@parquesnacionales.gov.co</v>
      </c>
      <c r="L118" s="138">
        <v>3163791676</v>
      </c>
      <c r="M118" s="170">
        <f>VLOOKUP(B118,'[1]2. NACIONAL'!A:BK,16,0)</f>
        <v>5397388</v>
      </c>
      <c r="N118" s="137">
        <f>VLOOKUP(C118,'[1]2. NACIONAL'!$U:$AU,2,0)</f>
        <v>51275186</v>
      </c>
      <c r="O118" s="190">
        <f>VLOOKUP(C118,'[1]2. NACIONAL'!$U:$AU,26,0)</f>
        <v>43860</v>
      </c>
      <c r="P118" s="190">
        <f>VLOOKUP(C118,'[1]2. NACIONAL'!$U:$AU,27,0)</f>
        <v>44149</v>
      </c>
      <c r="Q118" s="137" t="s">
        <v>5129</v>
      </c>
      <c r="R118" s="138"/>
      <c r="S118" s="169"/>
      <c r="T118" s="130"/>
      <c r="U118" s="129"/>
    </row>
    <row r="119" spans="1:21" ht="12.75">
      <c r="A119" s="131">
        <v>118</v>
      </c>
      <c r="B119" s="138" t="s">
        <v>5380</v>
      </c>
      <c r="C119" s="131">
        <f>VLOOKUP(B119,'[1]2. NACIONAL'!A:BK,21,0)</f>
        <v>53070993</v>
      </c>
      <c r="D119" s="131" t="s">
        <v>5802</v>
      </c>
      <c r="E119" s="138" t="s">
        <v>5686</v>
      </c>
      <c r="F119" s="137" t="s">
        <v>5801</v>
      </c>
      <c r="G119" s="130" t="s">
        <v>675</v>
      </c>
      <c r="H119" s="129" t="s">
        <v>5379</v>
      </c>
      <c r="I119" s="131" t="str">
        <f>VLOOKUP(B119,'[1]2. NACIONAL'!A:BK,7,0)</f>
        <v>Prestación de servicios jurídicos, como apoyo al registro de Reservas Naturales de la Sociedad Civil en su componente legal, en el marco de la consolidación del SINAP en lo referente a las iniciativas privadas de conservación.</v>
      </c>
      <c r="J119" s="131" t="str">
        <f>VLOOKUP(B119,'[1]2. NACIONAL'!A:BK,31,0)</f>
        <v>GRUPO DE TRÁMITES Y EVALUACIÓN AMBIENTAL</v>
      </c>
      <c r="K119" t="e">
        <f>VLOOKUP(C119,[2]NC!$C:$L,9,0)</f>
        <v>#N/A</v>
      </c>
      <c r="L119" s="138">
        <v>3203524690</v>
      </c>
      <c r="M119" s="170">
        <f>VLOOKUP(B119,'[1]2. NACIONAL'!A:BK,16,0)</f>
        <v>3156754</v>
      </c>
      <c r="N119" s="137">
        <f>VLOOKUP(C119,'[1]2. NACIONAL'!$U:$AU,2,0)</f>
        <v>33882493</v>
      </c>
      <c r="O119" s="190">
        <f>VLOOKUP(C119,'[1]2. NACIONAL'!$U:$AU,26,0)</f>
        <v>43860</v>
      </c>
      <c r="P119" s="190">
        <f>VLOOKUP(C119,'[1]2. NACIONAL'!$U:$AU,27,0)</f>
        <v>44186</v>
      </c>
      <c r="Q119" s="137" t="s">
        <v>5129</v>
      </c>
      <c r="R119" s="138"/>
      <c r="S119" s="169"/>
      <c r="T119" s="130"/>
      <c r="U119" s="129"/>
    </row>
    <row r="120" spans="1:21" ht="12.75">
      <c r="A120" s="131">
        <v>119</v>
      </c>
      <c r="B120" s="138" t="s">
        <v>5378</v>
      </c>
      <c r="C120" s="171">
        <f>VLOOKUP(B120,'[1]2. NACIONAL'!A:BK,21,0)</f>
        <v>37547431</v>
      </c>
      <c r="D120" s="131" t="s">
        <v>5802</v>
      </c>
      <c r="E120" s="138" t="s">
        <v>5687</v>
      </c>
      <c r="F120" s="137" t="s">
        <v>5801</v>
      </c>
      <c r="G120" s="130" t="s">
        <v>675</v>
      </c>
      <c r="H120" s="129" t="s">
        <v>5377</v>
      </c>
      <c r="I120" s="131" t="str">
        <f>VLOOKUP(B120,'[1]2. NACIONAL'!A:BK,7,0)</f>
        <v>Asesorar a Parques Nacionales Naturales de Colombia en la construcción e implementación de políticas públicas y planes de acción, la coordinación de procesos y la implementación de estrategias para la consolidación de un Sistema Nacional de Áreas Protegidas ecológicamente representativo, bien conectado, efectiva y equitativamente gestionado, en el marco de esquemas de gobernanza incluyentes; así como orientar la implementación de la ruta para la declaratoria de nuevas áreas protegidas y ampliación de las ya existentes</v>
      </c>
      <c r="J120" s="131" t="str">
        <f>VLOOKUP(B120,'[1]2. NACIONAL'!A:BK,31,0)</f>
        <v>GRUPO DE GESTIÓN E INTEGRACIÓN DEL SINAP</v>
      </c>
      <c r="K120" t="str">
        <f>VLOOKUP(C120,[2]NC!$C:$L,9,0)</f>
        <v>constanza.atuesta@parquesnacionales.gov.co</v>
      </c>
      <c r="L120" s="138">
        <v>3212007573</v>
      </c>
      <c r="M120" s="170">
        <f>VLOOKUP(B120,'[1]2. NACIONAL'!A:BK,16,0)</f>
        <v>11655710</v>
      </c>
      <c r="N120" s="137">
        <f>VLOOKUP(C120,'[1]2. NACIONAL'!$U:$AU,2,0)</f>
        <v>125881668</v>
      </c>
      <c r="O120" s="190">
        <f>VLOOKUP(C120,'[1]2. NACIONAL'!$U:$AU,26,0)</f>
        <v>43861</v>
      </c>
      <c r="P120" s="190">
        <f>VLOOKUP(C120,'[1]2. NACIONAL'!$U:$AU,27,0)</f>
        <v>44187</v>
      </c>
      <c r="Q120" s="137" t="s">
        <v>5129</v>
      </c>
      <c r="R120" s="138"/>
      <c r="S120" s="169"/>
      <c r="T120" s="130"/>
      <c r="U120" s="129"/>
    </row>
    <row r="121" spans="1:21" ht="12.75">
      <c r="A121" s="131">
        <v>120</v>
      </c>
      <c r="B121" s="138" t="s">
        <v>5376</v>
      </c>
      <c r="C121" s="171">
        <f>VLOOKUP(B121,'[1]2. NACIONAL'!A:BK,21,0)</f>
        <v>52419515</v>
      </c>
      <c r="D121" s="131" t="s">
        <v>5802</v>
      </c>
      <c r="E121" s="138" t="s">
        <v>5688</v>
      </c>
      <c r="F121" s="137" t="s">
        <v>5801</v>
      </c>
      <c r="G121" s="130" t="s">
        <v>5374</v>
      </c>
      <c r="H121" s="129" t="s">
        <v>5375</v>
      </c>
      <c r="I121" s="131" t="str">
        <f>VLOOKUP(B121,'[1]2. NACIONAL'!A:BK,7,0)</f>
        <v>Prestación de servicios profesionales y de apoyo técnico para la revisión y seguimiento de programas y proyectos que tienen relación con la Sostenibilidad Financiera y Negocios Ambientales de la Subdirección, para el cumplimiento misional y de los objetivos institucionales de la entidad</v>
      </c>
      <c r="J121" s="131" t="str">
        <f>VLOOKUP(B121,'[1]2. NACIONAL'!A:BK,31,0)</f>
        <v>SUBDIRECCIÓN DE SOSTENIBILIDAD Y NEGOCIOS AMBIENTALES</v>
      </c>
      <c r="K121" t="str">
        <f>VLOOKUP(C121,[2]NC!$C:$L,9,0)</f>
        <v>olga.chavarro@parquesnacionales.gov.co</v>
      </c>
      <c r="L121" s="138">
        <v>3103343535</v>
      </c>
      <c r="M121" s="170">
        <f>VLOOKUP(B121,'[1]2. NACIONAL'!A:BK,16,0)</f>
        <v>7174442</v>
      </c>
      <c r="N121" s="137">
        <f>VLOOKUP(C121,'[1]2. NACIONAL'!$U:$AU,2,0)</f>
        <v>78918862</v>
      </c>
      <c r="O121" s="190">
        <f>VLOOKUP(C121,'[1]2. NACIONAL'!$U:$AU,26,0)</f>
        <v>43860</v>
      </c>
      <c r="P121" s="190">
        <f>VLOOKUP(C121,'[1]2. NACIONAL'!$U:$AU,27,0)</f>
        <v>44195</v>
      </c>
      <c r="Q121" s="137" t="s">
        <v>5129</v>
      </c>
      <c r="R121" s="138"/>
      <c r="S121" s="169"/>
      <c r="T121" s="130"/>
      <c r="U121" s="129"/>
    </row>
    <row r="122" spans="1:21" ht="12.75">
      <c r="A122" s="131">
        <v>121</v>
      </c>
      <c r="B122" s="138" t="s">
        <v>5373</v>
      </c>
      <c r="C122" s="171">
        <f>VLOOKUP(B122,'[1]2. NACIONAL'!A:BK,21,0)</f>
        <v>79532167</v>
      </c>
      <c r="D122" s="131" t="s">
        <v>5802</v>
      </c>
      <c r="E122" s="138" t="s">
        <v>5689</v>
      </c>
      <c r="F122" s="137" t="s">
        <v>5801</v>
      </c>
      <c r="G122" s="130" t="s">
        <v>5371</v>
      </c>
      <c r="H122" s="129" t="s">
        <v>5372</v>
      </c>
      <c r="I122" s="131" t="str">
        <f>VLOOKUP(B122,'[1]2. NACIONAL'!A:BK,7,0)</f>
        <v>Prestación de servicios profesionales para la implementación del Plan de Bienestar Social e incentivos en el Nivel Central y en articulación con las Direcciones Territoriales de Parques Nacionales Naturales de Colombia y los demás programas, planes y actividades que se desarrollen al interior del Grupo de Gestión Humana, conforme las políticas contenidas en el Plan Estratégico del Talento Humano y los lineamientos de la entidad en concordancia con las políticas de bienestar laboral</v>
      </c>
      <c r="J122" s="131" t="str">
        <f>VLOOKUP(B122,'[1]2. NACIONAL'!A:BK,31,0)</f>
        <v>GRUPO DE GESTIÓN HUMANA</v>
      </c>
      <c r="K122" t="str">
        <f>VLOOKUP(C122,[2]NC!$C:$L,9,0)</f>
        <v>camilo.vinchira@parquesnacionales.gov.co</v>
      </c>
      <c r="L122" s="138">
        <v>3002159322</v>
      </c>
      <c r="M122" s="170">
        <f>VLOOKUP(B122,'[1]2. NACIONAL'!A:BK,16,0)</f>
        <v>5397388</v>
      </c>
      <c r="N122" s="137">
        <f>VLOOKUP(C122,'[1]2. NACIONAL'!$U:$AU,2,0)</f>
        <v>59371268</v>
      </c>
      <c r="O122" s="190">
        <f>VLOOKUP(C122,'[1]2. NACIONAL'!$U:$AU,26,0)</f>
        <v>43860</v>
      </c>
      <c r="P122" s="190">
        <f>VLOOKUP(C122,'[1]2. NACIONAL'!$U:$AU,27,0)</f>
        <v>44194</v>
      </c>
      <c r="Q122" s="137" t="s">
        <v>5129</v>
      </c>
      <c r="R122" s="138"/>
      <c r="S122" s="169"/>
      <c r="T122" s="130"/>
      <c r="U122" s="129"/>
    </row>
    <row r="123" spans="1:21" ht="12.75">
      <c r="A123" s="131">
        <v>122</v>
      </c>
      <c r="B123" s="138" t="s">
        <v>5370</v>
      </c>
      <c r="C123" s="171">
        <f>VLOOKUP(B123,'[1]2. NACIONAL'!A:BK,21,0)</f>
        <v>52268711</v>
      </c>
      <c r="D123" s="131" t="s">
        <v>5802</v>
      </c>
      <c r="E123" s="138" t="s">
        <v>5690</v>
      </c>
      <c r="F123" s="137" t="s">
        <v>5801</v>
      </c>
      <c r="G123" s="130" t="s">
        <v>785</v>
      </c>
      <c r="H123" s="129" t="s">
        <v>5369</v>
      </c>
      <c r="I123" s="131" t="str">
        <f>VLOOKUP(B123,'[1]2. NACIONAL'!A:BK,7,0)</f>
        <v>Prestación de servicios profesionales para apoyar al Grupo de Gestión Humana en la elaboración e implementación del Sistema de Vigilancia Epidemiológica de Factores de Riesgo psicosocial para Parques Nacionales Naturales de Colombia conforme la normatividad vigente, así como los diferentes planes, programas, políticas y lineamientos que en materia psicosocial se requieran</v>
      </c>
      <c r="J123" s="131" t="str">
        <f>VLOOKUP(B123,'[1]2. NACIONAL'!A:BK,31,0)</f>
        <v>GRUPO DE GESTIÓN HUMANA</v>
      </c>
      <c r="K123" t="e">
        <f>VLOOKUP(C123,[2]NC!$C:$L,9,0)</f>
        <v>#N/A</v>
      </c>
      <c r="L123" s="138">
        <v>3002200341</v>
      </c>
      <c r="M123" s="170">
        <f>VLOOKUP(B123,'[1]2. NACIONAL'!A:BK,16,0)</f>
        <v>5397388</v>
      </c>
      <c r="N123" s="137">
        <f>VLOOKUP(C123,'[1]2. NACIONAL'!$U:$AU,2,0)</f>
        <v>59371268</v>
      </c>
      <c r="O123" s="190">
        <f>VLOOKUP(C123,'[1]2. NACIONAL'!$U:$AU,26,0)</f>
        <v>43860</v>
      </c>
      <c r="P123" s="190">
        <f>VLOOKUP(C123,'[1]2. NACIONAL'!$U:$AU,27,0)</f>
        <v>44194</v>
      </c>
      <c r="Q123" s="137" t="s">
        <v>5129</v>
      </c>
      <c r="R123" s="138"/>
      <c r="S123" s="169"/>
      <c r="T123" s="130"/>
      <c r="U123" s="129"/>
    </row>
    <row r="124" spans="1:21" ht="12.75">
      <c r="A124" s="131">
        <v>123</v>
      </c>
      <c r="B124" s="138" t="s">
        <v>5368</v>
      </c>
      <c r="C124" s="171">
        <f>VLOOKUP(B124,'[1]2. NACIONAL'!A:BK,21,0)</f>
        <v>1026257518</v>
      </c>
      <c r="D124" s="131" t="s">
        <v>5802</v>
      </c>
      <c r="E124" s="138" t="s">
        <v>5691</v>
      </c>
      <c r="F124" s="137" t="s">
        <v>5801</v>
      </c>
      <c r="G124" s="130" t="s">
        <v>869</v>
      </c>
      <c r="H124" s="129" t="s">
        <v>5367</v>
      </c>
      <c r="I124" s="131" t="str">
        <f>VLOOKUP(B124,'[1]2. NACIONAL'!A:BK,7,0)</f>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permitan configurar acuerdos con comunidades étnicas y campesinas con enfoque de derechos en el marco del diálogo</v>
      </c>
      <c r="J124" s="131" t="str">
        <f>VLOOKUP(B124,'[1]2. NACIONAL'!A:BK,31,0)</f>
        <v>GRUPO DE GESTIÓN E INTEGRACIÓN DEL SINAP</v>
      </c>
      <c r="K124" t="str">
        <f>VLOOKUP(C124,[2]NC!$C:$L,9,0)</f>
        <v>-</v>
      </c>
      <c r="L124" s="138">
        <v>3114770741</v>
      </c>
      <c r="M124" s="170">
        <f>VLOOKUP(B124,'[1]2. NACIONAL'!A:BK,16,0)</f>
        <v>6313510</v>
      </c>
      <c r="N124" s="137">
        <f>VLOOKUP(C124,'[1]2. NACIONAL'!$U:$AU,2,0)</f>
        <v>67554557</v>
      </c>
      <c r="O124" s="190">
        <f>VLOOKUP(C124,'[1]2. NACIONAL'!$U:$AU,26,0)</f>
        <v>43860</v>
      </c>
      <c r="P124" s="190">
        <f>VLOOKUP(C124,'[1]2. NACIONAL'!$U:$AU,27,0)</f>
        <v>44185</v>
      </c>
      <c r="Q124" s="137" t="s">
        <v>5129</v>
      </c>
      <c r="R124" s="138"/>
      <c r="S124" s="169"/>
      <c r="T124" s="130"/>
      <c r="U124" s="129"/>
    </row>
    <row r="125" spans="1:21" ht="12.75">
      <c r="A125" s="131">
        <v>124</v>
      </c>
      <c r="B125" s="138" t="s">
        <v>5366</v>
      </c>
      <c r="C125" s="171">
        <f>VLOOKUP(B125,'[1]2. NACIONAL'!A:BK,21,0)</f>
        <v>27080661</v>
      </c>
      <c r="D125" s="131" t="s">
        <v>5802</v>
      </c>
      <c r="E125" s="138" t="s">
        <v>5692</v>
      </c>
      <c r="F125" s="137" t="s">
        <v>5801</v>
      </c>
      <c r="G125" s="130" t="s">
        <v>4858</v>
      </c>
      <c r="H125" s="129" t="s">
        <v>5365</v>
      </c>
      <c r="I125" s="131" t="str">
        <f>VLOOKUP(B125,'[1]2. NACIONAL'!A:BK,7,0)</f>
        <v>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la aplicación de los criterios socioeconómicos, culturales y de diálogo social, que permitan configurar modelos</v>
      </c>
      <c r="J125" s="131" t="str">
        <f>VLOOKUP(B125,'[1]2. NACIONAL'!A:BK,31,0)</f>
        <v>GRUPO DE GESTIÓN E INTEGRACIÓN DEL SINAP</v>
      </c>
      <c r="K125" t="str">
        <f>VLOOKUP(C125,[2]NC!$C:$L,9,0)</f>
        <v>-</v>
      </c>
      <c r="L125" s="138">
        <v>3158858007</v>
      </c>
      <c r="M125" s="170">
        <f>VLOOKUP(B125,'[1]2. NACIONAL'!A:BK,16,0)</f>
        <v>5971344</v>
      </c>
      <c r="N125" s="137">
        <f>VLOOKUP(C125,'[1]2. NACIONAL'!$U:$AU,2,0)</f>
        <v>63694336</v>
      </c>
      <c r="O125" s="190">
        <f>VLOOKUP(C125,'[1]2. NACIONAL'!$U:$AU,26,0)</f>
        <v>43860</v>
      </c>
      <c r="P125" s="190">
        <f>VLOOKUP(C125,'[1]2. NACIONAL'!$U:$AU,27,0)</f>
        <v>44184</v>
      </c>
      <c r="Q125" s="137" t="s">
        <v>5129</v>
      </c>
      <c r="R125" s="138"/>
      <c r="S125" s="169"/>
      <c r="T125" s="130"/>
      <c r="U125" s="129"/>
    </row>
    <row r="126" spans="1:21" ht="12.75">
      <c r="A126" s="131">
        <v>125</v>
      </c>
      <c r="B126" s="138" t="s">
        <v>5364</v>
      </c>
      <c r="C126" s="171">
        <f>VLOOKUP(B126,'[1]2. NACIONAL'!A:BK,21,0)</f>
        <v>52583366</v>
      </c>
      <c r="D126" s="131" t="s">
        <v>5802</v>
      </c>
      <c r="E126" s="138" t="s">
        <v>5693</v>
      </c>
      <c r="F126" s="137" t="s">
        <v>5801</v>
      </c>
      <c r="G126" s="130" t="s">
        <v>675</v>
      </c>
      <c r="H126" s="129" t="s">
        <v>5363</v>
      </c>
      <c r="I126" s="131" t="str">
        <f>VLOOKUP(B126,'[1]2. NACIONAL'!A:BK,7,0)</f>
        <v>Prestación de servicios profesionales y de apoyo a la gestión de la Oficina Asesora Jurídica de Parques Nacionales Naturales para el cumplimiento de sus obligaciones, en especial para el apoyo en temas de: la estrategia de Uso Ocupación y Tenencia, implementación del Acuerdo Final y, la elaboración del diagnóstico de necesidades normativas.</v>
      </c>
      <c r="J126" s="131" t="str">
        <f>VLOOKUP(B126,'[1]2. NACIONAL'!A:BK,31,0)</f>
        <v>OFICINA ASESORA JURIDICA</v>
      </c>
      <c r="K126" t="str">
        <f>VLOOKUP(C126,[2]NC!$C:$L,9,0)</f>
        <v>maria.duarte@parquesnacionales.gov.co</v>
      </c>
      <c r="L126" s="138">
        <v>3118718215</v>
      </c>
      <c r="M126" s="170">
        <f>VLOOKUP(B126,'[1]2. NACIONAL'!A:BK,16,0)</f>
        <v>6313510</v>
      </c>
      <c r="N126" s="137">
        <f>VLOOKUP(C126,'[1]2. NACIONAL'!$U:$AU,2,0)</f>
        <v>69448610</v>
      </c>
      <c r="O126" s="190">
        <f>VLOOKUP(C126,'[1]2. NACIONAL'!$U:$AU,26,0)</f>
        <v>43860</v>
      </c>
      <c r="P126" s="190">
        <f>VLOOKUP(C126,'[1]2. NACIONAL'!$U:$AU,27,0)</f>
        <v>44194</v>
      </c>
      <c r="Q126" s="137" t="s">
        <v>5129</v>
      </c>
      <c r="R126" s="138"/>
      <c r="S126" s="169"/>
      <c r="T126" s="130"/>
      <c r="U126" s="129"/>
    </row>
    <row r="127" spans="1:21" ht="12.75">
      <c r="A127" s="131">
        <v>126</v>
      </c>
      <c r="B127" s="138" t="s">
        <v>5362</v>
      </c>
      <c r="C127" s="171">
        <f>VLOOKUP(B127,'[1]2. NACIONAL'!A:BK,21,0)</f>
        <v>88030872</v>
      </c>
      <c r="D127" s="131" t="s">
        <v>5802</v>
      </c>
      <c r="E127" s="138" t="s">
        <v>5694</v>
      </c>
      <c r="F127" s="137" t="s">
        <v>5801</v>
      </c>
      <c r="G127" s="130" t="s">
        <v>5360</v>
      </c>
      <c r="H127" s="129" t="s">
        <v>5361</v>
      </c>
      <c r="I127" s="131" t="str">
        <f>VLOOKUP(B127,'[1]2. NACIONAL'!A:BK,7,0)</f>
        <v>Prestación de servicios profesionales y de apoyo a la gestión para realizar la orientación técnica en los procesos de restauración y/o rehabilitación en el marco del seguimiento a los acuerdos establecidos en las áreas asignadas con situación de uso, ocupación y tenencia, así como a las acciones de control de las presiones presentes en las áreas protegidas.</v>
      </c>
      <c r="J127" s="131" t="str">
        <f>VLOOKUP(B127,'[1]2. NACIONAL'!A:BK,31,0)</f>
        <v>GRUPO DE PLANEACIÓN Y MANEJO</v>
      </c>
      <c r="K127" t="str">
        <f>VLOOKUP(C127,[2]NC!$C:$L,9,0)</f>
        <v>andres.oyola@parquesnacionales.gov.vo</v>
      </c>
      <c r="L127" s="138">
        <v>3144520927</v>
      </c>
      <c r="M127" s="170">
        <f>VLOOKUP(B127,'[1]2. NACIONAL'!A:BK,16,0)</f>
        <v>5971344</v>
      </c>
      <c r="N127" s="137">
        <f>VLOOKUP(C127,'[1]2. NACIONAL'!$U:$AU,2,0)</f>
        <v>63694336</v>
      </c>
      <c r="O127" s="190">
        <f>VLOOKUP(C127,'[1]2. NACIONAL'!$U:$AU,26,0)</f>
        <v>43860</v>
      </c>
      <c r="P127" s="190">
        <f>VLOOKUP(C127,'[1]2. NACIONAL'!$U:$AU,27,0)</f>
        <v>44184</v>
      </c>
      <c r="Q127" s="137" t="s">
        <v>5129</v>
      </c>
      <c r="R127" s="138"/>
      <c r="S127" s="169"/>
      <c r="T127" s="130"/>
      <c r="U127" s="129"/>
    </row>
    <row r="128" spans="1:21" ht="12.75">
      <c r="A128" s="131">
        <v>127</v>
      </c>
      <c r="B128" s="138" t="s">
        <v>5359</v>
      </c>
      <c r="C128" s="171">
        <f>VLOOKUP(B128,'[1]2. NACIONAL'!A:BK,21,0)</f>
        <v>1020771322</v>
      </c>
      <c r="D128" s="131" t="s">
        <v>5802</v>
      </c>
      <c r="E128" s="138" t="s">
        <v>5695</v>
      </c>
      <c r="F128" s="137" t="s">
        <v>5801</v>
      </c>
      <c r="G128" s="130" t="s">
        <v>918</v>
      </c>
      <c r="H128" s="129" t="s">
        <v>5358</v>
      </c>
      <c r="I128" s="131" t="str">
        <f>VLOOKUP(B128,'[1]2. NACIONAL'!A:BK,7,0)</f>
        <v>Prestación de servicios profesionales y de apoyo a la gestión en la Subdirección Administrativa y Financiera – Grupo de Infraestructura para ejecutar y desarrollar las actividades propias de la Ingeniería Civil.</v>
      </c>
      <c r="J128" s="131" t="str">
        <f>VLOOKUP(B128,'[1]2. NACIONAL'!A:BK,31,0)</f>
        <v>GRUPO DE INFRAESTRUCTURA</v>
      </c>
      <c r="K128" t="e">
        <f>VLOOKUP(C128,[2]NC!$C:$L,9,0)</f>
        <v>#N/A</v>
      </c>
      <c r="L128" s="138">
        <v>3016634477</v>
      </c>
      <c r="M128" s="170">
        <f>VLOOKUP(B128,'[1]2. NACIONAL'!A:BK,16,0)</f>
        <v>3852124</v>
      </c>
      <c r="N128" s="137">
        <f>VLOOKUP(C128,'[1]2. NACIONAL'!$U:$AU,2,0)</f>
        <v>42373364</v>
      </c>
      <c r="O128" s="190">
        <f>VLOOKUP(C128,'[1]2. NACIONAL'!$U:$AU,26,0)</f>
        <v>43861</v>
      </c>
      <c r="P128" s="190">
        <f>VLOOKUP(C128,'[1]2. NACIONAL'!$U:$AU,27,0)</f>
        <v>44195</v>
      </c>
      <c r="Q128" s="137" t="s">
        <v>5129</v>
      </c>
      <c r="R128" s="138"/>
      <c r="S128" s="169"/>
      <c r="T128" s="130"/>
      <c r="U128" s="129"/>
    </row>
    <row r="129" spans="1:21" ht="12.75">
      <c r="A129" s="131">
        <v>128</v>
      </c>
      <c r="B129" s="138" t="s">
        <v>5357</v>
      </c>
      <c r="C129" s="171">
        <f>VLOOKUP(B129,'[1]2. NACIONAL'!A:BK,21,0)</f>
        <v>79600811</v>
      </c>
      <c r="D129" s="131" t="s">
        <v>5802</v>
      </c>
      <c r="E129" s="138" t="s">
        <v>5696</v>
      </c>
      <c r="F129" s="137" t="s">
        <v>5801</v>
      </c>
      <c r="G129" s="130" t="s">
        <v>3128</v>
      </c>
      <c r="H129" s="129" t="s">
        <v>5356</v>
      </c>
      <c r="I129" s="131" t="str">
        <f>VLOOKUP(B129,'[1]2. NACIONAL'!A:BK,7,0)</f>
        <v>Prestación de servicios profesionales y de apoyo a la estructuración, planeación estratégica y formulación de proyectos para desarrollar el componente financiero y coordinar la articulación de los demás elementos requeridos para la estructuración de instrumentos que fortalezcan la gestión en las áreas del Sistema de Parques Nacionales Naturales de Colombia seleccionadas</v>
      </c>
      <c r="J129" s="131" t="str">
        <f>VLOOKUP(B129,'[1]2. NACIONAL'!A:BK,31,0)</f>
        <v>SUBDIRECCIÓN DE SOSTENIBILIDAD Y NEGOCIOS AMBIENTALES</v>
      </c>
      <c r="K129" t="str">
        <f>VLOOKUP(C129,[2]NC!$C:$L,9,0)</f>
        <v>andres.lizarazo@parquesnacionales.gov.co</v>
      </c>
      <c r="L129" s="138">
        <v>3212010567</v>
      </c>
      <c r="M129" s="170">
        <f>VLOOKUP(B129,'[1]2. NACIONAL'!A:BK,16,0)</f>
        <v>8498954</v>
      </c>
      <c r="N129" s="137">
        <f>VLOOKUP(C129,'[1]2. NACIONAL'!$U:$AU,2,0)</f>
        <v>90655509</v>
      </c>
      <c r="O129" s="190">
        <f>VLOOKUP(C129,'[1]2. NACIONAL'!$U:$AU,26,0)</f>
        <v>43864</v>
      </c>
      <c r="P129" s="190">
        <f>VLOOKUP(C129,'[1]2. NACIONAL'!$U:$AU,27,0)</f>
        <v>44187</v>
      </c>
      <c r="Q129" s="137" t="s">
        <v>5129</v>
      </c>
      <c r="R129" s="138"/>
      <c r="S129" s="169"/>
      <c r="T129" s="130"/>
      <c r="U129" s="129"/>
    </row>
    <row r="130" spans="1:21" ht="12.75">
      <c r="A130" s="131">
        <v>129</v>
      </c>
      <c r="B130" s="138" t="s">
        <v>5355</v>
      </c>
      <c r="C130" s="171">
        <f>VLOOKUP(B130,'[1]2. NACIONAL'!A:BK,21,0)</f>
        <v>1010214918</v>
      </c>
      <c r="D130" s="131" t="s">
        <v>5802</v>
      </c>
      <c r="E130" s="138" t="s">
        <v>5697</v>
      </c>
      <c r="F130" s="137" t="s">
        <v>5801</v>
      </c>
      <c r="G130" s="130" t="s">
        <v>816</v>
      </c>
      <c r="H130" s="129" t="s">
        <v>5354</v>
      </c>
      <c r="I130" s="131" t="str">
        <f>VLOOKUP(B130,'[1]2. NACIONAL'!A:BK,7,0)</f>
        <v>Prestación de servicios profesionales en ingeniería ambiental, para la evaluación y seguimiento de los trámites ambientales a cargo del Grupo de Trámites y Evaluación Ambiental</v>
      </c>
      <c r="J130" s="131" t="str">
        <f>VLOOKUP(B130,'[1]2. NACIONAL'!A:BK,31,0)</f>
        <v>GRUPO DE TRÁMITES Y EVALUACIÓN AMBIENTAL</v>
      </c>
      <c r="K130" t="str">
        <f>VLOOKUP(C130,[2]NC!$C:$L,9,0)</f>
        <v>paola.cucunuba@parquesnacionales.gov.co</v>
      </c>
      <c r="L130" s="138">
        <v>6616197</v>
      </c>
      <c r="M130" s="170">
        <f>VLOOKUP(B130,'[1]2. NACIONAL'!A:BK,16,0)</f>
        <v>3565146</v>
      </c>
      <c r="N130" s="137">
        <f>VLOOKUP(C130,'[1]2. NACIONAL'!$U:$AU,2,0)</f>
        <v>38147062</v>
      </c>
      <c r="O130" s="190">
        <f>VLOOKUP(C130,'[1]2. NACIONAL'!$U:$AU,26,0)</f>
        <v>43861</v>
      </c>
      <c r="P130" s="190">
        <f>VLOOKUP(C130,'[1]2. NACIONAL'!$U:$AU,27,0)</f>
        <v>44185</v>
      </c>
      <c r="Q130" s="137" t="s">
        <v>5129</v>
      </c>
      <c r="R130" s="138"/>
      <c r="S130" s="169"/>
      <c r="T130" s="130"/>
      <c r="U130" s="129"/>
    </row>
    <row r="131" spans="1:21" ht="12.75">
      <c r="A131" s="131">
        <v>130</v>
      </c>
      <c r="B131" s="138" t="s">
        <v>5353</v>
      </c>
      <c r="C131" s="171">
        <f>VLOOKUP(B131,'[1]2. NACIONAL'!A:BK,21,0)</f>
        <v>80002671</v>
      </c>
      <c r="D131" s="131" t="s">
        <v>5802</v>
      </c>
      <c r="E131" s="138" t="s">
        <v>5698</v>
      </c>
      <c r="F131" s="137" t="s">
        <v>5801</v>
      </c>
      <c r="G131" s="130" t="s">
        <v>5140</v>
      </c>
      <c r="H131" s="129" t="s">
        <v>5352</v>
      </c>
      <c r="I131" s="131" t="str">
        <f>VLOOKUP(B131,'[1]2. NACIONAL'!A:BK,7,0)</f>
        <v>Prestación de servicios profesionales especializados para la gestión de información geográfica relacionada con la implementación de la plataforma ELA, procesos de precisión de límites, e implementación de la tecnología UAS, para la consolidación del sistema de información de Parques Nacionales.</v>
      </c>
      <c r="J131" s="131" t="str">
        <f>VLOOKUP(B131,'[1]2. NACIONAL'!A:BK,31,0)</f>
        <v>GRUPO SISTEMAS DE INFORMACIÓN Y RADIOCOMUNICACIONES</v>
      </c>
      <c r="K131" t="str">
        <f>VLOOKUP(C131,[2]NC!$C:$L,9,0)</f>
        <v>diego.arias@parquesnacionales.gov.co</v>
      </c>
      <c r="L131" s="138">
        <v>3115829888</v>
      </c>
      <c r="M131" s="170">
        <f>VLOOKUP(B131,'[1]2. NACIONAL'!A:BK,16,0)</f>
        <v>5397388</v>
      </c>
      <c r="N131" s="137">
        <f>VLOOKUP(C131,'[1]2. NACIONAL'!$U:$AU,2,0)</f>
        <v>57572139</v>
      </c>
      <c r="O131" s="190">
        <f>VLOOKUP(C131,'[1]2. NACIONAL'!$U:$AU,26,0)</f>
        <v>43861</v>
      </c>
      <c r="P131" s="190">
        <f>VLOOKUP(C131,'[1]2. NACIONAL'!$U:$AU,27,0)</f>
        <v>44184</v>
      </c>
      <c r="Q131" s="137" t="s">
        <v>5129</v>
      </c>
      <c r="R131" s="138"/>
      <c r="S131" s="169"/>
      <c r="T131" s="130"/>
      <c r="U131" s="129"/>
    </row>
    <row r="132" spans="1:21" ht="12.75">
      <c r="A132" s="131">
        <v>131</v>
      </c>
      <c r="B132" s="138" t="s">
        <v>5351</v>
      </c>
      <c r="C132" s="171">
        <f>VLOOKUP(B132,'[1]2. NACIONAL'!A:BK,21,0)</f>
        <v>52933829</v>
      </c>
      <c r="D132" s="131" t="s">
        <v>5802</v>
      </c>
      <c r="E132" s="138" t="s">
        <v>5699</v>
      </c>
      <c r="F132" s="137" t="s">
        <v>5801</v>
      </c>
      <c r="G132" s="130" t="s">
        <v>5349</v>
      </c>
      <c r="H132" s="129" t="s">
        <v>5350</v>
      </c>
      <c r="I132" s="131" t="str">
        <f>VLOOKUP(B132,'[1]2. NACIONAL'!A:BK,7,0)</f>
        <v>Prestación de servicios profesionales y de apoyo a la gestión para el diseño, seguimiento, implementación y evaluación de estrategias, programas y proyectos relacionados con la sostenibilidad financiera y negocios ambientales de la Subdirección, en consideración de los instrumentos de planeación de la entidad para el cumplimiento misional y de los objetivos institucionales.</v>
      </c>
      <c r="J132" s="131" t="str">
        <f>VLOOKUP(B132,'[1]2. NACIONAL'!A:BK,31,0)</f>
        <v>SUBDIRECCIÓN DE SOSTENIBILIDAD Y NEGOCIOS AMBIENTALES</v>
      </c>
      <c r="K132" t="str">
        <f>VLOOKUP(C132,[2]NC!$C:$L,9,0)</f>
        <v>area.ecoturismo@parquesnacionales.gov.co</v>
      </c>
      <c r="L132" s="138">
        <v>3233460109</v>
      </c>
      <c r="M132" s="170">
        <f>VLOOKUP(B132,'[1]2. NACIONAL'!A:BK,16,0)</f>
        <v>7174442</v>
      </c>
      <c r="N132" s="137">
        <f>VLOOKUP(C132,'[1]2. NACIONAL'!$U:$AU,2,0)</f>
        <v>77005677</v>
      </c>
      <c r="O132" s="190">
        <f>VLOOKUP(C132,'[1]2. NACIONAL'!$U:$AU,26,0)</f>
        <v>43861</v>
      </c>
      <c r="P132" s="190">
        <f>VLOOKUP(C132,'[1]2. NACIONAL'!$U:$AU,27,0)</f>
        <v>44186</v>
      </c>
      <c r="Q132" s="137" t="s">
        <v>5129</v>
      </c>
      <c r="R132" s="138"/>
      <c r="S132" s="169"/>
      <c r="T132" s="130"/>
      <c r="U132" s="129"/>
    </row>
    <row r="133" spans="1:21" ht="12.75">
      <c r="A133" s="131">
        <v>132</v>
      </c>
      <c r="B133" s="138" t="s">
        <v>5348</v>
      </c>
      <c r="C133" s="171">
        <f>VLOOKUP(B133,'[1]2. NACIONAL'!A:BK,21,0)</f>
        <v>52414077</v>
      </c>
      <c r="D133" s="131" t="s">
        <v>5802</v>
      </c>
      <c r="E133" s="138" t="s">
        <v>5700</v>
      </c>
      <c r="F133" s="137" t="s">
        <v>5801</v>
      </c>
      <c r="G133" s="130" t="s">
        <v>1048</v>
      </c>
      <c r="H133" s="129" t="s">
        <v>5347</v>
      </c>
      <c r="I133" s="131" t="str">
        <f>VLOOKUP(B133,'[1]2. NACIONAL'!A:BK,7,0)</f>
        <v>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Manejo de los Parques, y el apoyo en el desarrollo de contenidos de la señalización para Parques Nacionales.</v>
      </c>
      <c r="J133" s="131" t="str">
        <f>VLOOKUP(B133,'[1]2. NACIONAL'!A:BK,31,0)</f>
        <v>GRUPO DE COMUNICACIONES Y EDUCACION AMBIENTAL</v>
      </c>
      <c r="K133" s="137" t="s">
        <v>5346</v>
      </c>
      <c r="L133" s="138">
        <v>3143568754</v>
      </c>
      <c r="M133" s="170">
        <f>VLOOKUP(B133,'[1]2. NACIONAL'!A:BK,16,0)</f>
        <v>4426079</v>
      </c>
      <c r="N133" s="137">
        <f>VLOOKUP(C133,'[1]2. NACIONAL'!$U:$AU,2,0)</f>
        <v>47506581</v>
      </c>
      <c r="O133" s="190">
        <f>VLOOKUP(C133,'[1]2. NACIONAL'!$U:$AU,26,0)</f>
        <v>43861</v>
      </c>
      <c r="P133" s="190">
        <f>VLOOKUP(C133,'[1]2. NACIONAL'!$U:$AU,27,0)</f>
        <v>44186</v>
      </c>
      <c r="Q133" s="137" t="s">
        <v>5129</v>
      </c>
      <c r="R133" s="138"/>
      <c r="S133" s="169"/>
      <c r="T133" s="130"/>
      <c r="U133" s="129"/>
    </row>
    <row r="134" spans="1:21" ht="12.75">
      <c r="A134" s="131">
        <v>133</v>
      </c>
      <c r="B134" s="138" t="s">
        <v>5345</v>
      </c>
      <c r="C134" s="171">
        <f>VLOOKUP(B134,'[1]2. NACIONAL'!A:BK,21,0)</f>
        <v>52440992</v>
      </c>
      <c r="D134" s="131" t="s">
        <v>5802</v>
      </c>
      <c r="E134" s="138" t="s">
        <v>5701</v>
      </c>
      <c r="F134" s="137" t="s">
        <v>5801</v>
      </c>
      <c r="G134" s="130" t="s">
        <v>5282</v>
      </c>
      <c r="H134" s="129" t="s">
        <v>5344</v>
      </c>
      <c r="I134" s="138" t="s">
        <v>5343</v>
      </c>
      <c r="J134" s="131" t="str">
        <f>VLOOKUP(B134,'[1]2. NACIONAL'!A:BK,31,0)</f>
        <v>GRUPO DE PLANEACIÓN Y MANEJO</v>
      </c>
      <c r="K134" t="str">
        <f>VLOOKUP(C134,[2]NC!$C:$L,9,0)</f>
        <v>estrategiasespeciales.central@parquesnacionales.gov.co</v>
      </c>
      <c r="L134" s="138">
        <v>3114581641</v>
      </c>
      <c r="M134" s="170">
        <f>VLOOKUP(B134,'[1]2. NACIONAL'!A:BK,16,0)</f>
        <v>5971344</v>
      </c>
      <c r="N134" s="137">
        <f>VLOOKUP(C134,'[1]2. NACIONAL'!$U:$AU,2,0)</f>
        <v>63694336</v>
      </c>
      <c r="O134" s="190">
        <f>VLOOKUP(C134,'[1]2. NACIONAL'!$U:$AU,26,0)</f>
        <v>43861</v>
      </c>
      <c r="P134" s="190">
        <f>VLOOKUP(C134,'[1]2. NACIONAL'!$U:$AU,27,0)</f>
        <v>44184</v>
      </c>
      <c r="Q134" s="137" t="s">
        <v>5129</v>
      </c>
      <c r="R134" s="138"/>
      <c r="S134" s="169"/>
      <c r="T134" s="130"/>
      <c r="U134" s="129"/>
    </row>
    <row r="135" spans="1:21" ht="12.75">
      <c r="A135" s="131">
        <v>134</v>
      </c>
      <c r="B135" s="138" t="s">
        <v>5342</v>
      </c>
      <c r="C135" s="171">
        <f>VLOOKUP(B135,'[1]2. NACIONAL'!A:BK,21,0)</f>
        <v>79293510</v>
      </c>
      <c r="D135" s="131" t="s">
        <v>5802</v>
      </c>
      <c r="E135" s="138" t="s">
        <v>5702</v>
      </c>
      <c r="F135" s="137" t="s">
        <v>5801</v>
      </c>
      <c r="G135" s="130" t="s">
        <v>5340</v>
      </c>
      <c r="H135" s="129" t="s">
        <v>5341</v>
      </c>
      <c r="I135" s="131" t="str">
        <f>VLOOKUP(B135,'[1]2. NACIONAL'!A:BK,7,0)</f>
        <v>Prestación de servicios profesionales para el diseño, implementación y seguimiento del Sistema de Seguridad y Salud en el Trabajo (SG-SST) para la vigencia 2020, de Parques Nacionales Naturales de Colombia, conforme a la normatividad vigente, en articulación con las Direcciones Territoriales y sus áreas adscritas</v>
      </c>
      <c r="J135" s="131" t="str">
        <f>VLOOKUP(B135,'[1]2. NACIONAL'!A:BK,31,0)</f>
        <v>GRUPO DE GESTIÓN HUMANA</v>
      </c>
      <c r="K135" t="str">
        <f>VLOOKUP(C135,[2]NC!$C:$L,9,0)</f>
        <v>hermes.garcia@parquesnacionales.gov.co</v>
      </c>
      <c r="L135" s="138">
        <v>3132118015</v>
      </c>
      <c r="M135" s="170">
        <f>VLOOKUP(B135,'[1]2. NACIONAL'!A:BK,16,0)</f>
        <v>5397388</v>
      </c>
      <c r="N135" s="137">
        <f>VLOOKUP(C135,'[1]2. NACIONAL'!$U:$AU,2,0)</f>
        <v>59371268</v>
      </c>
      <c r="O135" s="190">
        <f>VLOOKUP(C135,'[1]2. NACIONAL'!$U:$AU,26,0)</f>
        <v>43861</v>
      </c>
      <c r="P135" s="190">
        <f>VLOOKUP(C135,'[1]2. NACIONAL'!$U:$AU,27,0)</f>
        <v>43982</v>
      </c>
      <c r="Q135" s="137" t="s">
        <v>5129</v>
      </c>
      <c r="R135" s="138"/>
      <c r="S135" s="169"/>
      <c r="T135" s="130"/>
      <c r="U135" s="129"/>
    </row>
    <row r="136" spans="1:21" ht="12.75">
      <c r="A136" s="131">
        <v>135</v>
      </c>
      <c r="B136" s="138" t="s">
        <v>5339</v>
      </c>
      <c r="C136" s="171">
        <f>VLOOKUP(B136,'[1]2. NACIONAL'!A:BK,21,0)</f>
        <v>8643040</v>
      </c>
      <c r="D136" s="131" t="s">
        <v>5802</v>
      </c>
      <c r="E136" s="138" t="s">
        <v>5703</v>
      </c>
      <c r="F136" s="137" t="s">
        <v>5801</v>
      </c>
      <c r="G136" s="130" t="s">
        <v>5337</v>
      </c>
      <c r="H136" s="129" t="s">
        <v>5338</v>
      </c>
      <c r="I136" s="131" t="str">
        <f>VLOOKUP(B136,'[1]2. NACIONAL'!A:BK,7,0)</f>
        <v>Prestación de servicios profesionales y de apoyo a la gestión en la implementación de las medidas relacionadas con Infraestructura y Ecoturismo de las Fases I y II del Programa Áreas Protegidas y Diversidad Biológica cofinanciado por el KfW.</v>
      </c>
      <c r="J136" s="131" t="str">
        <f>VLOOKUP(B136,'[1]2. NACIONAL'!A:BK,31,0)</f>
        <v>GRUPO DE INFRAESTRUCTURA</v>
      </c>
      <c r="K136" t="e">
        <f>VLOOKUP(C136,[2]NC!$C:$L,9,0)</f>
        <v>#N/A</v>
      </c>
      <c r="L136" s="138">
        <v>3007150911</v>
      </c>
      <c r="M136" s="170">
        <f>VLOOKUP(B136,'[1]2. NACIONAL'!A:BK,16,0)</f>
        <v>5397388</v>
      </c>
      <c r="N136" s="137">
        <f>VLOOKUP(C136,'[1]2. NACIONAL'!$U:$AU,2,0)</f>
        <v>57752052</v>
      </c>
      <c r="O136" s="190">
        <f>VLOOKUP(C136,'[1]2. NACIONAL'!$U:$AU,26,0)</f>
        <v>43861</v>
      </c>
      <c r="P136" s="190">
        <f>VLOOKUP(C136,'[1]2. NACIONAL'!$U:$AU,27,0)</f>
        <v>44185</v>
      </c>
      <c r="Q136" s="137" t="s">
        <v>5129</v>
      </c>
      <c r="R136" s="138"/>
      <c r="S136" s="169"/>
      <c r="T136" s="130"/>
      <c r="U136" s="129"/>
    </row>
    <row r="137" spans="1:21" ht="12.75">
      <c r="A137" s="131">
        <v>136</v>
      </c>
      <c r="B137" s="138" t="s">
        <v>5336</v>
      </c>
      <c r="C137" s="171">
        <f>VLOOKUP(B137,'[1]2. NACIONAL'!A:BK,21,0)</f>
        <v>1144051098</v>
      </c>
      <c r="D137" s="131" t="s">
        <v>5802</v>
      </c>
      <c r="E137" s="138" t="s">
        <v>5704</v>
      </c>
      <c r="F137" s="137" t="s">
        <v>5801</v>
      </c>
      <c r="G137" s="130" t="s">
        <v>675</v>
      </c>
      <c r="H137" s="129" t="s">
        <v>5335</v>
      </c>
      <c r="I137" s="131" t="str">
        <f>VLOOKUP(B137,'[1]2. NACIONAL'!A:BK,7,0)</f>
        <v>Prestación de servicios profesionales y de apoyo a la gestión para que apoye la revisión de planes de manejo y asuntos misionales y regulatorios de la entidad.</v>
      </c>
      <c r="J137" s="131" t="str">
        <f>VLOOKUP(B137,'[1]2. NACIONAL'!A:BK,31,0)</f>
        <v>OFICINA ASESORA JURIDICA</v>
      </c>
      <c r="K137" t="e">
        <f>VLOOKUP(C137,[2]NC!$C:$L,9,0)</f>
        <v>#N/A</v>
      </c>
      <c r="L137" s="138">
        <v>3207162154</v>
      </c>
      <c r="M137" s="170">
        <f>VLOOKUP(B137,'[1]2. NACIONAL'!A:BK,16,0)</f>
        <v>5397388</v>
      </c>
      <c r="N137" s="137">
        <f>VLOOKUP(C137,'[1]2. NACIONAL'!$U:$AU,2,0)</f>
        <v>57931965</v>
      </c>
      <c r="O137" s="190">
        <f>VLOOKUP(C137,'[1]2. NACIONAL'!$U:$AU,26,0)</f>
        <v>43861</v>
      </c>
      <c r="P137" s="190">
        <f>VLOOKUP(C137,'[1]2. NACIONAL'!$U:$AU,27,0)</f>
        <v>44186</v>
      </c>
      <c r="Q137" s="137" t="s">
        <v>5129</v>
      </c>
      <c r="R137" s="138"/>
      <c r="S137" s="169"/>
      <c r="T137" s="130"/>
      <c r="U137" s="129"/>
    </row>
    <row r="138" spans="1:21" ht="12.75">
      <c r="A138" s="131">
        <v>137</v>
      </c>
      <c r="B138" s="138" t="s">
        <v>5334</v>
      </c>
      <c r="C138" s="171">
        <f>VLOOKUP(B138,'[1]2. NACIONAL'!A:BK,21,0)</f>
        <v>1019016083</v>
      </c>
      <c r="D138" s="131" t="s">
        <v>5802</v>
      </c>
      <c r="E138" s="138" t="s">
        <v>5705</v>
      </c>
      <c r="F138" s="137" t="s">
        <v>5801</v>
      </c>
      <c r="G138" s="130" t="s">
        <v>872</v>
      </c>
      <c r="H138" s="129" t="s">
        <v>1339</v>
      </c>
      <c r="I138" s="131" t="str">
        <f>VLOOKUP(B138,'[1]2. NACIONAL'!A:BK,7,0)</f>
        <v>Prestación de servicios profesionales en el seguimiento a los trámites ambientales (Permisos, concesiones y autorizaciones) y registro de Reservas Naturales de la Sociedad civil de competencia de Parques Nacionales Naturales.</v>
      </c>
      <c r="J138" s="131" t="str">
        <f>VLOOKUP(B138,'[1]2. NACIONAL'!A:BK,31,0)</f>
        <v>GRUPO DE TRÁMITES Y EVALUACIÓN AMBIENTAL</v>
      </c>
      <c r="K138" t="str">
        <f>VLOOKUP(C138,[2]NC!$C:$L,9,0)</f>
        <v>seguimiento.gtea@parquesnacionales.gov.co</v>
      </c>
      <c r="L138" s="138">
        <v>3132345780</v>
      </c>
      <c r="M138" s="170">
        <f>VLOOKUP(B138,'[1]2. NACIONAL'!A:BK,16,0)</f>
        <v>3565146</v>
      </c>
      <c r="N138" s="137">
        <f>VLOOKUP(C138,'[1]2. NACIONAL'!$U:$AU,2,0)</f>
        <v>37909386</v>
      </c>
      <c r="O138" s="190">
        <f>VLOOKUP(C138,'[1]2. NACIONAL'!$U:$AU,26,0)</f>
        <v>43861</v>
      </c>
      <c r="P138" s="190">
        <f>VLOOKUP(C138,'[1]2. NACIONAL'!$U:$AU,27,0)</f>
        <v>44184</v>
      </c>
      <c r="Q138" s="137" t="s">
        <v>5129</v>
      </c>
      <c r="R138" s="138"/>
      <c r="S138" s="169"/>
      <c r="T138" s="130"/>
      <c r="U138" s="129"/>
    </row>
    <row r="139" spans="1:21" ht="12.75">
      <c r="A139" s="131">
        <v>138</v>
      </c>
      <c r="B139" s="138" t="s">
        <v>5333</v>
      </c>
      <c r="C139" s="171">
        <f>VLOOKUP(B139,'[1]2. NACIONAL'!A:BK,21,0)</f>
        <v>1010182072</v>
      </c>
      <c r="D139" s="131" t="s">
        <v>5802</v>
      </c>
      <c r="E139" s="138" t="s">
        <v>5706</v>
      </c>
      <c r="F139" s="137" t="s">
        <v>5801</v>
      </c>
      <c r="G139" s="130" t="s">
        <v>3128</v>
      </c>
      <c r="H139" s="129" t="s">
        <v>5332</v>
      </c>
      <c r="I139" s="131" t="str">
        <f>VLOOKUP(B139,'[1]2. NACIONAL'!A:BK,7,0)</f>
        <v>Prestación de servicios profesionales para el diseño, ajuste e implementación de instrumentos económicos que contribuyan con la sostenibilidad financiera de Parques Nacionales Naturales de Colombia, así como en el apoyo para la estructuración e implementación de proyectos de Pagos por Servicios Ambientales (PSA).</v>
      </c>
      <c r="J139" s="131" t="str">
        <f>VLOOKUP(B139,'[1]2. NACIONAL'!A:BK,31,0)</f>
        <v>SUBDIRECCIÓN DE SOSTENIBILIDAD Y NEGOCIOS AMBIENTALES</v>
      </c>
      <c r="K139" t="str">
        <f>VLOOKUP(C139,[2]NC!$C:$L,9,0)</f>
        <v>jorge.rojas@parquesnacionales.gov.co</v>
      </c>
      <c r="L139" s="138">
        <v>3013156961</v>
      </c>
      <c r="M139" s="170">
        <f>VLOOKUP(B139,'[1]2. NACIONAL'!A:BK,16,0)</f>
        <v>5971344</v>
      </c>
      <c r="N139" s="137">
        <f>VLOOKUP(C139,'[1]2. NACIONAL'!$U:$AU,2,0)</f>
        <v>63694336</v>
      </c>
      <c r="O139" s="190">
        <f>VLOOKUP(C139,'[1]2. NACIONAL'!$U:$AU,26,0)</f>
        <v>43861</v>
      </c>
      <c r="P139" s="190">
        <f>VLOOKUP(C139,'[1]2. NACIONAL'!$U:$AU,27,0)</f>
        <v>44184</v>
      </c>
      <c r="Q139" s="137" t="s">
        <v>5129</v>
      </c>
      <c r="R139" s="138"/>
      <c r="S139" s="169"/>
      <c r="T139" s="130"/>
      <c r="U139" s="129"/>
    </row>
    <row r="140" spans="1:21" ht="12.75">
      <c r="A140" s="131">
        <v>139</v>
      </c>
      <c r="B140" s="138" t="s">
        <v>5331</v>
      </c>
      <c r="C140" s="171">
        <f>VLOOKUP(B140,'[1]2. NACIONAL'!A:BK,21,0)</f>
        <v>1015399346</v>
      </c>
      <c r="D140" s="131" t="s">
        <v>5802</v>
      </c>
      <c r="E140" s="138" t="s">
        <v>5707</v>
      </c>
      <c r="F140" s="137" t="s">
        <v>5801</v>
      </c>
      <c r="G140" s="130" t="s">
        <v>5329</v>
      </c>
      <c r="H140" s="129" t="s">
        <v>5330</v>
      </c>
      <c r="I140" s="131" t="str">
        <f>VLOOKUP(B140,'[1]2. NACIONAL'!A:BK,7,0)</f>
        <v>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v>
      </c>
      <c r="J140" s="131" t="str">
        <f>VLOOKUP(B140,'[1]2. NACIONAL'!A:BK,31,0)</f>
        <v>GRUPO DE COMUNICACIONES Y EDUCACION AMBIENTAL</v>
      </c>
      <c r="K140" t="str">
        <f>VLOOKUP(C140,[2]NC!$C:$L,9,0)</f>
        <v>video.fotografia@parquesnacionales.gov.co</v>
      </c>
      <c r="L140" s="138">
        <v>3124271854</v>
      </c>
      <c r="M140" s="170">
        <f>VLOOKUP(B140,'[1]2. NACIONAL'!A:BK,16,0)</f>
        <v>4823432</v>
      </c>
      <c r="N140" s="137">
        <f>VLOOKUP(C140,'[1]2. NACIONAL'!$U:$AU,2,0)</f>
        <v>38587456</v>
      </c>
      <c r="O140" s="190">
        <f>VLOOKUP(C140,'[1]2. NACIONAL'!$U:$AU,26,0)</f>
        <v>43861</v>
      </c>
      <c r="P140" s="190">
        <f>VLOOKUP(C140,'[1]2. NACIONAL'!$U:$AU,27,0)</f>
        <v>44103</v>
      </c>
      <c r="Q140" s="137" t="s">
        <v>5129</v>
      </c>
      <c r="R140" s="138"/>
      <c r="S140" s="169"/>
      <c r="T140" s="130"/>
      <c r="U140" s="129"/>
    </row>
    <row r="141" spans="1:21" ht="12.75">
      <c r="A141" s="131">
        <v>140</v>
      </c>
      <c r="B141" s="138" t="s">
        <v>5328</v>
      </c>
      <c r="C141" s="171">
        <f>VLOOKUP(B141,'[1]2. NACIONAL'!A:BK,21,0)</f>
        <v>16621849</v>
      </c>
      <c r="D141" s="131" t="s">
        <v>5802</v>
      </c>
      <c r="E141" s="138" t="s">
        <v>5708</v>
      </c>
      <c r="F141" s="137" t="s">
        <v>5801</v>
      </c>
      <c r="G141" s="130" t="s">
        <v>872</v>
      </c>
      <c r="H141" s="129" t="s">
        <v>5327</v>
      </c>
      <c r="I141" s="131" t="str">
        <f>VLOOKUP(B141,'[1]2. NACIONAL'!A:BK,7,0)</f>
        <v>Prestación de servicios profesionales para dar soporte técnico al registro de Reservas Naturales de la Sociedad Civil, mediante el análisis y captura en campo de información relevante para resolver el trámite.</v>
      </c>
      <c r="J141" s="131" t="str">
        <f>VLOOKUP(B141,'[1]2. NACIONAL'!A:BK,31,0)</f>
        <v>GRUPO DE TRÁMITES Y EVALUACIÓN AMBIENTAL</v>
      </c>
      <c r="K141" t="str">
        <f>VLOOKUP(C141,[2]NC!$C:$L,9,0)</f>
        <v>cesar.murillo@parquesnacionales.gov.co</v>
      </c>
      <c r="L141" s="138">
        <v>3138776256</v>
      </c>
      <c r="M141" s="170">
        <f>VLOOKUP(B141,'[1]2. NACIONAL'!A:BK,16,0)</f>
        <v>4426079</v>
      </c>
      <c r="N141" s="137">
        <f>VLOOKUP(C141,'[1]2. NACIONAL'!$U:$AU,2,0)</f>
        <v>47063973</v>
      </c>
      <c r="O141" s="190">
        <f>VLOOKUP(C141,'[1]2. NACIONAL'!$U:$AU,26,0)</f>
        <v>43861</v>
      </c>
      <c r="P141" s="190">
        <f>VLOOKUP(C141,'[1]2. NACIONAL'!$U:$AU,27,0)</f>
        <v>44184</v>
      </c>
      <c r="Q141" s="137" t="s">
        <v>5129</v>
      </c>
      <c r="R141" s="138"/>
      <c r="S141" s="169"/>
      <c r="T141" s="130"/>
      <c r="U141" s="129"/>
    </row>
    <row r="142" spans="1:21" ht="12.75">
      <c r="A142" s="131">
        <v>141</v>
      </c>
      <c r="B142" s="138" t="s">
        <v>5326</v>
      </c>
      <c r="C142" s="171">
        <f>VLOOKUP(B142,'[1]2. NACIONAL'!A:BK,21,0)</f>
        <v>1016017128</v>
      </c>
      <c r="D142" s="131" t="s">
        <v>5802</v>
      </c>
      <c r="E142" s="138" t="s">
        <v>5709</v>
      </c>
      <c r="F142" s="137" t="s">
        <v>5801</v>
      </c>
      <c r="G142" s="130" t="s">
        <v>4574</v>
      </c>
      <c r="H142" s="129" t="s">
        <v>5325</v>
      </c>
      <c r="I142" s="131" t="str">
        <f>VLOOKUP(B142,'[1]2. NACIONAL'!A:BK,7,0)</f>
        <v>Prestación de servicios profesionales y de apoyo a la gestión para posicionar a Parques Nacionales Naturales de Colombia a través de la implementación del Mecanismo de Acción Procesos Educativos de la estrategia de comunicación y educación para la conservación en el diseño y ejecución de las actividades de la Agenda Ambiental del Centro de Documentación y apoyar a las áreas protegidas en la construcción de los contenidos que hacen parte de la Guía "Lo mínimo que debemos saber en Colombia</v>
      </c>
      <c r="J142" s="131" t="str">
        <f>VLOOKUP(B142,'[1]2. NACIONAL'!A:BK,31,0)</f>
        <v>GRUPO DE COMUNICACIONES Y EDUCACION AMBIENTAL</v>
      </c>
      <c r="K142" t="e">
        <f>VLOOKUP(C142,[2]NC!$C:$L,9,0)</f>
        <v>#N/A</v>
      </c>
      <c r="L142" s="138">
        <v>3202414176</v>
      </c>
      <c r="M142" s="170">
        <f>VLOOKUP(B142,'[1]2. NACIONAL'!A:BK,16,0)</f>
        <v>3156754</v>
      </c>
      <c r="N142" s="137">
        <f>VLOOKUP(C142,'[1]2. NACIONAL'!$U:$AU,2,0)</f>
        <v>33777267</v>
      </c>
      <c r="O142" s="190">
        <f>VLOOKUP(C142,'[1]2. NACIONAL'!$U:$AU,26,0)</f>
        <v>43864</v>
      </c>
      <c r="P142" s="190">
        <f>VLOOKUP(C142,'[1]2. NACIONAL'!$U:$AU,27,0)</f>
        <v>44187</v>
      </c>
      <c r="Q142" s="137" t="s">
        <v>5129</v>
      </c>
      <c r="R142" s="138"/>
      <c r="S142" s="169"/>
      <c r="T142" s="130"/>
      <c r="U142" s="129"/>
    </row>
    <row r="143" spans="1:21" ht="12.75">
      <c r="A143" s="131">
        <v>142</v>
      </c>
      <c r="B143" s="138" t="s">
        <v>5324</v>
      </c>
      <c r="C143" s="171">
        <f>VLOOKUP(B143,'[1]2. NACIONAL'!A:BK,21,0)</f>
        <v>1032406008</v>
      </c>
      <c r="D143" s="131" t="s">
        <v>5802</v>
      </c>
      <c r="E143" s="138" t="s">
        <v>5710</v>
      </c>
      <c r="F143" s="137" t="s">
        <v>5801</v>
      </c>
      <c r="G143" s="130" t="s">
        <v>5140</v>
      </c>
      <c r="H143" s="129" t="s">
        <v>5323</v>
      </c>
      <c r="I143" s="131" t="str">
        <f>VLOOKUP(B143,'[1]2. NACIONAL'!A:BK,7,0)</f>
        <v>Prestación de servicios profesionales especializados para la articulación y gestión de la información geográfica de la entidad, administración geográfica y alfanumérica de la información de Prevención, Vigilancia, Control, Monitoreo e investigación de especies dentro de la plataforma SICO SMART y desarrollo de análisis espaciales con el fin de apoyar la ejecución misional de la entidad y la toma de decisiones</v>
      </c>
      <c r="J143" s="131" t="str">
        <f>VLOOKUP(B143,'[1]2. NACIONAL'!A:BK,31,0)</f>
        <v>GRUPO SISTEMAS DE INFORMACIÓN Y RADIOCOMUNICACIONES</v>
      </c>
      <c r="K143" t="str">
        <f>VLOOKUP(C143,[2]NC!$C:$L,9,0)</f>
        <v>controlyvigilancia.gsir@parquesnacionales.gov.co</v>
      </c>
      <c r="L143" s="138">
        <v>3013589964</v>
      </c>
      <c r="M143" s="170">
        <f>VLOOKUP(B143,'[1]2. NACIONAL'!A:BK,16,0)</f>
        <v>5971344</v>
      </c>
      <c r="N143" s="137">
        <f>VLOOKUP(C143,'[1]2. NACIONAL'!$U:$AU,2,0)</f>
        <v>63495291</v>
      </c>
      <c r="O143" s="190">
        <f>VLOOKUP(C143,'[1]2. NACIONAL'!$U:$AU,26,0)</f>
        <v>43864</v>
      </c>
      <c r="P143" s="190">
        <f>VLOOKUP(C143,'[1]2. NACIONAL'!$U:$AU,27,0)</f>
        <v>44186</v>
      </c>
      <c r="Q143" s="137" t="s">
        <v>5129</v>
      </c>
      <c r="R143" s="138"/>
      <c r="S143" s="169"/>
      <c r="T143" s="130"/>
      <c r="U143" s="129"/>
    </row>
    <row r="144" spans="1:21" ht="13.5" thickBot="1">
      <c r="A144" s="131">
        <v>143</v>
      </c>
      <c r="B144" s="138" t="s">
        <v>5322</v>
      </c>
      <c r="C144" s="171">
        <f>VLOOKUP(B144,'[1]2. NACIONAL'!A:BK,21,0)</f>
        <v>52991749</v>
      </c>
      <c r="D144" s="131" t="s">
        <v>5802</v>
      </c>
      <c r="E144" s="138" t="s">
        <v>5711</v>
      </c>
      <c r="F144" s="137" t="s">
        <v>5801</v>
      </c>
      <c r="G144" s="130" t="s">
        <v>816</v>
      </c>
      <c r="H144" s="129" t="s">
        <v>5321</v>
      </c>
      <c r="I144" s="131" t="s">
        <v>5320</v>
      </c>
      <c r="J144" s="131" t="str">
        <f>VLOOKUP(B144,'[1]2. NACIONAL'!A:BK,31,0)</f>
        <v>GRUPO DE CONTROL INTERNO</v>
      </c>
      <c r="K144" t="str">
        <f>VLOOKUP(C144,[2]NC!$C:$L,9,0)</f>
        <v>natalia.alvarino@parquesnacionales.gov.co</v>
      </c>
      <c r="L144" s="173">
        <v>3008981047</v>
      </c>
      <c r="M144" s="170">
        <f>VLOOKUP(B144,'[1]2. NACIONAL'!A:BK,16,0)</f>
        <v>5397388</v>
      </c>
      <c r="N144" s="137">
        <f>VLOOKUP(C144,'[1]2. NACIONAL'!$U:$AU,2,0)</f>
        <v>56672574</v>
      </c>
      <c r="O144" s="190">
        <f>VLOOKUP(C144,'[1]2. NACIONAL'!$U:$AU,26,0)</f>
        <v>43864</v>
      </c>
      <c r="P144" s="190">
        <f>VLOOKUP(C144,'[1]2. NACIONAL'!$U:$AU,27,0)</f>
        <v>44182</v>
      </c>
      <c r="Q144" s="137" t="s">
        <v>5129</v>
      </c>
      <c r="R144" s="173"/>
      <c r="S144" s="169"/>
      <c r="T144" s="174"/>
      <c r="U144" s="172"/>
    </row>
    <row r="145" spans="1:21" ht="15.75" thickBot="1">
      <c r="A145" s="131">
        <v>144</v>
      </c>
      <c r="B145" s="138" t="s">
        <v>5319</v>
      </c>
      <c r="C145" s="171">
        <f>VLOOKUP(B145,'[1]2. NACIONAL'!A:BK,21,0)</f>
        <v>41767903</v>
      </c>
      <c r="D145" s="131" t="s">
        <v>5802</v>
      </c>
      <c r="E145" s="138" t="s">
        <v>5712</v>
      </c>
      <c r="F145" s="137" t="s">
        <v>5801</v>
      </c>
      <c r="G145" s="130" t="s">
        <v>1559</v>
      </c>
      <c r="H145" s="129" t="s">
        <v>5318</v>
      </c>
      <c r="I145" s="131" t="s">
        <v>5317</v>
      </c>
      <c r="J145" s="131" t="str">
        <f>VLOOKUP(B145,'[1]2. NACIONAL'!A:BK,31,0)</f>
        <v>GRUPO DE CONTROL INTERNO</v>
      </c>
      <c r="K145" s="184" t="s">
        <v>5558</v>
      </c>
      <c r="L145" s="168">
        <v>3002895754</v>
      </c>
      <c r="M145" s="170">
        <f>VLOOKUP(B145,'[1]2. NACIONAL'!A:BK,16,0)</f>
        <v>6313510</v>
      </c>
      <c r="N145" s="137">
        <f>VLOOKUP(C145,'[1]2. NACIONAL'!$U:$AU,2,0)</f>
        <v>66081405</v>
      </c>
      <c r="O145" s="190">
        <f>VLOOKUP(C145,'[1]2. NACIONAL'!$U:$AU,26,0)</f>
        <v>43864</v>
      </c>
      <c r="P145" s="190">
        <f>VLOOKUP(C145,'[1]2. NACIONAL'!$U:$AU,27,0)</f>
        <v>44181</v>
      </c>
      <c r="Q145" s="137" t="s">
        <v>5129</v>
      </c>
      <c r="R145" s="168"/>
      <c r="S145" s="169"/>
      <c r="T145" s="138"/>
      <c r="U145" s="129"/>
    </row>
    <row r="146" spans="1:21" ht="12.75">
      <c r="A146" s="131">
        <v>145</v>
      </c>
      <c r="B146" s="138" t="s">
        <v>5316</v>
      </c>
      <c r="C146" s="171">
        <f>VLOOKUP(B146,'[1]2. NACIONAL'!A:BK,21,0)</f>
        <v>79139548</v>
      </c>
      <c r="D146" s="131" t="s">
        <v>5802</v>
      </c>
      <c r="E146" s="138" t="s">
        <v>5713</v>
      </c>
      <c r="F146" s="137" t="s">
        <v>5801</v>
      </c>
      <c r="G146" s="130" t="s">
        <v>5314</v>
      </c>
      <c r="H146" s="129" t="s">
        <v>5315</v>
      </c>
      <c r="I146" s="131" t="str">
        <f>VLOOKUP(B146,'[1]2. NACIONAL'!A:BK,7,0)</f>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estrategias de información, educación y comunicación con los actores sociales e institucionales vinculados a los diferentes procesos</v>
      </c>
      <c r="J146" s="131" t="str">
        <f>VLOOKUP(B146,'[1]2. NACIONAL'!A:BK,31,0)</f>
        <v>GRUPO DE GESTIÓN E INTEGRACIÓN DEL SINAP</v>
      </c>
      <c r="K146" t="str">
        <f>VLOOKUP(C146,[2]NC!$C:$L,9,0)</f>
        <v>-</v>
      </c>
      <c r="L146" s="138">
        <v>3112364765</v>
      </c>
      <c r="M146" s="170">
        <f>VLOOKUP(B146,'[1]2. NACIONAL'!A:BK,16,0)</f>
        <v>5971344</v>
      </c>
      <c r="N146" s="137">
        <f>VLOOKUP(C146,'[1]2. NACIONAL'!$U:$AU,2,0)</f>
        <v>62898157</v>
      </c>
      <c r="O146" s="190">
        <f>VLOOKUP(C146,'[1]2. NACIONAL'!$U:$AU,26,0)</f>
        <v>43864</v>
      </c>
      <c r="P146" s="190">
        <f>VLOOKUP(C146,'[1]2. NACIONAL'!$U:$AU,27,0)</f>
        <v>44183</v>
      </c>
      <c r="Q146" s="137" t="s">
        <v>5129</v>
      </c>
      <c r="R146" s="138"/>
      <c r="S146" s="169"/>
      <c r="T146" s="130"/>
      <c r="U146" s="129"/>
    </row>
    <row r="147" spans="1:21" ht="12.75">
      <c r="A147" s="131">
        <v>146</v>
      </c>
      <c r="B147" s="138" t="s">
        <v>5313</v>
      </c>
      <c r="C147" s="171">
        <f>VLOOKUP(B147,'[1]2. NACIONAL'!A:BK,21,0)</f>
        <v>80161126</v>
      </c>
      <c r="D147" s="131" t="s">
        <v>5802</v>
      </c>
      <c r="E147" s="138" t="s">
        <v>5714</v>
      </c>
      <c r="F147" s="137" t="s">
        <v>5801</v>
      </c>
      <c r="G147" s="130" t="s">
        <v>5180</v>
      </c>
      <c r="H147" s="129" t="s">
        <v>5312</v>
      </c>
      <c r="I147" s="131" t="str">
        <f>VLOOKUP(B147,'[1]2. NACIONAL'!A:BK,7,0)</f>
        <v>Prestación de servicios profesionales y de apoyo a la gestión en el marco del análisis de datos geográficos y alfanuméricos de las áreas protegidas priorizadas del Sistema de Parques Nacionales Naturales que presentan situaciones de Uso, Ocupación y Tenencia, con el fin de generar información que facilite la toma de decisiones.</v>
      </c>
      <c r="J147" s="131" t="str">
        <f>VLOOKUP(B147,'[1]2. NACIONAL'!A:BK,31,0)</f>
        <v>GRUPO SISTEMAS DE INFORMACIÓN Y RADIOCOMUNICACIONES</v>
      </c>
      <c r="K147" t="str">
        <f>VLOOKUP(C147,[2]NC!$C:$L,9,0)</f>
        <v>uot@parquesnacionales.gov.co</v>
      </c>
      <c r="L147" s="138">
        <v>4513102</v>
      </c>
      <c r="M147" s="170">
        <f>VLOOKUP(B147,'[1]2. NACIONAL'!A:BK,16,0)</f>
        <v>5397388</v>
      </c>
      <c r="N147" s="137">
        <f>VLOOKUP(C147,'[1]2. NACIONAL'!$U:$AU,2,0)</f>
        <v>56862487</v>
      </c>
      <c r="O147" s="190">
        <f>VLOOKUP(C147,'[1]2. NACIONAL'!$U:$AU,26,0)</f>
        <v>43864</v>
      </c>
      <c r="P147" s="190">
        <f>VLOOKUP(C147,'[1]2. NACIONAL'!$U:$AU,27,0)</f>
        <v>44183</v>
      </c>
      <c r="Q147" s="137" t="s">
        <v>5129</v>
      </c>
      <c r="R147" s="138"/>
      <c r="S147" s="169"/>
      <c r="T147" s="130"/>
      <c r="U147" s="129"/>
    </row>
    <row r="148" spans="1:21" ht="12.75">
      <c r="A148" s="131">
        <v>147</v>
      </c>
      <c r="B148" s="138" t="s">
        <v>5311</v>
      </c>
      <c r="C148" s="171">
        <f>VLOOKUP(B148,'[1]2. NACIONAL'!A:BK,21,0)</f>
        <v>1037604238</v>
      </c>
      <c r="D148" s="131" t="s">
        <v>5802</v>
      </c>
      <c r="E148" s="138" t="s">
        <v>5715</v>
      </c>
      <c r="F148" s="137" t="s">
        <v>5801</v>
      </c>
      <c r="G148" s="130" t="s">
        <v>1036</v>
      </c>
      <c r="H148" s="129" t="s">
        <v>5310</v>
      </c>
      <c r="I148" s="131" t="s">
        <v>5309</v>
      </c>
      <c r="J148" s="131" t="str">
        <f>VLOOKUP(B148,'[1]2. NACIONAL'!A:BK,31,0)</f>
        <v>GRUPO DE PLANEACIÓN Y MANEJO</v>
      </c>
      <c r="K148" t="str">
        <f>VLOOKUP(C148,[2]NC!$C:$L,9,0)</f>
        <v>viviana.urrea@parquesnacionales.gov.co</v>
      </c>
      <c r="L148" s="173">
        <v>3014727434</v>
      </c>
      <c r="M148" s="170">
        <f>VLOOKUP(B148,'[1]2. NACIONAL'!A:BK,16,0)</f>
        <v>5397388</v>
      </c>
      <c r="N148" s="137">
        <f>VLOOKUP(C148,'[1]2. NACIONAL'!$U:$AU,2,0)</f>
        <v>57572139</v>
      </c>
      <c r="O148" s="190">
        <f>VLOOKUP(C148,'[1]2. NACIONAL'!$U:$AU,26,0)</f>
        <v>43864</v>
      </c>
      <c r="P148" s="190">
        <f>VLOOKUP(C148,'[1]2. NACIONAL'!$U:$AU,27,0)</f>
        <v>44187</v>
      </c>
      <c r="Q148" s="137" t="s">
        <v>5129</v>
      </c>
      <c r="R148" s="173"/>
      <c r="S148" s="169"/>
      <c r="T148" s="174"/>
      <c r="U148" s="172"/>
    </row>
    <row r="149" spans="1:21" ht="12.75">
      <c r="A149" s="131">
        <v>148</v>
      </c>
      <c r="B149" s="138" t="s">
        <v>5308</v>
      </c>
      <c r="C149" s="171">
        <f>VLOOKUP(B149,'[1]2. NACIONAL'!A:BK,21,0)</f>
        <v>28049312</v>
      </c>
      <c r="D149" s="131" t="s">
        <v>5802</v>
      </c>
      <c r="E149" s="138" t="s">
        <v>5716</v>
      </c>
      <c r="F149" s="137" t="s">
        <v>5801</v>
      </c>
      <c r="G149" s="130" t="s">
        <v>1048</v>
      </c>
      <c r="H149" s="129" t="s">
        <v>5307</v>
      </c>
      <c r="I149" s="131" t="str">
        <f>VLOOKUP(B149,'[1]2. NACIONAL'!A:BK,7,0)</f>
        <v>Prestación de servicios profesionales y de apoyo a la gestión para la implementación de los programas de monitoreo y portafolios de investigación, así como la orientación técnica para la aplicación de la metodología de análisis de integridad ecológica</v>
      </c>
      <c r="J149" s="131" t="str">
        <f>VLOOKUP(B149,'[1]2. NACIONAL'!A:BK,31,0)</f>
        <v>GRUPO DE PLANEACIÓN Y MANEJO</v>
      </c>
      <c r="K149" t="str">
        <f>VLOOKUP(C149,[2]NC!$C:$L,9,0)</f>
        <v>monitoreo.central@parquesnacionales.gov.co</v>
      </c>
      <c r="L149" s="138">
        <v>3125766242</v>
      </c>
      <c r="M149" s="170">
        <f>VLOOKUP(B149,'[1]2. NACIONAL'!A:BK,16,0)</f>
        <v>5397388</v>
      </c>
      <c r="N149" s="137">
        <f>VLOOKUP(C149,'[1]2. NACIONAL'!$U:$AU,2,0)</f>
        <v>57392226</v>
      </c>
      <c r="O149" s="190">
        <f>VLOOKUP(C149,'[1]2. NACIONAL'!$U:$AU,26,0)</f>
        <v>43864</v>
      </c>
      <c r="P149" s="190">
        <f>VLOOKUP(C149,'[1]2. NACIONAL'!$U:$AU,27,0)</f>
        <v>44186</v>
      </c>
      <c r="Q149" s="137" t="s">
        <v>5129</v>
      </c>
      <c r="R149" s="138"/>
      <c r="S149" s="169"/>
      <c r="T149" s="130"/>
      <c r="U149" s="129"/>
    </row>
    <row r="150" spans="1:21" ht="12.75">
      <c r="A150" s="131">
        <v>149</v>
      </c>
      <c r="B150" s="138" t="s">
        <v>5306</v>
      </c>
      <c r="C150" s="171">
        <f>VLOOKUP(B150,'[1]2. NACIONAL'!A:BK,21,0)</f>
        <v>52812499</v>
      </c>
      <c r="D150" s="131" t="s">
        <v>5802</v>
      </c>
      <c r="E150" s="138" t="s">
        <v>5717</v>
      </c>
      <c r="F150" s="137" t="s">
        <v>5801</v>
      </c>
      <c r="G150" s="130" t="s">
        <v>3810</v>
      </c>
      <c r="H150" s="129" t="s">
        <v>5305</v>
      </c>
      <c r="I150" s="131" t="str">
        <f>VLOOKUP(B150,'[1]2. NACIONAL'!A:BK,7,0)</f>
        <v>Prestación de servicios profesionales y de apoyo a la gestión para realizar orientación técnica en la construcción y mejoramiento de la capacidad instalada en gestión comercial y acceso a mercados dentro del componente de fortalecimiento en mercados y comercialización de emprendimientos de las comunidades beneficiadas por el Apoyo Presupuestario para el Desarrollo Local Sostenible de Parques Nacionales financiado por la Unión Europea.</v>
      </c>
      <c r="J150" s="131" t="str">
        <f>VLOOKUP(B150,'[1]2. NACIONAL'!A:BK,31,0)</f>
        <v>SUBDIRECCIÓN DE GESTIÓN Y MANEJO DE AREAS PROTEGIDAS</v>
      </c>
      <c r="K150" t="str">
        <f>VLOOKUP(C150,[2]NC!$C:$L,9,0)</f>
        <v>-</v>
      </c>
      <c r="L150" s="138">
        <v>3134180735</v>
      </c>
      <c r="M150" s="170">
        <f>VLOOKUP(B150,'[1]2. NACIONAL'!A:BK,16,0)</f>
        <v>5397388</v>
      </c>
      <c r="N150" s="137">
        <f>VLOOKUP(C150,'[1]2. NACIONAL'!$U:$AU,2,0)</f>
        <v>51275183</v>
      </c>
      <c r="O150" s="190">
        <f>VLOOKUP(C150,'[1]2. NACIONAL'!$U:$AU,26,0)</f>
        <v>43864</v>
      </c>
      <c r="P150" s="190">
        <f>VLOOKUP(C150,'[1]2. NACIONAL'!$U:$AU,27,0)</f>
        <v>44151</v>
      </c>
      <c r="Q150" s="137" t="s">
        <v>5129</v>
      </c>
      <c r="R150" s="138"/>
      <c r="S150" s="169"/>
      <c r="T150" s="130"/>
      <c r="U150" s="129"/>
    </row>
    <row r="151" spans="1:21" ht="12.75">
      <c r="A151" s="131">
        <v>150</v>
      </c>
      <c r="B151" s="138" t="s">
        <v>5304</v>
      </c>
      <c r="C151" s="171">
        <f>VLOOKUP(B151,'[1]2. NACIONAL'!A:BK,21,0)</f>
        <v>79379515</v>
      </c>
      <c r="D151" s="131" t="s">
        <v>5802</v>
      </c>
      <c r="E151" s="138" t="s">
        <v>5718</v>
      </c>
      <c r="F151" s="137" t="s">
        <v>5801</v>
      </c>
      <c r="G151" s="130" t="s">
        <v>5301</v>
      </c>
      <c r="H151" s="129" t="s">
        <v>5303</v>
      </c>
      <c r="I151" s="137" t="s">
        <v>5302</v>
      </c>
      <c r="J151" s="131" t="str">
        <f>VLOOKUP(B151,'[1]2. NACIONAL'!A:BK,31,0)</f>
        <v>GRUPO DE PLANEACIÓN Y MANEJO</v>
      </c>
      <c r="K151" t="str">
        <f>VLOOKUP(C151,[2]NC!$C:$L,9,0)</f>
        <v>jairo.garcia@parquesnacionales.gov.co</v>
      </c>
      <c r="L151" s="173">
        <v>3503384085</v>
      </c>
      <c r="M151" s="170">
        <f>VLOOKUP(B151,'[1]2. NACIONAL'!A:BK,16,0)</f>
        <v>6434923</v>
      </c>
      <c r="N151" s="137">
        <f>VLOOKUP(C151,'[1]2. NACIONAL'!$U:$AU,2,0)</f>
        <v>67781189</v>
      </c>
      <c r="O151" s="190">
        <f>VLOOKUP(C151,'[1]2. NACIONAL'!$U:$AU,26,0)</f>
        <v>43864</v>
      </c>
      <c r="P151" s="190">
        <f>VLOOKUP(C151,'[1]2. NACIONAL'!$U:$AU,27,0)</f>
        <v>44183</v>
      </c>
      <c r="Q151" s="137" t="s">
        <v>5129</v>
      </c>
      <c r="R151" s="173"/>
      <c r="S151" s="169"/>
      <c r="T151" s="138"/>
      <c r="U151" s="172"/>
    </row>
    <row r="152" spans="1:21" ht="12.75">
      <c r="A152" s="131">
        <v>151</v>
      </c>
      <c r="B152" s="138" t="s">
        <v>5300</v>
      </c>
      <c r="C152" s="171">
        <f>VLOOKUP(B152,'[1]2. NACIONAL'!A:BK,21,0)</f>
        <v>1110484375</v>
      </c>
      <c r="D152" s="131" t="s">
        <v>5802</v>
      </c>
      <c r="E152" s="138" t="s">
        <v>5719</v>
      </c>
      <c r="F152" s="137" t="s">
        <v>5801</v>
      </c>
      <c r="G152" s="130" t="s">
        <v>5299</v>
      </c>
      <c r="H152" s="129" t="s">
        <v>438</v>
      </c>
      <c r="I152" s="131" t="str">
        <f>VLOOKUP(B152,'[1]2. NACIONAL'!A:BK,7,0)</f>
        <v>Prestación de servicios técnicos y apoyo a la consolidación y seguimiento de la gestión de la información de las actuaciones, procesos y procedimientos adelantados por la oficina asesora jurídica</v>
      </c>
      <c r="J152" s="131" t="str">
        <f>VLOOKUP(B152,'[1]2. NACIONAL'!A:BK,31,0)</f>
        <v>OFICINA ASESORA JURIDICA</v>
      </c>
      <c r="K152" t="str">
        <f>VLOOKUP(C152,[2]NC!$C:$L,9,0)</f>
        <v>oficina.juridica@parquesnacionales.gov.co</v>
      </c>
      <c r="L152" s="138">
        <v>9203882</v>
      </c>
      <c r="M152" s="170">
        <f>VLOOKUP(B152,'[1]2. NACIONAL'!A:BK,16,0)</f>
        <v>2206872</v>
      </c>
      <c r="N152" s="137">
        <f>VLOOKUP(C152,'[1]2. NACIONAL'!$U:$AU,2,0)</f>
        <v>23466406</v>
      </c>
      <c r="O152" s="190">
        <f>VLOOKUP(C152,'[1]2. NACIONAL'!$U:$AU,26,0)</f>
        <v>43864</v>
      </c>
      <c r="P152" s="190">
        <f>VLOOKUP(C152,'[1]2. NACIONAL'!$U:$AU,27,0)</f>
        <v>43890</v>
      </c>
      <c r="Q152" s="137" t="s">
        <v>5129</v>
      </c>
      <c r="R152" s="138"/>
      <c r="S152" s="169"/>
      <c r="T152" s="130"/>
      <c r="U152" s="129"/>
    </row>
    <row r="153" spans="1:21" ht="12.75">
      <c r="A153" s="131">
        <v>152</v>
      </c>
      <c r="B153" s="138" t="s">
        <v>5298</v>
      </c>
      <c r="C153" s="171">
        <f>VLOOKUP(B153,'[1]2. NACIONAL'!A:BK,21,0)</f>
        <v>1019080310</v>
      </c>
      <c r="D153" s="131" t="s">
        <v>5802</v>
      </c>
      <c r="E153" s="138" t="s">
        <v>5720</v>
      </c>
      <c r="F153" s="137" t="s">
        <v>5801</v>
      </c>
      <c r="G153" s="130" t="s">
        <v>5296</v>
      </c>
      <c r="H153" s="129" t="s">
        <v>5297</v>
      </c>
      <c r="I153" s="131" t="str">
        <f>VLOOKUP(B153,'[1]2. NACIONAL'!A:BK,7,0)</f>
        <v>Prestación de servicios profesionales para apoyar y acompañar la estructuración de proyectos de cooperación y otras iniciativas de asuntos internacionales en el marco de la estrategia de cooperación de la entidad.</v>
      </c>
      <c r="J153" s="131" t="str">
        <f>VLOOKUP(B153,'[1]2. NACIONAL'!A:BK,31,0)</f>
        <v>OFICINA ASESORA PLANEACIÓN</v>
      </c>
      <c r="K153" t="e">
        <f>VLOOKUP(C153,[2]NC!$C:$L,9,0)</f>
        <v>#N/A</v>
      </c>
      <c r="L153" s="138">
        <v>3154419592</v>
      </c>
      <c r="M153" s="170">
        <f>VLOOKUP(B153,'[1]2. NACIONAL'!A:BK,16,0)</f>
        <v>3565146</v>
      </c>
      <c r="N153" s="137">
        <f>VLOOKUP(C153,'[1]2. NACIONAL'!$U:$AU,2,0)</f>
        <v>37909386</v>
      </c>
      <c r="O153" s="190">
        <f>VLOOKUP(C153,'[1]2. NACIONAL'!$U:$AU,26,0)</f>
        <v>43865</v>
      </c>
      <c r="P153" s="190">
        <f>VLOOKUP(C153,'[1]2. NACIONAL'!$U:$AU,27,0)</f>
        <v>44187</v>
      </c>
      <c r="Q153" s="137" t="s">
        <v>5129</v>
      </c>
      <c r="R153" s="138"/>
      <c r="S153" s="169"/>
      <c r="T153" s="130"/>
      <c r="U153" s="129"/>
    </row>
    <row r="154" spans="1:21" ht="12.75">
      <c r="A154" s="131">
        <v>153</v>
      </c>
      <c r="B154" s="138" t="s">
        <v>5295</v>
      </c>
      <c r="C154" s="171">
        <f>VLOOKUP(B154,'[1]2. NACIONAL'!A:BK,21,0)</f>
        <v>35523975</v>
      </c>
      <c r="D154" s="131" t="s">
        <v>5802</v>
      </c>
      <c r="E154" s="138" t="s">
        <v>5721</v>
      </c>
      <c r="F154" s="137" t="s">
        <v>5801</v>
      </c>
      <c r="G154" s="130" t="s">
        <v>675</v>
      </c>
      <c r="H154" s="129" t="s">
        <v>5294</v>
      </c>
      <c r="I154" s="131" t="str">
        <f>VLOOKUP(B154,'[1]2. NACIONAL'!A:BK,7,0)</f>
        <v>Prestación de servicios profesionales especializados para apoyar jurídicamente a la Subdirección Administrativa y Financiera, en las etapas pre contractual contractual y post contractual de los contratos de concesión y eco turismo comunitario, así como para asistir jurídicamente al nivel central y las Direcciones Territoriales de la entidad en los procesos de contratación de especial complejidad que deban adelantar cuando estas lo requieran.</v>
      </c>
      <c r="J154" s="131" t="str">
        <f>VLOOKUP(B154,'[1]2. NACIONAL'!A:BK,31,0)</f>
        <v>SUBDIRECCIÓN ADMINISTRATIVA Y FINANCIERA</v>
      </c>
      <c r="K154" t="str">
        <f>VLOOKUP(C154,[2]NC!$C:$L,9,0)</f>
        <v>olga.pineros@parquesnacionales.gov.co</v>
      </c>
      <c r="L154" s="138">
        <v>3133966761</v>
      </c>
      <c r="M154" s="170">
        <f>VLOOKUP(B154,'[1]2. NACIONAL'!A:BK,16,0)</f>
        <v>8498954</v>
      </c>
      <c r="N154" s="137">
        <f>VLOOKUP(C154,'[1]2. NACIONAL'!$U:$AU,2,0)</f>
        <v>89522315</v>
      </c>
      <c r="O154" s="190">
        <f>VLOOKUP(C154,'[1]2. NACIONAL'!$U:$AU,26,0)</f>
        <v>43865</v>
      </c>
      <c r="P154" s="190">
        <f>VLOOKUP(C154,'[1]2. NACIONAL'!$U:$AU,27,0)</f>
        <v>44184</v>
      </c>
      <c r="Q154" s="137" t="s">
        <v>5129</v>
      </c>
      <c r="R154" s="138"/>
      <c r="S154" s="169"/>
      <c r="T154" s="130"/>
      <c r="U154" s="129"/>
    </row>
    <row r="155" spans="1:21" ht="12.75">
      <c r="A155" s="131">
        <v>154</v>
      </c>
      <c r="B155" s="138" t="s">
        <v>5293</v>
      </c>
      <c r="C155" s="171">
        <f>VLOOKUP(B155,'[1]2. NACIONAL'!A:BK,21,0)</f>
        <v>52498362</v>
      </c>
      <c r="D155" s="131" t="s">
        <v>5802</v>
      </c>
      <c r="E155" s="138" t="s">
        <v>5722</v>
      </c>
      <c r="F155" s="137" t="s">
        <v>5801</v>
      </c>
      <c r="G155" s="130" t="s">
        <v>5292</v>
      </c>
      <c r="H155" s="129" t="s">
        <v>5190</v>
      </c>
      <c r="I155" s="131" t="str">
        <f>VLOOKUP(B155,'[1]2. NACIONAL'!A:BK,7,0)</f>
        <v>Prestación de servicios profesionales y de apoyo a la gestión para revisión, mantenimiento y actualización de la base de datos geográfica de la entidad; generación y puesta en producción de servicios geográficos, generación de análisis espaciales a partir de la información geográfica y alfanumérica misional, administrativa y estratégica de la entidad que permita la toma de decisiones y adelantar actividades de fortalecimiento de la Infraestructura de Datos Espaciales de la organización.</v>
      </c>
      <c r="J155" s="131" t="str">
        <f>VLOOKUP(B155,'[1]2. NACIONAL'!A:BK,31,0)</f>
        <v>GRUPO SISTEMAS DE INFORMACIÓN Y RADIOCOMUNICACIONES</v>
      </c>
      <c r="K155" t="str">
        <f>VLOOKUP(C155,[2]NC!$C:$L,9,0)</f>
        <v>lina.cardona@parquesnacionales.gov.co</v>
      </c>
      <c r="L155" s="138">
        <v>7060002</v>
      </c>
      <c r="M155" s="170">
        <f>VLOOKUP(B155,'[1]2. NACIONAL'!A:BK,16,0)</f>
        <v>5397388</v>
      </c>
      <c r="N155" s="137">
        <f>VLOOKUP(C155,'[1]2. NACIONAL'!$U:$AU,2,0)</f>
        <v>56862487</v>
      </c>
      <c r="O155" s="190">
        <f>VLOOKUP(C155,'[1]2. NACIONAL'!$U:$AU,26,0)</f>
        <v>43865</v>
      </c>
      <c r="P155" s="190">
        <f>VLOOKUP(C155,'[1]2. NACIONAL'!$U:$AU,27,0)</f>
        <v>44184</v>
      </c>
      <c r="Q155" s="137" t="s">
        <v>5129</v>
      </c>
      <c r="R155" s="138"/>
      <c r="S155" s="169"/>
      <c r="T155" s="130"/>
      <c r="U155" s="129"/>
    </row>
    <row r="156" spans="1:21" ht="12.75">
      <c r="A156" s="131">
        <v>155</v>
      </c>
      <c r="B156" s="138" t="s">
        <v>5291</v>
      </c>
      <c r="C156" s="171">
        <f>VLOOKUP(B156,'[1]2. NACIONAL'!A:BK,21,0)</f>
        <v>28541768</v>
      </c>
      <c r="D156" s="131" t="s">
        <v>5802</v>
      </c>
      <c r="E156" s="138" t="s">
        <v>5723</v>
      </c>
      <c r="F156" s="137" t="s">
        <v>5801</v>
      </c>
      <c r="G156" s="130" t="s">
        <v>1036</v>
      </c>
      <c r="H156" s="129" t="s">
        <v>5290</v>
      </c>
      <c r="I156" s="131" t="str">
        <f>VLOOKUP(B156,'[1]2. NACIONAL'!A:BK,7,0)</f>
        <v>Prestación de servicios en el área de la ingeniería, para evaluar proyectos, obras o actividades licenciables o no, en ejecución o por ejecutarse, dentro de las áreas bajo administración de Parques Nacionales Naturales, o en sus zonas de influencia.</v>
      </c>
      <c r="J156" s="131" t="str">
        <f>VLOOKUP(B156,'[1]2. NACIONAL'!A:BK,31,0)</f>
        <v>GRUPO DE TRÁMITES Y EVALUACIÓN AMBIENTAL</v>
      </c>
      <c r="K156" t="str">
        <f>VLOOKUP(C156,[2]NC!$C:$L,9,0)</f>
        <v>marley.rojas@parquesnacionales.gov.co</v>
      </c>
      <c r="L156" s="138">
        <v>3102029176</v>
      </c>
      <c r="M156" s="170">
        <f>VLOOKUP(B156,'[1]2. NACIONAL'!A:BK,16,0)</f>
        <v>5971344</v>
      </c>
      <c r="N156" s="137">
        <f>VLOOKUP(C156,'[1]2. NACIONAL'!$U:$AU,2,0)</f>
        <v>63495291</v>
      </c>
      <c r="O156" s="190">
        <f>VLOOKUP(C156,'[1]2. NACIONAL'!$U:$AU,26,0)</f>
        <v>43865</v>
      </c>
      <c r="P156" s="190">
        <f>VLOOKUP(C156,'[1]2. NACIONAL'!$U:$AU,27,0)</f>
        <v>44187</v>
      </c>
      <c r="Q156" s="137" t="s">
        <v>5129</v>
      </c>
      <c r="R156" s="138"/>
      <c r="S156" s="169"/>
      <c r="T156" s="130"/>
      <c r="U156" s="129"/>
    </row>
    <row r="157" spans="1:21" ht="12.75">
      <c r="A157" s="131">
        <v>156</v>
      </c>
      <c r="B157" s="138" t="s">
        <v>5289</v>
      </c>
      <c r="C157" s="171">
        <f>VLOOKUP(B157,'[1]2. NACIONAL'!A:BK,21,0)</f>
        <v>20401109</v>
      </c>
      <c r="D157" s="131" t="s">
        <v>5802</v>
      </c>
      <c r="E157" s="138" t="s">
        <v>5724</v>
      </c>
      <c r="F157" s="137" t="s">
        <v>5801</v>
      </c>
      <c r="G157" s="130" t="s">
        <v>675</v>
      </c>
      <c r="H157" s="129" t="s">
        <v>5288</v>
      </c>
      <c r="I157" s="131" t="str">
        <f>VLOOKUP(B157,'[1]2. NACIONAL'!A:BK,7,0)</f>
        <v>Prestación de servicios profesionales y de apoyo a la gestión para que apoye procesos relacionados con función de administración y manejo de las áreas del SPNN, apoyo en asuntos de participación social y estrategias especiales de manejo y apoyo a elaboración de diagnóstico de necesidades normativas.</v>
      </c>
      <c r="J157" s="131" t="str">
        <f>VLOOKUP(B157,'[1]2. NACIONAL'!A:BK,31,0)</f>
        <v>OFICINA ASESORA JURIDICA</v>
      </c>
      <c r="K157" t="e">
        <f>VLOOKUP(C157,[2]NC!$C:$L,9,0)</f>
        <v>#N/A</v>
      </c>
      <c r="L157" s="138">
        <v>3045841930</v>
      </c>
      <c r="M157" s="170">
        <f>VLOOKUP(B157,'[1]2. NACIONAL'!A:BK,16,0)</f>
        <v>5397388</v>
      </c>
      <c r="N157" s="137">
        <f>VLOOKUP(C157,'[1]2. NACIONAL'!$U:$AU,2,0)</f>
        <v>56852487</v>
      </c>
      <c r="O157" s="190">
        <f>VLOOKUP(C157,'[1]2. NACIONAL'!$U:$AU,26,0)</f>
        <v>43866</v>
      </c>
      <c r="P157" s="190">
        <f>VLOOKUP(C157,'[1]2. NACIONAL'!$U:$AU,27,0)</f>
        <v>44185</v>
      </c>
      <c r="Q157" s="137" t="s">
        <v>5129</v>
      </c>
      <c r="R157" s="138"/>
      <c r="S157" s="169"/>
      <c r="T157" s="138"/>
      <c r="U157" s="129"/>
    </row>
    <row r="158" spans="1:21" ht="12.75">
      <c r="A158" s="131">
        <v>157</v>
      </c>
      <c r="B158" s="138" t="s">
        <v>5287</v>
      </c>
      <c r="C158" s="171">
        <f>VLOOKUP(B158,'[1]2. NACIONAL'!A:BK,21,0)</f>
        <v>1014207218</v>
      </c>
      <c r="D158" s="131" t="s">
        <v>5802</v>
      </c>
      <c r="E158" s="138" t="s">
        <v>5725</v>
      </c>
      <c r="F158" s="137" t="s">
        <v>5801</v>
      </c>
      <c r="G158" s="130" t="s">
        <v>5286</v>
      </c>
      <c r="H158" s="129" t="s">
        <v>438</v>
      </c>
      <c r="I158" s="131" t="str">
        <f>VLOOKUP(B158,'[1]2. NACIONAL'!A:BK,7,0)</f>
        <v>Prestación de servicios técnicos para administrar y dar soporte técnico del aplicativo SIIF Nación II, realizar las funciones competentes al perfil de registrador entidad y brindar apoyo de soporte técnico a la subdirección administrativa y financiera en las aplicaciones utilizadas por la entidad.</v>
      </c>
      <c r="J158" s="131" t="str">
        <f>VLOOKUP(B158,'[1]2. NACIONAL'!A:BK,31,0)</f>
        <v>GRUPO DE GESTIÓN FINANCIERA</v>
      </c>
      <c r="K158" t="e">
        <f>VLOOKUP(C158,[2]NC!$C:$L,9,0)</f>
        <v>#N/A</v>
      </c>
      <c r="L158" s="138">
        <v>3173221014</v>
      </c>
      <c r="M158" s="170">
        <f>VLOOKUP(B158,'[1]2. NACIONAL'!A:BK,16,0)</f>
        <v>2663850</v>
      </c>
      <c r="N158" s="137">
        <f>VLOOKUP(C158,'[1]2. NACIONAL'!$U:$AU,2,0)</f>
        <v>26638500</v>
      </c>
      <c r="O158" s="190">
        <f>VLOOKUP(C158,'[1]2. NACIONAL'!$U:$AU,26,0)</f>
        <v>43866</v>
      </c>
      <c r="P158" s="190">
        <f>VLOOKUP(C158,'[1]2. NACIONAL'!$U:$AU,27,0)</f>
        <v>44169</v>
      </c>
      <c r="Q158" s="137" t="s">
        <v>5129</v>
      </c>
      <c r="R158" s="138"/>
      <c r="S158" s="169"/>
      <c r="T158" s="138"/>
      <c r="U158" s="129"/>
    </row>
    <row r="159" spans="1:21" ht="12.75">
      <c r="A159" s="131">
        <v>158</v>
      </c>
      <c r="B159" s="138" t="s">
        <v>5285</v>
      </c>
      <c r="C159" s="171">
        <f>VLOOKUP(B159,'[1]2. NACIONAL'!A:BK,21,0)</f>
        <v>52347683</v>
      </c>
      <c r="D159" s="131" t="s">
        <v>5802</v>
      </c>
      <c r="E159" s="138" t="s">
        <v>5726</v>
      </c>
      <c r="F159" s="137" t="s">
        <v>5801</v>
      </c>
      <c r="G159" s="130" t="s">
        <v>5282</v>
      </c>
      <c r="H159" s="129" t="s">
        <v>5284</v>
      </c>
      <c r="I159" s="131" t="s">
        <v>5283</v>
      </c>
      <c r="J159" s="131" t="str">
        <f>VLOOKUP(B159,'[1]2. NACIONAL'!A:BK,31,0)</f>
        <v>GRUPO DE PLANEACIÓN Y MANEJO</v>
      </c>
      <c r="K159" t="str">
        <f>VLOOKUP(C159,[2]NC!$C:$L,9,0)</f>
        <v>luisa.maldonado@parquesnacionales.gov.co</v>
      </c>
      <c r="L159" s="138">
        <v>3164695088</v>
      </c>
      <c r="M159" s="170">
        <f>VLOOKUP(B159,'[1]2. NACIONAL'!A:BK,16,0)</f>
        <v>5397388</v>
      </c>
      <c r="N159" s="137">
        <f>VLOOKUP(C159,'[1]2. NACIONAL'!$U:$AU,2,0)</f>
        <v>56672574</v>
      </c>
      <c r="O159" s="190">
        <f>VLOOKUP(C159,'[1]2. NACIONAL'!$U:$AU,26,0)</f>
        <v>43866</v>
      </c>
      <c r="P159" s="190">
        <f>VLOOKUP(C159,'[1]2. NACIONAL'!$U:$AU,27,0)</f>
        <v>44184</v>
      </c>
      <c r="Q159" s="137" t="s">
        <v>5129</v>
      </c>
      <c r="R159" s="138"/>
      <c r="S159" s="169"/>
      <c r="T159" s="138"/>
      <c r="U159" s="129"/>
    </row>
    <row r="160" spans="1:21" ht="12.75">
      <c r="A160" s="131">
        <v>159</v>
      </c>
      <c r="B160" s="138" t="s">
        <v>5281</v>
      </c>
      <c r="C160" s="171">
        <f>VLOOKUP(B160,'[1]2. NACIONAL'!A:BK,21,0)</f>
        <v>52708409</v>
      </c>
      <c r="D160" s="131" t="s">
        <v>5802</v>
      </c>
      <c r="E160" s="138" t="s">
        <v>5727</v>
      </c>
      <c r="F160" s="137" t="s">
        <v>5801</v>
      </c>
      <c r="G160" s="130" t="s">
        <v>3810</v>
      </c>
      <c r="H160" s="129" t="s">
        <v>5280</v>
      </c>
      <c r="I160" s="131" t="str">
        <f>VLOOKUP(B160,'[1]2. NACIONAL'!A:BK,7,0)</f>
        <v>Prestación de servicios profesionales especializados en la orientación técnica para la generación, cálculo y reporte de indicadores de monitoreo a partir de sensores remotos para las áreas protegidas en las temáticas misionales de Parques Nacionales Naturales con el fin de apoyar la toma de decisiones.</v>
      </c>
      <c r="J160" s="131" t="str">
        <f>VLOOKUP(B160,'[1]2. NACIONAL'!A:BK,31,0)</f>
        <v>GRUPO SISTEMAS DE INFORMACIÓN Y RADIOCOMUNICACIONES</v>
      </c>
      <c r="K160" t="str">
        <f>VLOOKUP(C160,[2]NC!$C:$L,9,0)</f>
        <v>sensores.remotos@parquesnacionales.gov.co</v>
      </c>
      <c r="L160" s="138">
        <v>7646357</v>
      </c>
      <c r="M160" s="170">
        <f>VLOOKUP(B160,'[1]2. NACIONAL'!A:BK,16,0)</f>
        <v>6434923</v>
      </c>
      <c r="N160" s="137">
        <f>VLOOKUP(C160,'[1]2. NACIONAL'!$U:$AU,2,0)</f>
        <v>68210184</v>
      </c>
      <c r="O160" s="190">
        <f>VLOOKUP(C160,'[1]2. NACIONAL'!$U:$AU,26,0)</f>
        <v>43866</v>
      </c>
      <c r="P160" s="190">
        <f>VLOOKUP(C160,'[1]2. NACIONAL'!$U:$AU,27,0)</f>
        <v>44187</v>
      </c>
      <c r="Q160" s="137" t="s">
        <v>5129</v>
      </c>
      <c r="R160" s="138"/>
      <c r="S160" s="169"/>
      <c r="T160" s="130"/>
      <c r="U160" s="129"/>
    </row>
    <row r="161" spans="1:21" ht="12.75">
      <c r="A161" s="131">
        <v>160</v>
      </c>
      <c r="B161" s="138" t="s">
        <v>5279</v>
      </c>
      <c r="C161" s="171">
        <f>VLOOKUP(B161,'[1]2. NACIONAL'!A:BK,21,0)</f>
        <v>79284835</v>
      </c>
      <c r="D161" s="131" t="s">
        <v>5802</v>
      </c>
      <c r="E161" s="138" t="s">
        <v>5728</v>
      </c>
      <c r="F161" s="137" t="s">
        <v>5801</v>
      </c>
      <c r="G161" s="130" t="s">
        <v>1254</v>
      </c>
      <c r="H161" s="129" t="s">
        <v>5278</v>
      </c>
      <c r="I161" s="131" t="s">
        <v>5277</v>
      </c>
      <c r="J161" s="131" t="str">
        <f>VLOOKUP(B161,'[1]2. NACIONAL'!A:BK,31,0)</f>
        <v>GRUPO DE PLANEACIÓN Y MANEJO</v>
      </c>
      <c r="K161" t="str">
        <f>VLOOKUP(C161,[2]NC!$C:$L,9,0)</f>
        <v>german.angel@parquesnacionales.gov.co</v>
      </c>
      <c r="L161" s="138">
        <v>3143251776</v>
      </c>
      <c r="M161" s="170">
        <f>VLOOKUP(B161,'[1]2. NACIONAL'!A:BK,16,0)</f>
        <v>6434923</v>
      </c>
      <c r="N161" s="137">
        <f>VLOOKUP(C161,'[1]2. NACIONAL'!$U:$AU,2,0)</f>
        <v>67781189</v>
      </c>
      <c r="O161" s="190">
        <f>VLOOKUP(C161,'[1]2. NACIONAL'!$U:$AU,26,0)</f>
        <v>43866</v>
      </c>
      <c r="P161" s="190">
        <f>VLOOKUP(C161,'[1]2. NACIONAL'!$U:$AU,27,0)</f>
        <v>44185</v>
      </c>
      <c r="Q161" s="137" t="s">
        <v>5129</v>
      </c>
      <c r="R161" s="138"/>
      <c r="S161" s="169"/>
      <c r="T161" s="138"/>
      <c r="U161" s="129"/>
    </row>
    <row r="162" spans="1:21" ht="12.75">
      <c r="A162" s="131">
        <v>161</v>
      </c>
      <c r="B162" s="138" t="s">
        <v>5276</v>
      </c>
      <c r="C162" s="171">
        <f>VLOOKUP(B162,'[1]2. NACIONAL'!A:BK,21,0)</f>
        <v>1026560671</v>
      </c>
      <c r="D162" s="131" t="s">
        <v>5802</v>
      </c>
      <c r="E162" s="138" t="s">
        <v>5729</v>
      </c>
      <c r="F162" s="137" t="s">
        <v>5801</v>
      </c>
      <c r="G162" s="130" t="s">
        <v>1048</v>
      </c>
      <c r="H162" s="129" t="s">
        <v>5275</v>
      </c>
      <c r="I162" s="131" t="s">
        <v>5274</v>
      </c>
      <c r="J162" s="131" t="str">
        <f>VLOOKUP(B162,'[1]2. NACIONAL'!A:BK,31,0)</f>
        <v>GRUPO DE PLANEACIÓN Y MANEJO</v>
      </c>
      <c r="K162" t="e">
        <f>VLOOKUP(C162,[2]NC!$C:$L,9,0)</f>
        <v>#N/A</v>
      </c>
      <c r="L162" s="138">
        <v>3006608370</v>
      </c>
      <c r="M162" s="170">
        <f>VLOOKUP(B162,'[1]2. NACIONAL'!A:BK,16,0)</f>
        <v>5397388</v>
      </c>
      <c r="N162" s="137">
        <f>VLOOKUP(C162,'[1]2. NACIONAL'!$U:$AU,2,0)</f>
        <v>56852487</v>
      </c>
      <c r="O162" s="190">
        <f>VLOOKUP(C162,'[1]2. NACIONAL'!$U:$AU,26,0)</f>
        <v>43866</v>
      </c>
      <c r="P162" s="190">
        <f>VLOOKUP(C162,'[1]2. NACIONAL'!$U:$AU,27,0)</f>
        <v>44185</v>
      </c>
      <c r="Q162" s="137" t="s">
        <v>5129</v>
      </c>
      <c r="R162" s="138"/>
      <c r="S162" s="169"/>
      <c r="T162" s="138"/>
      <c r="U162" s="129"/>
    </row>
    <row r="163" spans="1:21" ht="12.75">
      <c r="A163" s="131">
        <v>162</v>
      </c>
      <c r="B163" s="138" t="s">
        <v>5273</v>
      </c>
      <c r="C163" s="171">
        <f>VLOOKUP(B163,'[1]2. NACIONAL'!A:BK,21,0)</f>
        <v>1083887163</v>
      </c>
      <c r="D163" s="131" t="s">
        <v>5802</v>
      </c>
      <c r="E163" s="138" t="s">
        <v>5730</v>
      </c>
      <c r="F163" s="137" t="s">
        <v>5801</v>
      </c>
      <c r="G163" s="130" t="s">
        <v>1190</v>
      </c>
      <c r="H163" s="129" t="s">
        <v>2207</v>
      </c>
      <c r="I163" s="131" t="str">
        <f>VLOOKUP(B163,'[1]2. NACIONAL'!A:BK,7,0)</f>
        <v>Prestación de servicios profesionales y de apoyo a la gestión en la Subdirección de Gestión y Manejo de Áreas Protegidas para realizar la administración temática del registro único nacional de áreas protegidas - RUNAP, así como participar en la implementación de la ruta metodológica para la construcción de la política SINAP con visión 2020-2030.</v>
      </c>
      <c r="J163" s="131" t="str">
        <f>VLOOKUP(B163,'[1]2. NACIONAL'!A:BK,31,0)</f>
        <v>GRUPO DE GESTIÓN E INTEGRACIÓN DEL SINAP</v>
      </c>
      <c r="K163" t="str">
        <f>VLOOKUP(C163,[2]NC!$C:$L,9,0)</f>
        <v>fabian.viquez@parquesnacionales.gov.co</v>
      </c>
      <c r="L163" s="138">
        <v>3102049421</v>
      </c>
      <c r="M163" s="170">
        <f>VLOOKUP(B163,'[1]2. NACIONAL'!A:BK,16,0)</f>
        <v>4823432</v>
      </c>
      <c r="N163" s="137">
        <f>VLOOKUP(C163,'[1]2. NACIONAL'!$U:$AU,2,0)</f>
        <v>50646036</v>
      </c>
      <c r="O163" s="190">
        <f>VLOOKUP(C163,'[1]2. NACIONAL'!$U:$AU,26,0)</f>
        <v>43866</v>
      </c>
      <c r="P163" s="190">
        <f>VLOOKUP(C163,'[1]2. NACIONAL'!$U:$AU,27,0)</f>
        <v>44184</v>
      </c>
      <c r="Q163" s="137" t="s">
        <v>5129</v>
      </c>
      <c r="R163" s="138"/>
      <c r="S163" s="169"/>
      <c r="T163" s="130"/>
      <c r="U163" s="129"/>
    </row>
    <row r="164" spans="1:21" ht="12.75">
      <c r="A164" s="131">
        <v>163</v>
      </c>
      <c r="B164" s="138" t="s">
        <v>5272</v>
      </c>
      <c r="C164" s="171">
        <f>VLOOKUP(B164,'[1]2. NACIONAL'!A:BK,21,0)</f>
        <v>52223650</v>
      </c>
      <c r="D164" s="131" t="s">
        <v>5802</v>
      </c>
      <c r="E164" s="138" t="s">
        <v>5731</v>
      </c>
      <c r="F164" s="137" t="s">
        <v>5801</v>
      </c>
      <c r="G164" s="130" t="s">
        <v>5262</v>
      </c>
      <c r="H164" s="129" t="s">
        <v>5271</v>
      </c>
      <c r="I164" s="131" t="str">
        <f>VLOOKUP(B164,'[1]2. NACIONAL'!A:BK,7,0)</f>
        <v>Prestación de servicios profesionales y de apoyo a la gestión para la definición de lineamientos que promuevan la consolidación de negocios ambientales y el fortalecimiento de las estrategias enfocadas al mejoramiento de la prestación de los servicios asociados al ecoturismo, considerando la valoración de los bienes y servicios ecosistémicos de las Áreas del Sistema de Parques Nacionales Naturales</v>
      </c>
      <c r="J164" s="131" t="str">
        <f>VLOOKUP(B164,'[1]2. NACIONAL'!A:BK,31,0)</f>
        <v>SUBDIRECCIÓN DE SOSTENIBILIDAD Y NEGOCIOS AMBIENTALES</v>
      </c>
      <c r="K164" t="str">
        <f>VLOOKUP(C164,[2]NC!$C:$L,9,0)</f>
        <v>-</v>
      </c>
      <c r="L164" s="138">
        <v>3214118322</v>
      </c>
      <c r="M164" s="170">
        <f>VLOOKUP(B164,'[1]2. NACIONAL'!A:BK,16,0)</f>
        <v>5397388</v>
      </c>
      <c r="N164" s="137">
        <f>VLOOKUP(C164,'[1]2. NACIONAL'!$U:$AU,2,0)</f>
        <v>56852487</v>
      </c>
      <c r="O164" s="190">
        <f>VLOOKUP(C164,'[1]2. NACIONAL'!$U:$AU,26,0)</f>
        <v>43866</v>
      </c>
      <c r="P164" s="190">
        <f>VLOOKUP(C164,'[1]2. NACIONAL'!$U:$AU,27,0)</f>
        <v>44185</v>
      </c>
      <c r="Q164" s="137" t="s">
        <v>5129</v>
      </c>
      <c r="R164" s="138"/>
      <c r="S164" s="169"/>
      <c r="T164" s="130"/>
      <c r="U164" s="129"/>
    </row>
    <row r="165" spans="1:21" ht="12.75">
      <c r="A165" s="131">
        <v>164</v>
      </c>
      <c r="B165" s="138" t="s">
        <v>5270</v>
      </c>
      <c r="C165" s="171">
        <f>VLOOKUP(B165,'[1]2. NACIONAL'!A:BK,21,0)</f>
        <v>79396673</v>
      </c>
      <c r="D165" s="131" t="s">
        <v>5802</v>
      </c>
      <c r="E165" s="138" t="s">
        <v>5732</v>
      </c>
      <c r="F165" s="137" t="s">
        <v>5801</v>
      </c>
      <c r="G165" s="130" t="s">
        <v>872</v>
      </c>
      <c r="H165" s="129" t="s">
        <v>5269</v>
      </c>
      <c r="I165" s="131" t="str">
        <f>VLOOKUP(B165,'[1]2. NACIONAL'!A:BK,7,0)</f>
        <v>Prestación de servicios profesionales y de apoyo a la gestión para apoyo a la gestión en la Subdirección de Gestión y Manejo de Áreas Protegidas, a fin de continuar la implementación de la ruta para la declaratoria de nuevas áreas protegidas y ampliación de las ya existentes, priorizadas por Parques Nacionales Naturales de Colombia, a fin de fortalecer y dinamizar el relacionamiento con diferentes sectores.</v>
      </c>
      <c r="J165" s="131" t="str">
        <f>VLOOKUP(B165,'[1]2. NACIONAL'!A:BK,31,0)</f>
        <v>GRUPO DE GESTIÓN E INTEGRACIÓN DEL SINAP</v>
      </c>
      <c r="K165" t="e">
        <f>VLOOKUP(C165,[2]NC!$C:$L,9,0)</f>
        <v>#N/A</v>
      </c>
      <c r="L165" s="138">
        <v>7006732</v>
      </c>
      <c r="M165" s="170">
        <f>VLOOKUP(B165,'[1]2. NACIONAL'!A:BK,16,0)</f>
        <v>5971344</v>
      </c>
      <c r="N165" s="137">
        <f>VLOOKUP(C165,'[1]2. NACIONAL'!$U:$AU,2,0)</f>
        <v>62898157</v>
      </c>
      <c r="O165" s="190">
        <f>VLOOKUP(C165,'[1]2. NACIONAL'!$U:$AU,26,0)</f>
        <v>43866</v>
      </c>
      <c r="P165" s="190">
        <f>VLOOKUP(C165,'[1]2. NACIONAL'!$U:$AU,27,0)</f>
        <v>44185</v>
      </c>
      <c r="Q165" s="137" t="s">
        <v>5129</v>
      </c>
      <c r="R165" s="138"/>
      <c r="S165" s="169"/>
      <c r="T165" s="130"/>
      <c r="U165" s="129"/>
    </row>
    <row r="166" spans="1:21" ht="12.75">
      <c r="A166" s="131">
        <v>165</v>
      </c>
      <c r="B166" s="138" t="s">
        <v>5268</v>
      </c>
      <c r="C166" s="171">
        <f>VLOOKUP(B166,'[1]2. NACIONAL'!A:BK,21,0)</f>
        <v>80005591</v>
      </c>
      <c r="D166" s="131" t="s">
        <v>5802</v>
      </c>
      <c r="E166" s="138" t="s">
        <v>5733</v>
      </c>
      <c r="F166" s="137" t="s">
        <v>5801</v>
      </c>
      <c r="G166" s="130" t="s">
        <v>5266</v>
      </c>
      <c r="H166" s="129" t="s">
        <v>5267</v>
      </c>
      <c r="I166" s="131" t="str">
        <f>VLOOKUP(B166,'[1]2. NACIONAL'!A:BK,7,0)</f>
        <v>Prestación de servicios profesionales y de apoyo a la gestión en la Subdirección de Gestión y Manejo de Áreas Protegidas relacionada con la administración del Registro Único Nacional de Áreas Protegidas y con actividades tendientes al cumplimiento de la norma técnica del proceso estadístico, en lo referente a la operación de estadística - Áreas protegidas del SINAP con el fin de realizar la preparación necesaria para la auditoría de certificación en la norma NTC PE 1000.</v>
      </c>
      <c r="J166" s="131" t="str">
        <f>VLOOKUP(B166,'[1]2. NACIONAL'!A:BK,31,0)</f>
        <v>GRUPO DE GESTIÓN E INTEGRACIÓN DEL SINAP</v>
      </c>
      <c r="K166" t="e">
        <f>VLOOKUP(C166,[2]NC!$C:$L,9,0)</f>
        <v>#N/A</v>
      </c>
      <c r="L166" s="138">
        <v>3106695285</v>
      </c>
      <c r="M166" s="170">
        <f>VLOOKUP(B166,'[1]2. NACIONAL'!A:BK,16,0)</f>
        <v>4823432</v>
      </c>
      <c r="N166" s="137">
        <f>VLOOKUP(C166,'[1]2. NACIONAL'!$U:$AU,2,0)</f>
        <v>50646036</v>
      </c>
      <c r="O166" s="190">
        <f>VLOOKUP(C166,'[1]2. NACIONAL'!$U:$AU,26,0)</f>
        <v>43866</v>
      </c>
      <c r="P166" s="190">
        <f>VLOOKUP(C166,'[1]2. NACIONAL'!$U:$AU,27,0)</f>
        <v>44184</v>
      </c>
      <c r="Q166" s="137" t="s">
        <v>5129</v>
      </c>
      <c r="R166" s="138"/>
      <c r="S166" s="169"/>
      <c r="T166" s="130"/>
      <c r="U166" s="129"/>
    </row>
    <row r="167" spans="1:21" ht="12.75">
      <c r="A167" s="131">
        <v>166</v>
      </c>
      <c r="B167" s="138" t="s">
        <v>5265</v>
      </c>
      <c r="C167" s="171">
        <f>VLOOKUP(B167,'[1]2. NACIONAL'!A:BK,21,0)</f>
        <v>52154763</v>
      </c>
      <c r="D167" s="131" t="s">
        <v>5802</v>
      </c>
      <c r="E167" s="138" t="s">
        <v>5734</v>
      </c>
      <c r="F167" s="137" t="s">
        <v>5801</v>
      </c>
      <c r="G167" s="130" t="s">
        <v>5262</v>
      </c>
      <c r="H167" s="129" t="s">
        <v>5264</v>
      </c>
      <c r="I167" s="131" t="s">
        <v>5263</v>
      </c>
      <c r="J167" s="131" t="str">
        <f>VLOOKUP(B167,'[1]2. NACIONAL'!A:BK,31,0)</f>
        <v>GRUPO DE PLANEACIÓN Y MANEJO</v>
      </c>
      <c r="K167" t="str">
        <f>VLOOKUP(C167,[2]NC!$C:$L,9,0)</f>
        <v>planeacionecoturistica.central@parquesnacionales.gov.co</v>
      </c>
      <c r="L167" s="138">
        <v>3105540733</v>
      </c>
      <c r="M167" s="170">
        <f>VLOOKUP(B167,'[1]2. NACIONAL'!A:BK,16,0)</f>
        <v>6434923</v>
      </c>
      <c r="N167" s="137">
        <f>VLOOKUP(C167,'[1]2. NACIONAL'!$U:$AU,2,0)</f>
        <v>67566692</v>
      </c>
      <c r="O167" s="190">
        <f>VLOOKUP(C167,'[1]2. NACIONAL'!$U:$AU,26,0)</f>
        <v>43867</v>
      </c>
      <c r="P167" s="190">
        <f>VLOOKUP(C167,'[1]2. NACIONAL'!$U:$AU,27,0)</f>
        <v>44185</v>
      </c>
      <c r="Q167" s="137" t="s">
        <v>5129</v>
      </c>
      <c r="R167" s="138"/>
      <c r="S167" s="169"/>
      <c r="T167" s="130"/>
      <c r="U167" s="129"/>
    </row>
    <row r="168" spans="1:21" ht="12.75">
      <c r="A168" s="131">
        <v>167</v>
      </c>
      <c r="B168" s="138" t="s">
        <v>5261</v>
      </c>
      <c r="C168" s="171">
        <f>VLOOKUP(B168,'[1]2. NACIONAL'!A:BK,21,0)</f>
        <v>16709168</v>
      </c>
      <c r="D168" s="131" t="s">
        <v>5802</v>
      </c>
      <c r="E168" s="138" t="s">
        <v>5735</v>
      </c>
      <c r="F168" s="137" t="s">
        <v>5801</v>
      </c>
      <c r="G168" s="130" t="s">
        <v>5259</v>
      </c>
      <c r="H168" s="129" t="s">
        <v>5260</v>
      </c>
      <c r="I168" s="131" t="str">
        <f>VLOOKUP(B168,'[1]2. NACIONAL'!A:BK,7,0)</f>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y apoyar el desarrollo de modelos de gobernanza con grupos de comunidades étnicas y campesinas, a fin de establecer acuerdos que viabilicen la declaratoria en cada proceso.</v>
      </c>
      <c r="J168" s="131" t="str">
        <f>VLOOKUP(B168,'[1]2. NACIONAL'!A:BK,31,0)</f>
        <v>GRUPO DE GESTIÓN E INTEGRACIÓN DEL SINAP</v>
      </c>
      <c r="K168" t="str">
        <f>VLOOKUP(C168,[2]NC!$C:$L,9,0)</f>
        <v>jaime.vasquez@parquesnacionales.gov.co</v>
      </c>
      <c r="L168" s="138">
        <v>3117850763</v>
      </c>
      <c r="M168" s="170">
        <f>VLOOKUP(B168,'[1]2. NACIONAL'!A:BK,16,0)</f>
        <v>5971344</v>
      </c>
      <c r="N168" s="137">
        <f>VLOOKUP(C168,'[1]2. NACIONAL'!$U:$AU,2,0)</f>
        <v>62699112</v>
      </c>
      <c r="O168" s="190">
        <f>VLOOKUP(C168,'[1]2. NACIONAL'!$U:$AU,26,0)</f>
        <v>43866</v>
      </c>
      <c r="P168" s="190">
        <f>VLOOKUP(C168,'[1]2. NACIONAL'!$U:$AU,27,0)</f>
        <v>44184</v>
      </c>
      <c r="Q168" s="137" t="s">
        <v>5129</v>
      </c>
      <c r="R168" s="138"/>
      <c r="S168" s="169"/>
      <c r="T168" s="130"/>
      <c r="U168" s="129"/>
    </row>
    <row r="169" spans="1:21" ht="12.75">
      <c r="A169" s="131">
        <v>168</v>
      </c>
      <c r="B169" s="138" t="s">
        <v>5258</v>
      </c>
      <c r="C169" s="171">
        <f>VLOOKUP(B169,'[1]2. NACIONAL'!A:BK,21,0)</f>
        <v>66977880</v>
      </c>
      <c r="D169" s="131" t="s">
        <v>5802</v>
      </c>
      <c r="E169" s="138" t="s">
        <v>5736</v>
      </c>
      <c r="F169" s="137" t="s">
        <v>5801</v>
      </c>
      <c r="G169" s="130" t="s">
        <v>5240</v>
      </c>
      <c r="H169" s="129" t="s">
        <v>5257</v>
      </c>
      <c r="I169" s="131" t="str">
        <f>VLOOKUP(B169,'[1]2. NACIONAL'!A:BK,7,0)</f>
        <v>Prestación de servicios profesionales y de apoyo a la gestión para elaborar análisis geográficos y salidas cartográficas solicitadas por la Subdirección de Sostenibilidad y Negocios Ambientales (SSNA) como soporte a la valoración de los diferentes servicios ecosistémicos que adelanta la SSNA principalmente la estrategia y programa para incrementar la captura de Carbono en las Áreas Protegidas (AP) de Parques Nacionales</v>
      </c>
      <c r="J169" s="131" t="str">
        <f>VLOOKUP(B169,'[1]2. NACIONAL'!A:BK,31,0)</f>
        <v>SUBDIRECCIÓN DE SOSTENIBILIDAD Y NEGOCIOS AMBIENTALES</v>
      </c>
      <c r="K169" t="str">
        <f>VLOOKUP(C169,[2]NC!$C:$L,9,0)</f>
        <v>-</v>
      </c>
      <c r="L169" s="138">
        <v>3187664592</v>
      </c>
      <c r="M169" s="170">
        <f>VLOOKUP(B169,'[1]2. NACIONAL'!A:BK,16,0)</f>
        <v>5397388</v>
      </c>
      <c r="N169" s="137">
        <f>VLOOKUP(C169,'[1]2. NACIONAL'!$U:$AU,2,0)</f>
        <v>56852487</v>
      </c>
      <c r="O169" s="190">
        <f>VLOOKUP(C169,'[1]2. NACIONAL'!$U:$AU,26,0)</f>
        <v>43866</v>
      </c>
      <c r="P169" s="190">
        <f>VLOOKUP(C169,'[1]2. NACIONAL'!$U:$AU,27,0)</f>
        <v>44185</v>
      </c>
      <c r="Q169" s="137" t="s">
        <v>5129</v>
      </c>
      <c r="R169" s="138"/>
      <c r="S169" s="169"/>
      <c r="T169" s="130"/>
      <c r="U169" s="129"/>
    </row>
    <row r="170" spans="1:21" ht="12.75">
      <c r="A170" s="131">
        <v>169</v>
      </c>
      <c r="B170" s="138" t="s">
        <v>5256</v>
      </c>
      <c r="C170" s="171">
        <f>VLOOKUP(B170,'[1]2. NACIONAL'!A:BK,21,0)</f>
        <v>1119211837</v>
      </c>
      <c r="D170" s="131" t="s">
        <v>5802</v>
      </c>
      <c r="E170" s="138" t="s">
        <v>5737</v>
      </c>
      <c r="F170" s="137" t="s">
        <v>5801</v>
      </c>
      <c r="G170" s="130" t="s">
        <v>675</v>
      </c>
      <c r="H170" s="129" t="s">
        <v>5255</v>
      </c>
      <c r="I170" s="131" t="str">
        <f>VLOOKUP(B170,'[1]2. NACIONAL'!A:BK,7,0)</f>
        <v>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Nacionales requeridos para las actividades propias de la entidad, así como las gestiones necesarias para la adquisición de predios prioritarios para el desarrollo de la funciones administrativas y misionbales del organismo</v>
      </c>
      <c r="J170" s="131" t="str">
        <f>VLOOKUP(B170,'[1]2. NACIONAL'!A:BK,31,0)</f>
        <v>GRUPO DE PROCESOS CORPORATIVOS</v>
      </c>
      <c r="K170" t="e">
        <f>VLOOKUP(C170,[2]NC!$C:$L,9,0)</f>
        <v>#N/A</v>
      </c>
      <c r="L170" s="138">
        <v>3173778534</v>
      </c>
      <c r="M170" s="170">
        <f>VLOOKUP(B170,'[1]2. NACIONAL'!A:BK,16,0)</f>
        <v>4823432</v>
      </c>
      <c r="N170" s="137">
        <f>VLOOKUP(C170,'[1]2. NACIONAL'!$U:$AU,2,0)</f>
        <v>51771503</v>
      </c>
      <c r="O170" s="190">
        <f>VLOOKUP(C170,'[1]2. NACIONAL'!$U:$AU,26,0)</f>
        <v>43866</v>
      </c>
      <c r="P170" s="190">
        <f>VLOOKUP(C170,'[1]2. NACIONAL'!$U:$AU,27,0)</f>
        <v>44191</v>
      </c>
      <c r="Q170" s="137" t="s">
        <v>5129</v>
      </c>
      <c r="R170" s="138"/>
      <c r="S170" s="169"/>
      <c r="T170" s="130"/>
      <c r="U170" s="129"/>
    </row>
    <row r="171" spans="1:21" ht="12.75">
      <c r="A171" s="131">
        <v>170</v>
      </c>
      <c r="B171" s="138" t="s">
        <v>5254</v>
      </c>
      <c r="C171" s="171">
        <f>VLOOKUP(B171,'[1]2. NACIONAL'!A:BK,21,0)</f>
        <v>52312202</v>
      </c>
      <c r="D171" s="131" t="s">
        <v>5802</v>
      </c>
      <c r="E171" s="138" t="s">
        <v>5738</v>
      </c>
      <c r="F171" s="137" t="s">
        <v>5801</v>
      </c>
      <c r="G171" s="130" t="s">
        <v>5252</v>
      </c>
      <c r="H171" s="129" t="s">
        <v>5253</v>
      </c>
      <c r="I171" s="131" t="str">
        <f>VLOOKUP(B171,'[1]2. NACIONAL'!A:BK,7,0)</f>
        <v>Prestación de servicios profesionales y de apoyo a la gestión para la formulación y el desarrollo de negocios ambientales, con énfasis en el ecoturismo en áreas protegidas con vocación turística, a partir del reconocimiento y valoración de los bienes y servicios ecosistémicos de las Áreas Protegidas del SINAP, a través de la implementación de la estrategia de Ecoturismo de la entidad y de otras herramientas de apoyo como el Seguro de Accidentes y Rescate en PNNC, entre otros instrumentos.</v>
      </c>
      <c r="J171" s="131" t="str">
        <f>VLOOKUP(B171,'[1]2. NACIONAL'!A:BK,31,0)</f>
        <v>SUBDIRECCIÓN DE SOSTENIBILIDAD Y NEGOCIOS AMBIENTALES</v>
      </c>
      <c r="K171" t="str">
        <f>VLOOKUP(C171,[2]NC!$C:$L,9,0)</f>
        <v>clara.burgos@parquesnacionales.gov.co</v>
      </c>
      <c r="L171" s="138">
        <v>3044970</v>
      </c>
      <c r="M171" s="170">
        <f>VLOOKUP(B171,'[1]2. NACIONAL'!A:BK,16,0)</f>
        <v>5971344</v>
      </c>
      <c r="N171" s="137">
        <f>VLOOKUP(C171,'[1]2. NACIONAL'!$U:$AU,2,0)</f>
        <v>62898157</v>
      </c>
      <c r="O171" s="190">
        <f>VLOOKUP(C171,'[1]2. NACIONAL'!$U:$AU,26,0)</f>
        <v>43867</v>
      </c>
      <c r="P171" s="190">
        <f>VLOOKUP(C171,'[1]2. NACIONAL'!$U:$AU,27,0)</f>
        <v>44186</v>
      </c>
      <c r="Q171" s="137" t="s">
        <v>5129</v>
      </c>
      <c r="R171" s="138"/>
      <c r="S171" s="169"/>
      <c r="T171" s="130"/>
      <c r="U171" s="129"/>
    </row>
    <row r="172" spans="1:21" ht="12.75">
      <c r="A172" s="131">
        <v>171</v>
      </c>
      <c r="B172" s="138" t="s">
        <v>5251</v>
      </c>
      <c r="C172" s="171">
        <f>VLOOKUP(B172,'[1]2. NACIONAL'!A:BK,21,0)</f>
        <v>1014274506</v>
      </c>
      <c r="D172" s="131" t="s">
        <v>5802</v>
      </c>
      <c r="E172" s="138" t="s">
        <v>5739</v>
      </c>
      <c r="F172" s="137" t="s">
        <v>5801</v>
      </c>
      <c r="G172" s="130" t="s">
        <v>5250</v>
      </c>
      <c r="H172" s="129" t="s">
        <v>438</v>
      </c>
      <c r="I172" s="131" t="str">
        <f>VLOOKUP(B172,'[1]2. NACIONAL'!A:BK,7,0)</f>
        <v>Prestación de servicios técnicos para brindar soporte a la infraestructura tecnológica, administración de la mesa de ayuda y brindar soporte a la consolidación de la información relacionada a las tecnologías de la información de la entidad.</v>
      </c>
      <c r="J172" s="131" t="str">
        <f>VLOOKUP(B172,'[1]2. NACIONAL'!A:BK,31,0)</f>
        <v>GRUPO SISTEMAS DE INFORMACIÓN Y RADIOCOMUNICACIONES</v>
      </c>
      <c r="K172" t="e">
        <f>VLOOKUP(C172,[2]NC!$C:$L,9,0)</f>
        <v>#N/A</v>
      </c>
      <c r="L172" s="138">
        <v>3133653643</v>
      </c>
      <c r="M172" s="170">
        <f>VLOOKUP(B172,'[1]2. NACIONAL'!A:BK,16,0)</f>
        <v>2663850</v>
      </c>
      <c r="N172" s="137">
        <f>VLOOKUP(C172,'[1]2. NACIONAL'!$U:$AU,2,0)</f>
        <v>28059220</v>
      </c>
      <c r="O172" s="190">
        <f>VLOOKUP(C172,'[1]2. NACIONAL'!$U:$AU,26,0)</f>
        <v>43866</v>
      </c>
      <c r="P172" s="190">
        <f>VLOOKUP(C172,'[1]2. NACIONAL'!$U:$AU,27,0)</f>
        <v>44185</v>
      </c>
      <c r="Q172" s="137" t="s">
        <v>5129</v>
      </c>
      <c r="R172" s="138"/>
      <c r="S172" s="169"/>
      <c r="T172" s="130"/>
      <c r="U172" s="129"/>
    </row>
    <row r="173" spans="1:21" ht="12.75">
      <c r="A173" s="131">
        <v>172</v>
      </c>
      <c r="B173" s="138" t="s">
        <v>5249</v>
      </c>
      <c r="C173" s="171">
        <f>VLOOKUP(B173,'[1]2. NACIONAL'!A:BK,21,0)</f>
        <v>32258613</v>
      </c>
      <c r="D173" s="131" t="s">
        <v>5802</v>
      </c>
      <c r="E173" s="138" t="s">
        <v>5740</v>
      </c>
      <c r="F173" s="137" t="s">
        <v>5801</v>
      </c>
      <c r="G173" s="130" t="s">
        <v>4940</v>
      </c>
      <c r="H173" s="129" t="s">
        <v>5248</v>
      </c>
      <c r="I173" s="131" t="str">
        <f>VLOOKUP(B173,'[1]2. NACIONAL'!A:BK,7,0)</f>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 y sustentación de los polígonos de las áreas priorizadas, contribuyendo al ordenamiento integral del territorio y la conectividad funcional para cada uno de los procesos.</v>
      </c>
      <c r="J173" s="131" t="str">
        <f>VLOOKUP(B173,'[1]2. NACIONAL'!A:BK,31,0)</f>
        <v>GRUPO DE GESTIÓN E INTEGRACIÓN DEL SINAP</v>
      </c>
      <c r="K173" t="e">
        <f>VLOOKUP(C173,[2]NC!$C:$L,9,0)</f>
        <v>#N/A</v>
      </c>
      <c r="L173" s="138">
        <v>3015509231</v>
      </c>
      <c r="M173" s="170">
        <f>VLOOKUP(B173,'[1]2. NACIONAL'!A:BK,16,0)</f>
        <v>5397388</v>
      </c>
      <c r="N173" s="137">
        <f>VLOOKUP(C173,'[1]2. NACIONAL'!$U:$AU,2,0)</f>
        <v>56672574</v>
      </c>
      <c r="O173" s="190">
        <f>VLOOKUP(C173,'[1]2. NACIONAL'!$U:$AU,26,0)</f>
        <v>43866</v>
      </c>
      <c r="P173" s="190">
        <f>VLOOKUP(C173,'[1]2. NACIONAL'!$U:$AU,27,0)</f>
        <v>44184</v>
      </c>
      <c r="Q173" s="137" t="s">
        <v>5129</v>
      </c>
      <c r="R173" s="138"/>
      <c r="S173" s="169"/>
      <c r="T173" s="130"/>
      <c r="U173" s="129"/>
    </row>
    <row r="174" spans="1:21" ht="12.75">
      <c r="A174" s="131">
        <v>173</v>
      </c>
      <c r="B174" s="138" t="s">
        <v>5247</v>
      </c>
      <c r="C174" s="171">
        <f>VLOOKUP(B174,'[1]2. NACIONAL'!A:BK,21,0)</f>
        <v>1022378338</v>
      </c>
      <c r="D174" s="131" t="s">
        <v>5802</v>
      </c>
      <c r="E174" s="138" t="s">
        <v>5741</v>
      </c>
      <c r="F174" s="137" t="s">
        <v>5801</v>
      </c>
      <c r="G174" s="130" t="s">
        <v>4574</v>
      </c>
      <c r="H174" s="129" t="s">
        <v>2174</v>
      </c>
      <c r="I174" s="131" t="str">
        <f>VLOOKUP(B174,'[1]2. NACIONAL'!A:BK,7,0)</f>
        <v>Prestación de servicios profesionales y de apoyo a la gestión para realizar la valoración de servicios ecosistémicos de las áreas protegidas del Sistema de Parques Nacionales Naturales y apoyar la formulación de instrumentos económicos y estrategias de gestión para las actividades de ecoturismo en las áreas protegidas.</v>
      </c>
      <c r="J174" s="131" t="str">
        <f>VLOOKUP(B174,'[1]2. NACIONAL'!A:BK,31,0)</f>
        <v>SUBDIRECCIÓN DE SOSTENIBILIDAD Y NEGOCIOS AMBIENTALES</v>
      </c>
      <c r="K174" t="e">
        <f>VLOOKUP(C174,[2]NC!$C:$L,9,0)</f>
        <v>#N/A</v>
      </c>
      <c r="L174" s="138">
        <v>3138741741</v>
      </c>
      <c r="M174" s="170">
        <f>VLOOKUP(B174,'[1]2. NACIONAL'!A:BK,16,0)</f>
        <v>4426079</v>
      </c>
      <c r="N174" s="137">
        <f>VLOOKUP(C174,'[1]2. NACIONAL'!$U:$AU,2,0)</f>
        <v>47359045</v>
      </c>
      <c r="O174" s="190">
        <f>VLOOKUP(C174,'[1]2. NACIONAL'!$U:$AU,26,0)</f>
        <v>43867</v>
      </c>
      <c r="P174" s="190">
        <f>VLOOKUP(C174,'[1]2. NACIONAL'!$U:$AU,27,0)</f>
        <v>44191</v>
      </c>
      <c r="Q174" s="137" t="s">
        <v>5129</v>
      </c>
      <c r="R174" s="138"/>
      <c r="S174" s="169"/>
      <c r="T174" s="130"/>
      <c r="U174" s="129"/>
    </row>
    <row r="175" spans="1:21" ht="12.75">
      <c r="A175" s="131">
        <v>174</v>
      </c>
      <c r="B175" s="138" t="s">
        <v>5246</v>
      </c>
      <c r="C175" s="171">
        <f>VLOOKUP(B175,'[1]2. NACIONAL'!A:BK,21,0)</f>
        <v>29659231</v>
      </c>
      <c r="D175" s="131" t="s">
        <v>5802</v>
      </c>
      <c r="E175" s="138" t="s">
        <v>5742</v>
      </c>
      <c r="F175" s="137" t="s">
        <v>5801</v>
      </c>
      <c r="G175" s="130" t="s">
        <v>1048</v>
      </c>
      <c r="H175" s="129" t="s">
        <v>5245</v>
      </c>
      <c r="I175" s="131" t="str">
        <f>VLOOKUP(B175,'[1]2. NACIONAL'!A:BK,7,0)</f>
        <v>Prestación de servicios profesionales y de apoyo a la gestión en la Subdirección de Gestión y Manejo de Áreas Protegidas, a fin de continuar la orientación técnica conjunta para la implementación, seguimiento y monitoreo de estrategias de gestión derivadas de todos los mecanismos de financiación disponibles, necesarios para viabilizar las diferentes acciones y programas previstas desde el proceso de planificación y manejo de las áreas protegidas y los retos asumidos en el marco de los procesos de nuevas áreas y ampliaciones, con el fin de contribuir a la planeación estratégica del Sistema de Parques Nacionales Naturales de Colombia, asegurando además la estrategia de relacionamiento sectorial y con autoridades ambientales nacionales y regionales.</v>
      </c>
      <c r="J175" s="131" t="str">
        <f>VLOOKUP(B175,'[1]2. NACIONAL'!A:BK,31,0)</f>
        <v>GRUPO DE GESTIÓN E INTEGRACIÓN DEL SINAP</v>
      </c>
      <c r="K175" t="str">
        <f>VLOOKUP(C175,[2]NC!$C:$L,9,0)</f>
        <v>compensaciones.sinap@parquesnacionales.gov.co</v>
      </c>
      <c r="L175" s="138">
        <v>3114812379</v>
      </c>
      <c r="M175" s="170">
        <f>VLOOKUP(B175,'[1]2. NACIONAL'!A:BK,16,0)</f>
        <v>8498954</v>
      </c>
      <c r="N175" s="137">
        <f>VLOOKUP(C175,'[1]2. NACIONAL'!$U:$AU,2,0)</f>
        <v>89239017</v>
      </c>
      <c r="O175" s="190">
        <f>VLOOKUP(C175,'[1]2. NACIONAL'!$U:$AU,26,0)</f>
        <v>43866</v>
      </c>
      <c r="P175" s="190">
        <f>VLOOKUP(C175,'[1]2. NACIONAL'!$U:$AU,27,0)</f>
        <v>44184</v>
      </c>
      <c r="Q175" s="137" t="s">
        <v>5129</v>
      </c>
      <c r="R175" s="138"/>
      <c r="S175" s="169"/>
      <c r="T175" s="130"/>
      <c r="U175" s="129"/>
    </row>
    <row r="176" spans="1:21" ht="12.75">
      <c r="A176" s="131">
        <v>175</v>
      </c>
      <c r="B176" s="138" t="s">
        <v>5244</v>
      </c>
      <c r="C176" s="171">
        <f>VLOOKUP(B176,'[1]2. NACIONAL'!A:BK,21,0)</f>
        <v>74371263</v>
      </c>
      <c r="D176" s="131" t="s">
        <v>5802</v>
      </c>
      <c r="E176" s="138" t="s">
        <v>5743</v>
      </c>
      <c r="F176" s="137" t="s">
        <v>5801</v>
      </c>
      <c r="G176" s="130" t="s">
        <v>918</v>
      </c>
      <c r="H176" s="129" t="s">
        <v>5243</v>
      </c>
      <c r="I176" s="131" t="str">
        <f>VLOOKUP(B176,'[1]2. NACIONAL'!A:BK,7,0)</f>
        <v>Prestación de servicios profesionales y de apoyo a la gestión en la Subdirección Administrativa y Financiera – Grupo de Infraestructura para ejecutar y desarrollar las actividades propias de la Ingeniería Civil.</v>
      </c>
      <c r="J176" s="131" t="str">
        <f>VLOOKUP(B176,'[1]2. NACIONAL'!A:BK,31,0)</f>
        <v>GRUPO DE INFRAESTRUCTURA</v>
      </c>
      <c r="K176" t="str">
        <f>VLOOKUP(C176,[2]NC!$C:$L,9,0)</f>
        <v>paulo.pacheco@parquesnacionales.gov.co</v>
      </c>
      <c r="L176" s="138">
        <v>3003869627</v>
      </c>
      <c r="M176" s="170">
        <f>VLOOKUP(B176,'[1]2. NACIONAL'!A:BK,16,0)</f>
        <v>5397388</v>
      </c>
      <c r="N176" s="137">
        <f>VLOOKUP(C176,'[1]2. NACIONAL'!$U:$AU,2,0)</f>
        <v>58651616</v>
      </c>
      <c r="O176" s="190">
        <f>VLOOKUP(C176,'[1]2. NACIONAL'!$U:$AU,26,0)</f>
        <v>43866</v>
      </c>
      <c r="P176" s="190">
        <f>VLOOKUP(C176,'[1]2. NACIONAL'!$U:$AU,27,0)</f>
        <v>44195</v>
      </c>
      <c r="Q176" s="137" t="s">
        <v>5129</v>
      </c>
      <c r="R176" s="138"/>
      <c r="S176" s="169"/>
      <c r="T176" s="130"/>
      <c r="U176" s="129"/>
    </row>
    <row r="177" spans="1:21" ht="12.75">
      <c r="A177" s="131">
        <v>176</v>
      </c>
      <c r="B177" s="138" t="s">
        <v>5242</v>
      </c>
      <c r="C177" s="171">
        <f>VLOOKUP(B177,'[1]2. NACIONAL'!A:BK,21,0)</f>
        <v>53139862</v>
      </c>
      <c r="D177" s="131" t="s">
        <v>5802</v>
      </c>
      <c r="E177" s="138" t="s">
        <v>5744</v>
      </c>
      <c r="F177" s="137" t="s">
        <v>5801</v>
      </c>
      <c r="G177" s="130" t="s">
        <v>5240</v>
      </c>
      <c r="H177" s="129" t="s">
        <v>5241</v>
      </c>
      <c r="I177" s="131" t="str">
        <f>VLOOKUP(B177,'[1]2. NACIONAL'!A:BK,7,0)</f>
        <v>Prestación de servicios profesionales para la consolidación de la información predial del Sistema de Parques Nacionales Naturales de Colombia y la administración de las plataformas de gestión geográfica y predial de la entidad para la toma de decisiones.</v>
      </c>
      <c r="J177" s="131" t="str">
        <f>VLOOKUP(B177,'[1]2. NACIONAL'!A:BK,31,0)</f>
        <v>GRUPO SISTEMAS DE INFORMACIÓN Y RADIOCOMUNICACIONES</v>
      </c>
      <c r="K177" t="str">
        <f>VLOOKUP(C177,[2]NC!$C:$L,9,0)</f>
        <v>-</v>
      </c>
      <c r="L177" s="138">
        <v>3175387475</v>
      </c>
      <c r="M177" s="170">
        <f>VLOOKUP(B177,'[1]2. NACIONAL'!A:BK,16,0)</f>
        <v>3852124</v>
      </c>
      <c r="N177" s="137">
        <f>VLOOKUP(C177,'[1]2. NACIONAL'!$U:$AU,2,0)</f>
        <v>40318898</v>
      </c>
      <c r="O177" s="190">
        <f>VLOOKUP(C177,'[1]2. NACIONAL'!$U:$AU,26,0)</f>
        <v>43866</v>
      </c>
      <c r="P177" s="190">
        <f>VLOOKUP(C177,'[1]2. NACIONAL'!$U:$AU,27,0)</f>
        <v>44183</v>
      </c>
      <c r="Q177" s="137" t="s">
        <v>5129</v>
      </c>
      <c r="R177" s="138"/>
      <c r="S177" s="169"/>
      <c r="T177" s="130"/>
      <c r="U177" s="129"/>
    </row>
    <row r="178" spans="1:21" ht="13.5" thickBot="1">
      <c r="A178" s="131">
        <v>177</v>
      </c>
      <c r="B178" s="138" t="s">
        <v>5239</v>
      </c>
      <c r="C178" s="171">
        <f>VLOOKUP(B178,'[1]2. NACIONAL'!A:BK,21,0)</f>
        <v>52706880</v>
      </c>
      <c r="D178" s="131" t="s">
        <v>5802</v>
      </c>
      <c r="E178" s="138" t="s">
        <v>5745</v>
      </c>
      <c r="F178" s="137" t="s">
        <v>5801</v>
      </c>
      <c r="G178" s="130" t="s">
        <v>5237</v>
      </c>
      <c r="H178" s="129" t="s">
        <v>5238</v>
      </c>
      <c r="I178" s="131" t="str">
        <f>VLOOKUP(B178,'[1]2. NACIONAL'!A:BK,7,0)</f>
        <v>Prestación de servicios profesionales de apoyo a la gestión de la Oficina de Gestión del Riesgo de la Dirección General para la atención de los asuntos relacionados con el análisis, diagnóstico y diseño de alternativas para el control de los factores relacionados con actividades agropecuarias ilegales que inciden en la deforestación de las áreas protegidas, asícomo participar en acciones interagenciales.</v>
      </c>
      <c r="J178" s="131" t="str">
        <f>VLOOKUP(B178,'[1]2. NACIONAL'!A:BK,31,0)</f>
        <v>OFICINA DE GESTION DEL RIESGO</v>
      </c>
      <c r="K178" t="e">
        <f>VLOOKUP(C178,[2]NC!$C:$L,9,0)</f>
        <v>#N/A</v>
      </c>
      <c r="L178" s="138">
        <v>3205774704</v>
      </c>
      <c r="M178" s="170">
        <f>VLOOKUP(B178,'[1]2. NACIONAL'!A:BK,16,0)</f>
        <v>6434923</v>
      </c>
      <c r="N178" s="137">
        <f>VLOOKUP(C178,'[1]2. NACIONAL'!$U:$AU,2,0)</f>
        <v>67352194</v>
      </c>
      <c r="O178" s="190">
        <f>VLOOKUP(C178,'[1]2. NACIONAL'!$U:$AU,26,0)</f>
        <v>43866</v>
      </c>
      <c r="P178" s="190">
        <f>VLOOKUP(C178,'[1]2. NACIONAL'!$U:$AU,27,0)</f>
        <v>44183</v>
      </c>
      <c r="Q178" s="137" t="s">
        <v>5129</v>
      </c>
      <c r="R178" s="138"/>
      <c r="S178" s="169"/>
      <c r="T178" s="130"/>
      <c r="U178" s="129"/>
    </row>
    <row r="179" spans="1:21" ht="13.5" thickBot="1">
      <c r="A179" s="131">
        <v>178</v>
      </c>
      <c r="B179" s="138" t="s">
        <v>5236</v>
      </c>
      <c r="C179" s="171">
        <f>VLOOKUP(B179,'[1]2. NACIONAL'!A:BK,21,0)</f>
        <v>20568316</v>
      </c>
      <c r="D179" s="131" t="s">
        <v>5802</v>
      </c>
      <c r="E179" s="138" t="s">
        <v>5746</v>
      </c>
      <c r="F179" s="137" t="s">
        <v>5801</v>
      </c>
      <c r="G179" s="130" t="s">
        <v>1559</v>
      </c>
      <c r="H179" s="129" t="s">
        <v>5235</v>
      </c>
      <c r="I179" s="131" t="s">
        <v>5234</v>
      </c>
      <c r="J179" s="131" t="str">
        <f>VLOOKUP(B179,'[1]2. NACIONAL'!A:BK,31,0)</f>
        <v>GRUPO DE CONTROL INTERNO</v>
      </c>
      <c r="K179" s="181" t="s">
        <v>5559</v>
      </c>
      <c r="L179" s="138">
        <v>3013356056</v>
      </c>
      <c r="M179" s="170">
        <f>VLOOKUP(B179,'[1]2. NACIONAL'!A:BK,16,0)</f>
        <v>6313510</v>
      </c>
      <c r="N179" s="137">
        <f>VLOOKUP(C179,'[1]2. NACIONAL'!$U:$AU,2,0)</f>
        <v>66081405</v>
      </c>
      <c r="O179" s="190">
        <f>VLOOKUP(C179,'[1]2. NACIONAL'!$U:$AU,26,0)</f>
        <v>43867</v>
      </c>
      <c r="P179" s="190">
        <f>VLOOKUP(C179,'[1]2. NACIONAL'!$U:$AU,27,0)</f>
        <v>44184</v>
      </c>
      <c r="Q179" s="137" t="s">
        <v>5129</v>
      </c>
      <c r="R179" s="138"/>
      <c r="S179" s="169"/>
      <c r="T179" s="130"/>
      <c r="U179" s="129"/>
    </row>
    <row r="180" spans="1:21" ht="12.75">
      <c r="A180" s="131">
        <v>179</v>
      </c>
      <c r="B180" s="138" t="s">
        <v>5233</v>
      </c>
      <c r="C180" s="171">
        <f>VLOOKUP(B180,'[1]2. NACIONAL'!A:BK,21,0)</f>
        <v>52867613</v>
      </c>
      <c r="D180" s="131" t="s">
        <v>5802</v>
      </c>
      <c r="E180" s="138" t="s">
        <v>5747</v>
      </c>
      <c r="F180" s="137" t="s">
        <v>5801</v>
      </c>
      <c r="G180" s="130" t="s">
        <v>1634</v>
      </c>
      <c r="H180" s="129" t="s">
        <v>5232</v>
      </c>
      <c r="I180" s="131" t="s">
        <v>5231</v>
      </c>
      <c r="J180" s="131" t="str">
        <f>VLOOKUP(B180,'[1]2. NACIONAL'!A:BK,31,0)</f>
        <v>GRUPO DE PLANEACIÓN Y MANEJO</v>
      </c>
      <c r="K180" t="str">
        <f>VLOOKUP(C180,[2]NC!$C:$L,9,0)</f>
        <v>ayda.castro@parquesnacionales.gov.co</v>
      </c>
      <c r="L180" s="138">
        <v>3208000984</v>
      </c>
      <c r="M180" s="170">
        <f>VLOOKUP(B180,'[1]2. NACIONAL'!A:BK,16,0)</f>
        <v>4823432</v>
      </c>
      <c r="N180" s="137">
        <f>VLOOKUP(C180,'[1]2. NACIONAL'!$U:$AU,2,0)</f>
        <v>50806817</v>
      </c>
      <c r="O180" s="190">
        <f>VLOOKUP(C180,'[1]2. NACIONAL'!$U:$AU,26,0)</f>
        <v>43869</v>
      </c>
      <c r="P180" s="190">
        <f>VLOOKUP(C180,'[1]2. NACIONAL'!$U:$AU,27,0)</f>
        <v>44188</v>
      </c>
      <c r="Q180" s="137" t="s">
        <v>5129</v>
      </c>
      <c r="R180" s="138"/>
      <c r="S180" s="169"/>
      <c r="T180" s="130"/>
      <c r="U180" s="129"/>
    </row>
    <row r="181" spans="1:21" ht="12.75">
      <c r="A181" s="131">
        <v>180</v>
      </c>
      <c r="B181" s="138" t="s">
        <v>5230</v>
      </c>
      <c r="C181" s="171">
        <f>VLOOKUP(B181,'[1]2. NACIONAL'!A:BK,21,0)</f>
        <v>34066254</v>
      </c>
      <c r="D181" s="131" t="s">
        <v>5802</v>
      </c>
      <c r="E181" s="138" t="s">
        <v>5748</v>
      </c>
      <c r="F181" s="137" t="s">
        <v>5801</v>
      </c>
      <c r="G181" s="130" t="s">
        <v>4574</v>
      </c>
      <c r="H181" s="129" t="s">
        <v>5229</v>
      </c>
      <c r="I181" s="131" t="s">
        <v>5228</v>
      </c>
      <c r="J181" s="131" t="str">
        <f>VLOOKUP(B181,'[1]2. NACIONAL'!A:BK,31,0)</f>
        <v>GRUPO DE PLANEACIÓN Y MANEJO</v>
      </c>
      <c r="K181" t="e">
        <f>VLOOKUP(C181,[2]NC!$C:$L,9,0)</f>
        <v>#N/A</v>
      </c>
      <c r="L181" s="138">
        <v>3146304994</v>
      </c>
      <c r="M181" s="170">
        <f>VLOOKUP(B181,'[1]2. NACIONAL'!A:BK,16,0)</f>
        <v>5971344</v>
      </c>
      <c r="N181" s="137">
        <f>VLOOKUP(C181,'[1]2. NACIONAL'!$U:$AU,2,0)</f>
        <v>62699112</v>
      </c>
      <c r="O181" s="190">
        <f>VLOOKUP(C181,'[1]2. NACIONAL'!$U:$AU,26,0)</f>
        <v>43867</v>
      </c>
      <c r="P181" s="190">
        <f>VLOOKUP(C181,'[1]2. NACIONAL'!$U:$AU,27,0)</f>
        <v>44185</v>
      </c>
      <c r="Q181" s="137" t="s">
        <v>5129</v>
      </c>
      <c r="R181" s="138"/>
      <c r="S181" s="169"/>
      <c r="T181" s="130"/>
      <c r="U181" s="129"/>
    </row>
    <row r="182" spans="1:21" ht="12.75">
      <c r="A182" s="131">
        <v>181</v>
      </c>
      <c r="B182" s="138" t="s">
        <v>5227</v>
      </c>
      <c r="C182" s="171">
        <f>VLOOKUP(B182,'[1]2. NACIONAL'!A:BK,21,0)</f>
        <v>80407748</v>
      </c>
      <c r="D182" s="131" t="s">
        <v>5802</v>
      </c>
      <c r="E182" s="138" t="s">
        <v>5749</v>
      </c>
      <c r="F182" s="137" t="s">
        <v>5801</v>
      </c>
      <c r="G182" s="130" t="s">
        <v>842</v>
      </c>
      <c r="H182" s="129" t="s">
        <v>5226</v>
      </c>
      <c r="I182" s="131" t="str">
        <f>VLOOKUP(B182,'[1]2. NACIONAL'!A:BK,7,0)</f>
        <v>Prestación de servicios profesionales para apoyar el diseño y gestión relacionados con aspectos metodológicos, desarrollo de proyectos, y diseño pedagógico en relación con los servicios Ecosistémicos de Parques Nacionales Naturales, con énfasis en la regulación climática aportado por las áreas protegidas.</v>
      </c>
      <c r="J182" s="131" t="str">
        <f>VLOOKUP(B182,'[1]2. NACIONAL'!A:BK,31,0)</f>
        <v>SUBDIRECCIÓN DE SOSTENIBILIDAD Y NEGOCIOS AMBIENTALES</v>
      </c>
      <c r="K182" t="e">
        <f>VLOOKUP(C182,[2]NC!$C:$L,9,0)</f>
        <v>#N/A</v>
      </c>
      <c r="L182" s="138">
        <v>3107932</v>
      </c>
      <c r="M182" s="170">
        <f>VLOOKUP(B182,'[1]2. NACIONAL'!A:BK,16,0)</f>
        <v>7174442</v>
      </c>
      <c r="N182" s="137">
        <f>VLOOKUP(C182,'[1]2. NACIONAL'!$U:$AU,2,0)</f>
        <v>75570789</v>
      </c>
      <c r="O182" s="190">
        <f>VLOOKUP(C182,'[1]2. NACIONAL'!$U:$AU,26,0)</f>
        <v>43868</v>
      </c>
      <c r="P182" s="190">
        <f>VLOOKUP(C182,'[1]2. NACIONAL'!$U:$AU,27,0)</f>
        <v>44187</v>
      </c>
      <c r="Q182" s="137" t="s">
        <v>5129</v>
      </c>
      <c r="R182" s="138"/>
      <c r="S182" s="169"/>
      <c r="T182" s="130"/>
      <c r="U182" s="129"/>
    </row>
    <row r="183" spans="1:21" ht="12.75">
      <c r="A183" s="131">
        <v>182</v>
      </c>
      <c r="B183" s="138" t="s">
        <v>5225</v>
      </c>
      <c r="C183" s="171">
        <f>VLOOKUP(B183,'[1]2. NACIONAL'!A:BK,21,0)</f>
        <v>80540287</v>
      </c>
      <c r="D183" s="131" t="s">
        <v>5802</v>
      </c>
      <c r="E183" s="138" t="s">
        <v>5750</v>
      </c>
      <c r="F183" s="137" t="s">
        <v>5801</v>
      </c>
      <c r="G183" s="130" t="s">
        <v>1334</v>
      </c>
      <c r="H183" s="129" t="s">
        <v>5224</v>
      </c>
      <c r="I183" s="131" t="str">
        <f>VLOOKUP(B183,'[1]2. NACIONAL'!A:BK,7,0)</f>
        <v>Prestación de servicios profesionales y de apoyo a la gestión en la Subdirección de Gestión y Manejo de Áreas Protegidas en el marco de la administración del Registro Único Nacional de Áreas Protegidas RUNAP, con énfasis en la realización de análisis espaciales, ecológicos y de biogeografía que permitan el seguimiento, análisis y evaluación del estado de la representatividad del SINAP a nivel nacional y del estado de conservación de las áreas protegidas a registrar; así mismo orientar técnicamente y participar en la mesa nacional de prioridades de conservación, y ajustar y orientar la propuesta de la metodología de efectividad del manejo a nivel del Sistema.</v>
      </c>
      <c r="J183" s="131" t="str">
        <f>VLOOKUP(B183,'[1]2. NACIONAL'!A:BK,31,0)</f>
        <v>GRUPO DE GESTIÓN E INTEGRACIÓN DEL SINAP</v>
      </c>
      <c r="K183" t="e">
        <f>VLOOKUP(C183,[2]NC!$C:$L,9,0)</f>
        <v>#N/A</v>
      </c>
      <c r="L183" s="138">
        <v>3192377607</v>
      </c>
      <c r="M183" s="170">
        <f>VLOOKUP(B183,'[1]2. NACIONAL'!A:BK,16,0)</f>
        <v>5397388</v>
      </c>
      <c r="N183" s="137">
        <f>VLOOKUP(C183,'[1]2. NACIONAL'!$U:$AU,2,0)</f>
        <v>56672574</v>
      </c>
      <c r="O183" s="190">
        <f>VLOOKUP(C183,'[1]2. NACIONAL'!$U:$AU,26,0)</f>
        <v>43868</v>
      </c>
      <c r="P183" s="190">
        <f>VLOOKUP(C183,'[1]2. NACIONAL'!$U:$AU,27,0)</f>
        <v>44186</v>
      </c>
      <c r="Q183" s="137" t="s">
        <v>5129</v>
      </c>
      <c r="R183" s="138"/>
      <c r="S183" s="169"/>
      <c r="T183" s="130"/>
      <c r="U183" s="129"/>
    </row>
    <row r="184" spans="1:21" ht="12.75">
      <c r="A184" s="131">
        <v>183</v>
      </c>
      <c r="B184" s="138" t="s">
        <v>5223</v>
      </c>
      <c r="C184" s="171">
        <f>VLOOKUP(B184,'[1]2. NACIONAL'!A:BK,21,0)</f>
        <v>5207802</v>
      </c>
      <c r="D184" s="131" t="s">
        <v>5802</v>
      </c>
      <c r="E184" s="138" t="s">
        <v>5751</v>
      </c>
      <c r="F184" s="137" t="s">
        <v>5801</v>
      </c>
      <c r="G184" s="130" t="s">
        <v>3146</v>
      </c>
      <c r="H184" s="129" t="s">
        <v>5222</v>
      </c>
      <c r="I184" s="131" t="str">
        <f>VLOOKUP(B184,'[1]2. NACIONAL'!A:BK,7,0)</f>
        <v>Prestación de servicios profesionales y de apoyo a la gestión para acompañar técnicamente a las áreas protegidas en los procesos de consulta previa requeridos y en la suscripción, seguimiento y análisis de los impactos sobre los objetivos de conservación de los acuerdos establecidos con comunidades étnicas.</v>
      </c>
      <c r="J184" s="131" t="str">
        <f>VLOOKUP(B184,'[1]2. NACIONAL'!A:BK,31,0)</f>
        <v>GRUPO DE PLANEACIÓN Y MANEJO</v>
      </c>
      <c r="K184" t="e">
        <f>VLOOKUP(C184,[2]NC!$C:$L,9,0)</f>
        <v>#N/A</v>
      </c>
      <c r="L184" s="138">
        <v>3162978447</v>
      </c>
      <c r="M184" s="170">
        <f>VLOOKUP(B184,'[1]2. NACIONAL'!A:BK,16,0)</f>
        <v>6434923</v>
      </c>
      <c r="N184" s="137">
        <f>VLOOKUP(C184,'[1]2. NACIONAL'!$U:$AU,2,0)</f>
        <v>67352194</v>
      </c>
      <c r="O184" s="190">
        <f>VLOOKUP(C184,'[1]2. NACIONAL'!$U:$AU,26,0)</f>
        <v>43868</v>
      </c>
      <c r="P184" s="190">
        <f>VLOOKUP(C184,'[1]2. NACIONAL'!$U:$AU,27,0)</f>
        <v>44185</v>
      </c>
      <c r="Q184" s="137" t="s">
        <v>5129</v>
      </c>
      <c r="R184" s="138"/>
      <c r="S184" s="169"/>
      <c r="T184" s="130"/>
      <c r="U184" s="129"/>
    </row>
    <row r="185" spans="1:21" ht="12.75">
      <c r="A185" s="131">
        <v>184</v>
      </c>
      <c r="B185" s="138" t="s">
        <v>5221</v>
      </c>
      <c r="C185" s="171">
        <f>VLOOKUP(B185,'[1]2. NACIONAL'!A:BK,21,0)</f>
        <v>1085301502</v>
      </c>
      <c r="D185" s="131" t="s">
        <v>5802</v>
      </c>
      <c r="E185" s="138" t="s">
        <v>5752</v>
      </c>
      <c r="F185" s="137" t="s">
        <v>5801</v>
      </c>
      <c r="G185" s="130" t="s">
        <v>675</v>
      </c>
      <c r="H185" s="129" t="s">
        <v>5220</v>
      </c>
      <c r="I185" s="131" t="str">
        <f>VLOOKUP(B185,'[1]2. NACIONAL'!A:BK,7,0)</f>
        <v>Prestación de servicios en derecho, para el apoyo en el impulso y seguimiento a los trámites ambientales (permisos, concesiones, autorizaciones y registro de reservas naturales de la sociedad civil) de competencia de Parques Nacionales Naturales.</v>
      </c>
      <c r="J185" s="131" t="str">
        <f>VLOOKUP(B185,'[1]2. NACIONAL'!A:BK,31,0)</f>
        <v>GRUPO DE TRÁMITES Y EVALUACIÓN AMBIENTAL</v>
      </c>
      <c r="K185" t="e">
        <f>VLOOKUP(C185,[2]NC!$C:$L,9,0)</f>
        <v>#N/A</v>
      </c>
      <c r="L185" s="138">
        <v>3113685749</v>
      </c>
      <c r="M185" s="170">
        <f>VLOOKUP(B185,'[1]2. NACIONAL'!A:BK,16,0)</f>
        <v>3852124</v>
      </c>
      <c r="N185" s="137">
        <f>VLOOKUP(C185,'[1]2. NACIONAL'!$U:$AU,2,0)</f>
        <v>40190494</v>
      </c>
      <c r="O185" s="190">
        <f>VLOOKUP(C185,'[1]2. NACIONAL'!$U:$AU,26,0)</f>
        <v>43868</v>
      </c>
      <c r="P185" s="190">
        <f>VLOOKUP(C185,'[1]2. NACIONAL'!$U:$AU,27,0)</f>
        <v>44184</v>
      </c>
      <c r="Q185" s="137" t="s">
        <v>5129</v>
      </c>
      <c r="R185" s="138"/>
      <c r="S185" s="169"/>
      <c r="T185" s="130"/>
      <c r="U185" s="129"/>
    </row>
    <row r="186" spans="1:21" ht="12.75">
      <c r="A186" s="131">
        <v>185</v>
      </c>
      <c r="B186" s="138" t="s">
        <v>5219</v>
      </c>
      <c r="C186" s="171">
        <f>VLOOKUP(B186,'[1]2. NACIONAL'!A:BK,21,0)</f>
        <v>80093967</v>
      </c>
      <c r="D186" s="131" t="s">
        <v>5802</v>
      </c>
      <c r="E186" s="138" t="s">
        <v>5753</v>
      </c>
      <c r="F186" s="137" t="s">
        <v>5801</v>
      </c>
      <c r="G186" s="130" t="s">
        <v>5217</v>
      </c>
      <c r="H186" s="129" t="s">
        <v>5218</v>
      </c>
      <c r="I186" s="131" t="str">
        <f>VLOOKUP(B186,'[1]2. NACIONAL'!A:BK,7,0)</f>
        <v>Prestación de servicios profesionales y de apoyo a la gestión del grupo de comunicaciones y educación ambiental para la implementación de la estrategia de comunicación y educación para la conservación a través de la coordinación editorial de contenidos para proyectos especiales de educación y divulgación; la elaboración de guiones, artículos, informes y textos informativos y educativos, y la corrección de estilo y traducción. Así como la realización de talleres sobre los Parques Nacionales</v>
      </c>
      <c r="J186" s="131" t="str">
        <f>VLOOKUP(B186,'[1]2. NACIONAL'!A:BK,31,0)</f>
        <v>GRUPO DE COMUNICACIONES Y EDUCACION AMBIENTAL</v>
      </c>
      <c r="K186" s="137" t="s">
        <v>5216</v>
      </c>
      <c r="L186" s="138">
        <v>3173649438</v>
      </c>
      <c r="M186" s="170">
        <f>VLOOKUP(B186,'[1]2. NACIONAL'!A:BK,16,0)</f>
        <v>4823432</v>
      </c>
      <c r="N186" s="137">
        <f>VLOOKUP(C186,'[1]2. NACIONAL'!$U:$AU,2,0)</f>
        <v>50324474</v>
      </c>
      <c r="O186" s="190">
        <f>VLOOKUP(C186,'[1]2. NACIONAL'!$U:$AU,26,0)</f>
        <v>43868</v>
      </c>
      <c r="P186" s="190">
        <f>VLOOKUP(C186,'[1]2. NACIONAL'!$U:$AU,27,0)</f>
        <v>44184</v>
      </c>
      <c r="Q186" s="137" t="s">
        <v>5129</v>
      </c>
      <c r="R186" s="138"/>
      <c r="S186" s="169"/>
      <c r="T186" s="130"/>
      <c r="U186" s="129"/>
    </row>
    <row r="187" spans="1:21" ht="12.75">
      <c r="A187" s="131">
        <v>186</v>
      </c>
      <c r="B187" s="138" t="s">
        <v>5215</v>
      </c>
      <c r="C187" s="171">
        <f>VLOOKUP(B187,'[1]2. NACIONAL'!A:BK,21,0)</f>
        <v>52282872</v>
      </c>
      <c r="D187" s="131" t="s">
        <v>5802</v>
      </c>
      <c r="E187" s="138" t="s">
        <v>5754</v>
      </c>
      <c r="F187" s="137" t="s">
        <v>5801</v>
      </c>
      <c r="G187" s="130" t="s">
        <v>845</v>
      </c>
      <c r="H187" s="129" t="s">
        <v>5214</v>
      </c>
      <c r="I187" s="131" t="str">
        <f>VLOOKUP(B187,'[1]2. NACIONAL'!A:BK,7,0)</f>
        <v>Prestación de servicios profesionales para orientar los procesos de planeación de Parques Nacionales Naturales de Colombia en el marco del Modelo Integrado de Planeación y Gestión de la Nación.</v>
      </c>
      <c r="J187" s="131" t="str">
        <f>VLOOKUP(B187,'[1]2. NACIONAL'!A:BK,31,0)</f>
        <v>OFICINA ASESORA PLANEACIÓN</v>
      </c>
      <c r="K187" t="str">
        <f>VLOOKUP(C187,[2]NC!$C:$L,9,0)</f>
        <v>diana.oviedo@parquesnacionales.gov.co</v>
      </c>
      <c r="L187" s="138">
        <v>3015039147</v>
      </c>
      <c r="M187" s="170">
        <f>VLOOKUP(B187,'[1]2. NACIONAL'!A:BK,16,0)</f>
        <v>8498954</v>
      </c>
      <c r="N187" s="137">
        <f>VLOOKUP(C187,'[1]2. NACIONAL'!$U:$AU,2,0)</f>
        <v>88389122</v>
      </c>
      <c r="O187" s="190">
        <f>VLOOKUP(C187,'[1]2. NACIONAL'!$U:$AU,26,0)</f>
        <v>43868</v>
      </c>
      <c r="P187" s="190">
        <f>VLOOKUP(C187,'[1]2. NACIONAL'!$U:$AU,27,0)</f>
        <v>44185</v>
      </c>
      <c r="Q187" s="137" t="s">
        <v>5129</v>
      </c>
      <c r="R187" s="138"/>
      <c r="S187" s="169"/>
      <c r="T187" s="130"/>
      <c r="U187" s="129"/>
    </row>
    <row r="188" spans="1:21" ht="13.5" thickBot="1">
      <c r="A188" s="131">
        <v>187</v>
      </c>
      <c r="B188" s="138" t="s">
        <v>5213</v>
      </c>
      <c r="C188" s="171">
        <f>VLOOKUP(B188,'[1]2. NACIONAL'!A:BK,21,0)</f>
        <v>75067847</v>
      </c>
      <c r="D188" s="131" t="s">
        <v>5802</v>
      </c>
      <c r="E188" s="138" t="s">
        <v>5755</v>
      </c>
      <c r="F188" s="137" t="s">
        <v>5801</v>
      </c>
      <c r="G188" s="130" t="s">
        <v>918</v>
      </c>
      <c r="H188" s="129" t="s">
        <v>5212</v>
      </c>
      <c r="I188" s="131" t="str">
        <f>VLOOKUP(B188,'[1]2. NACIONAL'!A:BK,7,0)</f>
        <v>Prestación de servicios en ingeniería civil, en la evaluación técnica de proyectos, obras o actividades licenciables y otros que puedan afectar las áreas bajo administración de Parques Nacionales Naturales, en el marco de las competencias de la Entidad.</v>
      </c>
      <c r="J188" s="131" t="str">
        <f>VLOOKUP(B188,'[1]2. NACIONAL'!A:BK,31,0)</f>
        <v>GRUPO DE TRÁMITES Y EVALUACIÓN AMBIENTAL</v>
      </c>
      <c r="K188" t="e">
        <f>VLOOKUP(C188,[2]NC!$C:$L,9,0)</f>
        <v>#N/A</v>
      </c>
      <c r="L188" s="138">
        <v>3107872079</v>
      </c>
      <c r="M188" s="170">
        <f>VLOOKUP(B188,'[1]2. NACIONAL'!A:BK,16,0)</f>
        <v>5971344</v>
      </c>
      <c r="N188" s="137">
        <f>VLOOKUP(C188,'[1]2. NACIONAL'!$U:$AU,2,0)</f>
        <v>62301022</v>
      </c>
      <c r="O188" s="190">
        <f>VLOOKUP(C188,'[1]2. NACIONAL'!$U:$AU,26,0)</f>
        <v>43868</v>
      </c>
      <c r="P188" s="190">
        <f>VLOOKUP(C188,'[1]2. NACIONAL'!$U:$AU,27,0)</f>
        <v>44184</v>
      </c>
      <c r="Q188" s="137" t="s">
        <v>5129</v>
      </c>
      <c r="R188" s="138"/>
      <c r="S188" s="169"/>
      <c r="T188" s="130"/>
      <c r="U188" s="129"/>
    </row>
    <row r="189" spans="1:21" ht="13.5" thickBot="1">
      <c r="A189" s="131">
        <v>188</v>
      </c>
      <c r="B189" s="138" t="s">
        <v>5211</v>
      </c>
      <c r="C189" s="171">
        <f>VLOOKUP(B189,'[1]2. NACIONAL'!A:BK,21,0)</f>
        <v>79903349</v>
      </c>
      <c r="D189" s="131" t="s">
        <v>5802</v>
      </c>
      <c r="E189" s="138" t="s">
        <v>5756</v>
      </c>
      <c r="F189" s="137" t="s">
        <v>5801</v>
      </c>
      <c r="G189" s="130" t="s">
        <v>869</v>
      </c>
      <c r="H189" s="129" t="s">
        <v>5210</v>
      </c>
      <c r="I189" s="131" t="str">
        <f>VLOOKUP(B189,'[1]2. NACIONAL'!A:BK,7,0)</f>
        <v>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
      <c r="J189" s="131" t="str">
        <f>VLOOKUP(B189,'[1]2. NACIONAL'!A:BK,31,0)</f>
        <v>GRUPO DE CONTROL DISCIPLINARIO</v>
      </c>
      <c r="K189" s="181" t="s">
        <v>5557</v>
      </c>
      <c r="L189" s="138">
        <v>3143058316</v>
      </c>
      <c r="M189" s="170">
        <f>VLOOKUP(B189,'[1]2. NACIONAL'!A:BK,16,0)</f>
        <v>4823432</v>
      </c>
      <c r="N189" s="137">
        <f>VLOOKUP(C189,'[1]2. NACIONAL'!$U:$AU,2,0)</f>
        <v>50646036</v>
      </c>
      <c r="O189" s="190">
        <f>VLOOKUP(C189,'[1]2. NACIONAL'!$U:$AU,26,0)</f>
        <v>43868</v>
      </c>
      <c r="P189" s="190">
        <f>VLOOKUP(C189,'[1]2. NACIONAL'!$U:$AU,27,0)</f>
        <v>44186</v>
      </c>
      <c r="Q189" s="137" t="s">
        <v>5129</v>
      </c>
      <c r="R189" s="138"/>
      <c r="S189" s="169"/>
      <c r="T189" s="130"/>
      <c r="U189" s="129"/>
    </row>
    <row r="190" spans="1:21" ht="12.75">
      <c r="A190" s="131">
        <v>189</v>
      </c>
      <c r="B190" s="138" t="s">
        <v>5209</v>
      </c>
      <c r="C190" s="171">
        <f>VLOOKUP(B190,'[1]2. NACIONAL'!A:BK,21,0)</f>
        <v>1032363869</v>
      </c>
      <c r="D190" s="131" t="s">
        <v>5802</v>
      </c>
      <c r="E190" s="138" t="s">
        <v>5757</v>
      </c>
      <c r="F190" s="137" t="s">
        <v>5801</v>
      </c>
      <c r="G190" s="130" t="s">
        <v>3810</v>
      </c>
      <c r="H190" s="129" t="s">
        <v>5208</v>
      </c>
      <c r="I190" s="131" t="str">
        <f>VLOOKUP(B190,'[1]2. NACIONAL'!A:BK,7,0)</f>
        <v>Prestación de servicios profesionales especializados para la administración, estructuración, gestión de la información geográfica al interior de las áreas protegidas y descarga de imágenes de las plataformas de sensores remotos en Parques Nacionales para la consolidación del sistema de información que facilite la toma de decisiones</v>
      </c>
      <c r="J190" s="131" t="str">
        <f>VLOOKUP(B190,'[1]2. NACIONAL'!A:BK,31,0)</f>
        <v>GRUPO SISTEMAS DE INFORMACIÓN Y RADIOCOMUNICACIONES</v>
      </c>
      <c r="K190" t="str">
        <f>VLOOKUP(C190,[2]NC!$C:$L,9,0)</f>
        <v>-</v>
      </c>
      <c r="L190" s="138">
        <v>3197583657</v>
      </c>
      <c r="M190" s="170">
        <f>VLOOKUP(B190,'[1]2. NACIONAL'!A:BK,16,0)</f>
        <v>5397388</v>
      </c>
      <c r="N190" s="137">
        <f>VLOOKUP(C190,'[1]2. NACIONAL'!$U:$AU,2,0)</f>
        <v>56132835</v>
      </c>
      <c r="O190" s="190">
        <f>VLOOKUP(C190,'[1]2. NACIONAL'!$U:$AU,26,0)</f>
        <v>43871</v>
      </c>
      <c r="P190" s="190">
        <f>VLOOKUP(C190,'[1]2. NACIONAL'!$U:$AU,27,0)</f>
        <v>44186</v>
      </c>
      <c r="Q190" s="137" t="s">
        <v>5129</v>
      </c>
      <c r="R190" s="138"/>
      <c r="S190" s="169"/>
      <c r="T190" s="130"/>
      <c r="U190" s="129"/>
    </row>
    <row r="191" spans="1:21" ht="12.75">
      <c r="A191" s="131">
        <v>190</v>
      </c>
      <c r="B191" s="138" t="s">
        <v>5207</v>
      </c>
      <c r="C191" s="171">
        <f>VLOOKUP(B191,'[1]2. NACIONAL'!A:BK,21,0)</f>
        <v>37899919</v>
      </c>
      <c r="D191" s="131" t="s">
        <v>5802</v>
      </c>
      <c r="E191" s="138" t="s">
        <v>5758</v>
      </c>
      <c r="F191" s="137" t="s">
        <v>5801</v>
      </c>
      <c r="G191" s="130" t="s">
        <v>3810</v>
      </c>
      <c r="H191" s="129" t="s">
        <v>5192</v>
      </c>
      <c r="I191" s="131" t="str">
        <f>VLOOKUP(B191,'[1]2. NACIONAL'!A:BK,7,0)</f>
        <v>Prestación de servicios profesionales especializados en el monitoreo de coberturas de la tierra, a escala 1:100.000, para finalizar el periodo 2018-2019 en las áreas protegidas continentales y en la implementación de las tecnologías de verificación en campo necesarias para la validación de las coberturas en Parques Nacionales Naturales y su articulación con otras temáticas misionales para la toma de decisiones.</v>
      </c>
      <c r="J191" s="131" t="str">
        <f>VLOOKUP(B191,'[1]2. NACIONAL'!A:BK,31,0)</f>
        <v>GRUPO SISTEMAS DE INFORMACIÓN Y RADIOCOMUNICACIONES</v>
      </c>
      <c r="K191" t="str">
        <f>VLOOKUP(C191,[2]NC!$C:$L,9,0)</f>
        <v>-</v>
      </c>
      <c r="L191" s="138">
        <v>3012432458</v>
      </c>
      <c r="M191" s="170">
        <f>VLOOKUP(B191,'[1]2. NACIONAL'!A:BK,16,0)</f>
        <v>5397388</v>
      </c>
      <c r="N191" s="137">
        <f>VLOOKUP(C191,'[1]2. NACIONAL'!$U:$AU,2,0)</f>
        <v>56492661</v>
      </c>
      <c r="O191" s="190">
        <f>VLOOKUP(C191,'[1]2. NACIONAL'!$U:$AU,26,0)</f>
        <v>43871</v>
      </c>
      <c r="P191" s="190">
        <f>VLOOKUP(C191,'[1]2. NACIONAL'!$U:$AU,27,0)</f>
        <v>44188</v>
      </c>
      <c r="Q191" s="137" t="s">
        <v>5129</v>
      </c>
      <c r="R191" s="138"/>
      <c r="S191" s="169"/>
      <c r="T191" s="130"/>
      <c r="U191" s="129"/>
    </row>
    <row r="192" spans="1:21" ht="12.75">
      <c r="A192" s="131">
        <v>191</v>
      </c>
      <c r="B192" s="138" t="s">
        <v>5206</v>
      </c>
      <c r="C192" s="171">
        <f>VLOOKUP(B192,'[1]2. NACIONAL'!A:BK,21,0)</f>
        <v>12189558</v>
      </c>
      <c r="D192" s="131" t="s">
        <v>5802</v>
      </c>
      <c r="E192" s="138" t="s">
        <v>5759</v>
      </c>
      <c r="F192" s="137" t="s">
        <v>5801</v>
      </c>
      <c r="G192" s="130" t="s">
        <v>5205</v>
      </c>
      <c r="H192" s="129" t="s">
        <v>438</v>
      </c>
      <c r="I192" s="131" t="str">
        <f>VLOOKUP(B192,'[1]2. NACIONAL'!A:BK,7,0)</f>
        <v>Prestación de servicios técnicos para apoyar y operar las nuevas plataformas en telecomunicaciones y del sistema de radiocomunicaciones que se encuentra activo en las áreas protegidas de Parques Nacionales Naturales de Colombia.</v>
      </c>
      <c r="J192" s="131" t="str">
        <f>VLOOKUP(B192,'[1]2. NACIONAL'!A:BK,31,0)</f>
        <v>GRUPO SISTEMAS DE INFORMACIÓN Y RADIOCOMUNICACIONES</v>
      </c>
      <c r="K192" t="str">
        <f>VLOOKUP(C192,[2]NC!$C:$L,9,0)</f>
        <v>radiocomunicaciones@parquesnacionales.gov.co</v>
      </c>
      <c r="L192" s="138">
        <v>3103022456</v>
      </c>
      <c r="M192" s="170">
        <f>VLOOKUP(B192,'[1]2. NACIONAL'!A:BK,16,0)</f>
        <v>2206872</v>
      </c>
      <c r="N192" s="137">
        <f>VLOOKUP(C192,'[1]2. NACIONAL'!$U:$AU,2,0)</f>
        <v>23025031</v>
      </c>
      <c r="O192" s="190">
        <f>VLOOKUP(C192,'[1]2. NACIONAL'!$U:$AU,26,0)</f>
        <v>43871</v>
      </c>
      <c r="P192" s="190">
        <f>VLOOKUP(C192,'[1]2. NACIONAL'!$U:$AU,27,0)</f>
        <v>44188</v>
      </c>
      <c r="Q192" s="137" t="s">
        <v>5129</v>
      </c>
      <c r="R192" s="138"/>
      <c r="S192" s="169"/>
      <c r="T192" s="130"/>
      <c r="U192" s="129"/>
    </row>
    <row r="193" spans="1:21" ht="12.75">
      <c r="A193" s="131">
        <v>192</v>
      </c>
      <c r="B193" s="138" t="s">
        <v>5204</v>
      </c>
      <c r="C193" s="171">
        <f>VLOOKUP(B193,'[1]2. NACIONAL'!A:BK,21,0)</f>
        <v>46384587</v>
      </c>
      <c r="D193" s="131" t="s">
        <v>5802</v>
      </c>
      <c r="E193" s="138" t="s">
        <v>5760</v>
      </c>
      <c r="F193" s="137" t="s">
        <v>5801</v>
      </c>
      <c r="G193" s="130" t="s">
        <v>5202</v>
      </c>
      <c r="H193" s="129" t="s">
        <v>5203</v>
      </c>
      <c r="I193" s="131" t="str">
        <f>VLOOKUP(B193,'[1]2. NACIONAL'!A:BK,7,0)</f>
        <v>Prestación de servicios profesionales y de apoyo a la gestión en la Subdirección de Gestión y Manejo de Áreas Protegidas, para avanzar en la implementación de la gestión del conocimiento y gestión de la información en el Sistema de Parques Nacionales Naturales.</v>
      </c>
      <c r="J193" s="131" t="str">
        <f>VLOOKUP(B193,'[1]2. NACIONAL'!A:BK,31,0)</f>
        <v>SUBDIRECCIÓN DE GESTIÓN Y MANEJO DE AREAS PROTEGIDAS</v>
      </c>
      <c r="K193" t="str">
        <f>VLOOKUP(C193,[2]NC!$C:$L,9,0)</f>
        <v>adriana.bernal@parquesnacionales.gov.co</v>
      </c>
      <c r="L193" s="138">
        <v>3014140594</v>
      </c>
      <c r="M193" s="170">
        <f>VLOOKUP(B193,'[1]2. NACIONAL'!A:BK,16,0)</f>
        <v>8498954</v>
      </c>
      <c r="N193" s="137">
        <f>VLOOKUP(C193,'[1]2. NACIONAL'!$U:$AU,2,0)</f>
        <v>88955718</v>
      </c>
      <c r="O193" s="190">
        <f>VLOOKUP(C193,'[1]2. NACIONAL'!$U:$AU,26,0)</f>
        <v>43871</v>
      </c>
      <c r="P193" s="190">
        <f>VLOOKUP(C193,'[1]2. NACIONAL'!$U:$AU,27,0)</f>
        <v>44187</v>
      </c>
      <c r="Q193" s="137" t="s">
        <v>5129</v>
      </c>
      <c r="R193" s="138"/>
      <c r="S193" s="169"/>
      <c r="T193" s="130"/>
      <c r="U193" s="129"/>
    </row>
    <row r="194" spans="1:21" ht="12.75">
      <c r="A194" s="131">
        <v>193</v>
      </c>
      <c r="B194" s="138" t="s">
        <v>5201</v>
      </c>
      <c r="C194" s="171">
        <f>VLOOKUP(B194,'[1]2. NACIONAL'!A:BK,21,0)</f>
        <v>80228242</v>
      </c>
      <c r="D194" s="131" t="s">
        <v>5802</v>
      </c>
      <c r="E194" s="138" t="s">
        <v>5761</v>
      </c>
      <c r="F194" s="137" t="s">
        <v>5801</v>
      </c>
      <c r="G194" s="130" t="s">
        <v>869</v>
      </c>
      <c r="H194" s="129" t="s">
        <v>5200</v>
      </c>
      <c r="I194" s="131" t="str">
        <f>VLOOKUP(B194,'[1]2. NACIONAL'!A:BK,7,0)</f>
        <v>Prestación de servicios jurídicos para la gestión legal de procesos sancionatorios administrativos de acuerdo con el marco normativo y la distribución de funciones al interior de la Entidad, en el marco de las competencias de la Subdirección de Gestión y Manejo de Áreas Protegidas y brindar orientación en esta temática a los diferentes niveles de gestión</v>
      </c>
      <c r="J194" s="131" t="str">
        <f>VLOOKUP(B194,'[1]2. NACIONAL'!A:BK,31,0)</f>
        <v>GRUPO DE TRÁMITES Y EVALUACIÓN AMBIENTAL</v>
      </c>
      <c r="K194" t="e">
        <f>VLOOKUP(C194,[2]NC!$C:$L,9,0)</f>
        <v>#N/A</v>
      </c>
      <c r="L194" s="138">
        <v>3106251843</v>
      </c>
      <c r="M194" s="170">
        <f>VLOOKUP(B194,'[1]2. NACIONAL'!A:BK,16,0)</f>
        <v>5397388</v>
      </c>
      <c r="N194" s="137">
        <f>VLOOKUP(C194,'[1]2. NACIONAL'!$U:$AU,2,0)</f>
        <v>56672574</v>
      </c>
      <c r="O194" s="190">
        <f>VLOOKUP(C194,'[1]2. NACIONAL'!$U:$AU,26,0)</f>
        <v>43871</v>
      </c>
      <c r="P194" s="190">
        <f>VLOOKUP(C194,'[1]2. NACIONAL'!$U:$AU,27,0)</f>
        <v>44188</v>
      </c>
      <c r="Q194" s="137" t="s">
        <v>5129</v>
      </c>
      <c r="R194" s="138"/>
      <c r="S194" s="169"/>
      <c r="T194" s="130"/>
      <c r="U194" s="129"/>
    </row>
    <row r="195" spans="1:21" ht="12.75">
      <c r="A195" s="131">
        <v>194</v>
      </c>
      <c r="B195" s="138" t="s">
        <v>5199</v>
      </c>
      <c r="C195" s="171">
        <f>VLOOKUP(B195,'[1]2. NACIONAL'!A:BK,21,0)</f>
        <v>81740160</v>
      </c>
      <c r="D195" s="131" t="s">
        <v>5802</v>
      </c>
      <c r="E195" s="138" t="s">
        <v>5762</v>
      </c>
      <c r="F195" s="137" t="s">
        <v>5801</v>
      </c>
      <c r="G195" s="130" t="s">
        <v>5198</v>
      </c>
      <c r="H195" s="129" t="s">
        <v>438</v>
      </c>
      <c r="I195" s="131" t="str">
        <f>VLOOKUP(B195,'[1]2. NACIONAL'!A:BK,7,0)</f>
        <v>Prestación de servicios técnicos para la producción cartográfica en el trámite y seguimiento de registros de Reservas Naturales de la Sociedad Civil, Trámites Ambientales para las tareas solicitadas por los usuarios de Parques Nacionales Naturales de Colombia.</v>
      </c>
      <c r="J195" s="131" t="str">
        <f>VLOOKUP(B195,'[1]2. NACIONAL'!A:BK,31,0)</f>
        <v>GRUPO SISTEMAS DE INFORMACIÓN Y RADIOCOMUNICACIONES</v>
      </c>
      <c r="K195" t="e">
        <f>VLOOKUP(C195,[2]NC!$C:$L,9,0)</f>
        <v>#N/A</v>
      </c>
      <c r="L195" s="138">
        <v>3138400015</v>
      </c>
      <c r="M195" s="170">
        <f>VLOOKUP(B195,'[1]2. NACIONAL'!A:BK,16,0)</f>
        <v>2206872</v>
      </c>
      <c r="N195" s="137">
        <f>VLOOKUP(C195,'[1]2. NACIONAL'!$U:$AU,2,0)</f>
        <v>23098594</v>
      </c>
      <c r="O195" s="190">
        <f>VLOOKUP(C195,'[1]2. NACIONAL'!$U:$AU,26,0)</f>
        <v>43872</v>
      </c>
      <c r="P195" s="190">
        <f>VLOOKUP(C195,'[1]2. NACIONAL'!$U:$AU,27,0)</f>
        <v>44190</v>
      </c>
      <c r="Q195" s="137" t="s">
        <v>5129</v>
      </c>
      <c r="R195" s="138"/>
      <c r="S195" s="169"/>
      <c r="T195" s="130"/>
      <c r="U195" s="129"/>
    </row>
    <row r="196" spans="1:21" ht="12.75">
      <c r="A196" s="131">
        <v>195</v>
      </c>
      <c r="B196" s="138" t="s">
        <v>5197</v>
      </c>
      <c r="C196" s="171">
        <f>VLOOKUP(B196,'[1]2. NACIONAL'!A:BK,21,0)</f>
        <v>1022366734</v>
      </c>
      <c r="D196" s="131" t="s">
        <v>5802</v>
      </c>
      <c r="E196" s="138" t="s">
        <v>5763</v>
      </c>
      <c r="F196" s="137" t="s">
        <v>5801</v>
      </c>
      <c r="G196" s="130" t="s">
        <v>816</v>
      </c>
      <c r="H196" s="129" t="s">
        <v>5196</v>
      </c>
      <c r="I196" s="131" t="str">
        <f>VLOOKUP(B196,'[1]2. NACIONAL'!A:BK,7,0)</f>
        <v>Prestación de servicios profesionales para la generación de análisis espaciales, estadísticos y salidas gráficas para la gestión del manejo y consolidación del SINAP, actualización de contenidos geográficos de la Página web e intranet de la entidad y generación de certificaciones geográficas de zonas de interés, con respecto al Sistema Nacional de Áreas Protegidas.</v>
      </c>
      <c r="J196" s="131" t="str">
        <f>VLOOKUP(B196,'[1]2. NACIONAL'!A:BK,31,0)</f>
        <v>GRUPO SISTEMAS DE INFORMACIÓN Y RADIOCOMUNICACIONES</v>
      </c>
      <c r="K196" t="str">
        <f>VLOOKUP(C196,[2]NC!$C:$L,9,0)</f>
        <v>sandra.diaz@parquesnacionales.gov.co</v>
      </c>
      <c r="L196" s="138">
        <v>3214148834</v>
      </c>
      <c r="M196" s="170">
        <f>VLOOKUP(B196,'[1]2. NACIONAL'!A:BK,16,0)</f>
        <v>3565146</v>
      </c>
      <c r="N196" s="137">
        <f>VLOOKUP(C196,'[1]2. NACIONAL'!$U:$AU,2,0)</f>
        <v>37196357</v>
      </c>
      <c r="O196" s="190">
        <f>VLOOKUP(C196,'[1]2. NACIONAL'!$U:$AU,26,0)</f>
        <v>43872</v>
      </c>
      <c r="P196" s="190">
        <f>VLOOKUP(C196,'[1]2. NACIONAL'!$U:$AU,27,0)</f>
        <v>44189</v>
      </c>
      <c r="Q196" s="137" t="s">
        <v>5129</v>
      </c>
      <c r="R196" s="138"/>
      <c r="S196" s="169"/>
      <c r="T196" s="130"/>
      <c r="U196" s="129"/>
    </row>
    <row r="197" spans="1:21" ht="12.75">
      <c r="A197" s="131">
        <v>196</v>
      </c>
      <c r="B197" s="138" t="s">
        <v>5195</v>
      </c>
      <c r="C197" s="171">
        <f>VLOOKUP(B197,'[1]2. NACIONAL'!A:BK,21,0)</f>
        <v>13544993</v>
      </c>
      <c r="D197" s="131" t="s">
        <v>5802</v>
      </c>
      <c r="E197" s="138" t="s">
        <v>5764</v>
      </c>
      <c r="F197" s="137" t="s">
        <v>5801</v>
      </c>
      <c r="G197" s="130" t="s">
        <v>4904</v>
      </c>
      <c r="H197" s="129" t="s">
        <v>5194</v>
      </c>
      <c r="I197" s="131" t="str">
        <f>VLOOKUP(B197,'[1]2. NACIONAL'!A:BK,7,0)</f>
        <v>Prestación de servicios profesionales especializados en desarrollar el procesamiento e interpretación de imágenes satelitales del año 2020 para el monitoreo de coberturas antrópicas de la tierra a escala 1:25.000 al interior de las áreas protegidas continentales para la toma de decisiones.</v>
      </c>
      <c r="J197" s="131" t="str">
        <f>VLOOKUP(B197,'[1]2. NACIONAL'!A:BK,31,0)</f>
        <v>GRUPO SISTEMAS DE INFORMACIÓN Y RADIOCOMUNICACIONES</v>
      </c>
      <c r="K197" t="str">
        <f>VLOOKUP(C197,[2]NC!$C:$L,9,0)</f>
        <v>-</v>
      </c>
      <c r="L197" s="138">
        <v>3114535917</v>
      </c>
      <c r="M197" s="170">
        <f>VLOOKUP(B197,'[1]2. NACIONAL'!A:BK,16,0)</f>
        <v>4426079</v>
      </c>
      <c r="N197" s="137">
        <f>VLOOKUP(C197,'[1]2. NACIONAL'!$U:$AU,2,0)</f>
        <v>45736150</v>
      </c>
      <c r="O197" s="190">
        <f>VLOOKUP(C197,'[1]2. NACIONAL'!$U:$AU,26,0)</f>
        <v>43873</v>
      </c>
      <c r="P197" s="190">
        <f>VLOOKUP(C197,'[1]2. NACIONAL'!$U:$AU,27,0)</f>
        <v>44186</v>
      </c>
      <c r="Q197" s="137" t="s">
        <v>5129</v>
      </c>
      <c r="R197" s="138"/>
      <c r="S197" s="169"/>
      <c r="T197" s="130"/>
      <c r="U197" s="129"/>
    </row>
    <row r="198" spans="1:21" ht="12.75">
      <c r="A198" s="131">
        <v>197</v>
      </c>
      <c r="B198" s="138" t="s">
        <v>5193</v>
      </c>
      <c r="C198" s="171">
        <f>VLOOKUP(B198,'[1]2. NACIONAL'!A:BK,21,0)</f>
        <v>79881484</v>
      </c>
      <c r="D198" s="131" t="s">
        <v>5802</v>
      </c>
      <c r="E198" s="138" t="s">
        <v>5765</v>
      </c>
      <c r="F198" s="137" t="s">
        <v>5801</v>
      </c>
      <c r="G198" s="130" t="s">
        <v>4904</v>
      </c>
      <c r="H198" s="129" t="s">
        <v>5192</v>
      </c>
      <c r="I198" s="131" t="str">
        <f>VLOOKUP(B198,'[1]2. NACIONAL'!A:BK,7,0)</f>
        <v>Prestación de servicios profesionales especializados en desarrollar el procesamiento e interpretación de imágenes satelitales del año 2020 para el monitoreo de coberturas antrópicas de la tierra a escala 1:25.000 al interior de las áreas protegidas continentales para la toma de decisiones.</v>
      </c>
      <c r="J198" s="131" t="str">
        <f>VLOOKUP(B198,'[1]2. NACIONAL'!A:BK,31,0)</f>
        <v>GRUPO SISTEMAS DE INFORMACIÓN Y RADIOCOMUNICACIONES</v>
      </c>
      <c r="K198" t="e">
        <f>VLOOKUP(C198,[2]NC!$C:$L,9,0)</f>
        <v>#N/A</v>
      </c>
      <c r="L198" s="138">
        <v>3006909776</v>
      </c>
      <c r="M198" s="170">
        <f>VLOOKUP(B198,'[1]2. NACIONAL'!A:BK,16,0)</f>
        <v>4426079</v>
      </c>
      <c r="N198" s="137">
        <f>VLOOKUP(C198,'[1]2. NACIONAL'!$U:$AU,2,0)</f>
        <v>46031222</v>
      </c>
      <c r="O198" s="190">
        <f>VLOOKUP(C198,'[1]2. NACIONAL'!$U:$AU,26,0)</f>
        <v>43874</v>
      </c>
      <c r="P198" s="190">
        <f>VLOOKUP(C198,'[1]2. NACIONAL'!$U:$AU,27,0)</f>
        <v>44189</v>
      </c>
      <c r="Q198" s="137" t="s">
        <v>5129</v>
      </c>
      <c r="R198" s="138"/>
      <c r="S198" s="169"/>
      <c r="T198" s="130"/>
      <c r="U198" s="129"/>
    </row>
    <row r="199" spans="1:21" ht="13.5" thickBot="1">
      <c r="A199" s="131">
        <v>198</v>
      </c>
      <c r="B199" s="138" t="s">
        <v>5191</v>
      </c>
      <c r="C199" s="171">
        <f>VLOOKUP(B199,'[1]2. NACIONAL'!A:BK,21,0)</f>
        <v>1018439622</v>
      </c>
      <c r="D199" s="131" t="s">
        <v>5802</v>
      </c>
      <c r="E199" s="138" t="s">
        <v>5766</v>
      </c>
      <c r="F199" s="137" t="s">
        <v>5801</v>
      </c>
      <c r="G199" s="130" t="s">
        <v>1048</v>
      </c>
      <c r="H199" s="129" t="s">
        <v>5190</v>
      </c>
      <c r="I199" s="131" t="str">
        <f>VLOOKUP(B199,'[1]2. NACIONAL'!A:BK,7,0)</f>
        <v>Prestación de Servicios Profesionales de apoyo en el Grupo de Comunicaciones y Educación Ambiental a través de la realización, producción y manejo del archivo audiovisual de la entidad articulado con los mecanismos de acción de la Estrategia de comunicación y educación para la conservación de Parques Nacionales Naturales de Colombia.</v>
      </c>
      <c r="J199" s="131" t="str">
        <f>VLOOKUP(B199,'[1]2. NACIONAL'!A:BK,31,0)</f>
        <v>GRUPO DE COMUNICACIONES Y EDUCACION AMBIENTAL</v>
      </c>
      <c r="K199" t="e">
        <f>VLOOKUP(C199,[2]NC!$C:$L,9,0)</f>
        <v>#N/A</v>
      </c>
      <c r="L199" s="138">
        <v>3112645570</v>
      </c>
      <c r="M199" s="170">
        <f>VLOOKUP(B199,'[1]2. NACIONAL'!A:BK,16,0)</f>
        <v>4426079</v>
      </c>
      <c r="N199" s="137">
        <f>VLOOKUP(C199,'[1]2. NACIONAL'!$U:$AU,2,0)</f>
        <v>44260790</v>
      </c>
      <c r="O199" s="190">
        <f>VLOOKUP(C199,'[1]2. NACIONAL'!$U:$AU,26,0)</f>
        <v>43875</v>
      </c>
      <c r="P199" s="190">
        <f>VLOOKUP(C199,'[1]2. NACIONAL'!$U:$AU,27,0)</f>
        <v>44178</v>
      </c>
      <c r="Q199" s="137" t="s">
        <v>5129</v>
      </c>
      <c r="R199" s="138"/>
      <c r="S199" s="169"/>
      <c r="T199" s="130"/>
      <c r="U199" s="129"/>
    </row>
    <row r="200" spans="1:21" ht="13.5" thickBot="1">
      <c r="A200" s="131">
        <v>199</v>
      </c>
      <c r="B200" s="138" t="s">
        <v>5189</v>
      </c>
      <c r="C200" s="171">
        <f>VLOOKUP(B200,'[1]2. NACIONAL'!A:BK,21,0)</f>
        <v>1090372377</v>
      </c>
      <c r="D200" s="131" t="s">
        <v>5802</v>
      </c>
      <c r="E200" s="138" t="s">
        <v>5767</v>
      </c>
      <c r="F200" s="137" t="s">
        <v>5801</v>
      </c>
      <c r="G200" s="130" t="s">
        <v>675</v>
      </c>
      <c r="H200" s="129" t="s">
        <v>5188</v>
      </c>
      <c r="I200" s="131" t="str">
        <f>VLOOKUP(B200,'[1]2. NACIONAL'!A:BK,7,0)</f>
        <v>Prestar servicios profesionales especializados para la realización de Auditorías Internas con enfoque Jurídico a los tres niveles de decisión de Parques Nacionales Naturales de Colombia y soporte jurídico a la Coordinación del Grupo de Control Interno y al Grupo de Control Interno, así como apoyar en el desarrollo y cumplimiento del Plan Anual de Auditorías 2020 y demás obligaciones asignadas</v>
      </c>
      <c r="J200" s="131" t="str">
        <f>VLOOKUP(B200,'[1]2. NACIONAL'!A:BK,31,0)</f>
        <v>GRUPO DE CONTROL INTERNO</v>
      </c>
      <c r="K200" s="181" t="s">
        <v>5560</v>
      </c>
      <c r="L200" s="138">
        <v>3017834303</v>
      </c>
      <c r="M200" s="170">
        <f>VLOOKUP(B200,'[1]2. NACIONAL'!A:BK,16,0)</f>
        <v>5971344</v>
      </c>
      <c r="N200" s="137">
        <f>VLOOKUP(C200,'[1]2. NACIONAL'!$U:$AU,2,0)</f>
        <v>61504843</v>
      </c>
      <c r="O200" s="190">
        <f>VLOOKUP(C200,'[1]2. NACIONAL'!$U:$AU,26,0)</f>
        <v>43875</v>
      </c>
      <c r="P200" s="190">
        <f>VLOOKUP(C200,'[1]2. NACIONAL'!$U:$AU,27,0)</f>
        <v>44187</v>
      </c>
      <c r="Q200" s="137" t="s">
        <v>5129</v>
      </c>
      <c r="R200" s="138"/>
      <c r="S200" s="169"/>
      <c r="T200" s="130"/>
      <c r="U200" s="129"/>
    </row>
    <row r="201" spans="1:21" ht="12.75">
      <c r="A201" s="131">
        <v>200</v>
      </c>
      <c r="B201" s="138" t="s">
        <v>5187</v>
      </c>
      <c r="C201" s="171">
        <f>VLOOKUP(B201,'[1]2. NACIONAL'!A:BK,21,0)</f>
        <v>79917548</v>
      </c>
      <c r="D201" s="131" t="s">
        <v>5802</v>
      </c>
      <c r="E201" s="138" t="s">
        <v>5768</v>
      </c>
      <c r="F201" s="137" t="s">
        <v>5801</v>
      </c>
      <c r="G201" s="130" t="s">
        <v>842</v>
      </c>
      <c r="H201" s="129" t="s">
        <v>5186</v>
      </c>
      <c r="I201" s="131" t="str">
        <f>VLOOKUP(B201,'[1]2. NACIONAL'!A:BK,7,0)</f>
        <v>Prestación de servicios profesionales para brindar apoyo metodológico en la formulación, articulación y seguimiento de los diferentes instrumentos de Planeación en el marco del Modelo Integrado de Planeación y Gestión vigente.</v>
      </c>
      <c r="J201" s="131" t="str">
        <f>VLOOKUP(B201,'[1]2. NACIONAL'!A:BK,31,0)</f>
        <v>OFICINA ASESORA PLANEACIÓN</v>
      </c>
      <c r="K201" t="e">
        <f>VLOOKUP(C201,[2]NC!$C:$L,9,0)</f>
        <v>#N/A</v>
      </c>
      <c r="L201" s="138">
        <v>6703272</v>
      </c>
      <c r="M201" s="170">
        <f>VLOOKUP(B201,'[1]2. NACIONAL'!A:BK,16,0)</f>
        <v>6434923</v>
      </c>
      <c r="N201" s="137">
        <f>VLOOKUP(C201,'[1]2. NACIONAL'!$U:$AU,2,0)</f>
        <v>66494204</v>
      </c>
      <c r="O201" s="190">
        <f>VLOOKUP(C201,'[1]2. NACIONAL'!$U:$AU,26,0)</f>
        <v>43878</v>
      </c>
      <c r="P201" s="190">
        <f>VLOOKUP(C201,'[1]2. NACIONAL'!$U:$AU,27,0)</f>
        <v>44191</v>
      </c>
      <c r="Q201" s="137" t="s">
        <v>5129</v>
      </c>
      <c r="R201" s="138"/>
      <c r="S201" s="169"/>
      <c r="T201" s="130"/>
      <c r="U201" s="129"/>
    </row>
    <row r="202" spans="1:21" ht="12.75">
      <c r="A202" s="131">
        <v>201</v>
      </c>
      <c r="B202" s="138" t="s">
        <v>5185</v>
      </c>
      <c r="C202" s="171">
        <f>VLOOKUP(B202,'[1]2. NACIONAL'!A:BK,21,0)</f>
        <v>52087086</v>
      </c>
      <c r="D202" s="131" t="s">
        <v>5802</v>
      </c>
      <c r="E202" s="138" t="s">
        <v>5769</v>
      </c>
      <c r="F202" s="137" t="s">
        <v>5801</v>
      </c>
      <c r="G202" s="130" t="s">
        <v>5183</v>
      </c>
      <c r="H202" s="129" t="s">
        <v>5184</v>
      </c>
      <c r="I202" s="131" t="str">
        <f>VLOOKUP(B202,'[1]2. NACIONAL'!A:BK,7,0)</f>
        <v>Prestación de servicios profesionales y de apoyo a la gestión para apoyar técnicamente a las áreas protegidas relacionadas con comunidades étnicas y locales en la formulación, ajuste y seguimiento de sus instrumentos de planeación así como en la implementación de las estrategias diferenciales de participación en articulación con el programa Apoyo Presupuestario UE – DLS.</v>
      </c>
      <c r="J202" s="131" t="str">
        <f>VLOOKUP(B202,'[1]2. NACIONAL'!A:BK,31,0)</f>
        <v>GRUPO DE PLANEACIÓN Y MANEJO</v>
      </c>
      <c r="K202" t="e">
        <f>VLOOKUP(C202,[2]NC!$C:$L,9,0)</f>
        <v>#N/A</v>
      </c>
      <c r="L202" s="138">
        <v>3102338793</v>
      </c>
      <c r="M202" s="170">
        <f>VLOOKUP(B202,'[1]2. NACIONAL'!A:BK,16,0)</f>
        <v>5397388</v>
      </c>
      <c r="N202" s="137">
        <f>VLOOKUP(C202,'[1]2. NACIONAL'!$U:$AU,2,0)</f>
        <v>51275186</v>
      </c>
      <c r="O202" s="190">
        <f>VLOOKUP(C202,'[1]2. NACIONAL'!$U:$AU,26,0)</f>
        <v>43894</v>
      </c>
      <c r="P202" s="190">
        <f>VLOOKUP(C202,'[1]2. NACIONAL'!$U:$AU,27,0)</f>
        <v>44183</v>
      </c>
      <c r="Q202" s="137" t="s">
        <v>5129</v>
      </c>
      <c r="R202" s="138"/>
      <c r="S202" s="169"/>
      <c r="T202" s="130"/>
      <c r="U202" s="129"/>
    </row>
    <row r="203" spans="1:21" ht="12.75">
      <c r="A203" s="131">
        <v>202</v>
      </c>
      <c r="B203" s="138" t="s">
        <v>5182</v>
      </c>
      <c r="C203" s="171">
        <f>VLOOKUP(B203,'[1]2. NACIONAL'!A:BK,21,0)</f>
        <v>80101271</v>
      </c>
      <c r="D203" s="131" t="s">
        <v>5802</v>
      </c>
      <c r="E203" s="138" t="s">
        <v>5770</v>
      </c>
      <c r="F203" s="137" t="s">
        <v>5801</v>
      </c>
      <c r="G203" s="130" t="s">
        <v>5180</v>
      </c>
      <c r="H203" s="129" t="s">
        <v>5181</v>
      </c>
      <c r="I203" s="131" t="str">
        <f>VLOOKUP(B203,'[1]2. NACIONAL'!A:BK,7,0)</f>
        <v>Prestación de servicios profesionales y de apoyo a la gestión que oriente técnicamente y administre la plataforma de acuerdos de Uso, Ocupación y Tenencia - UOT y la información de Estrategias Espaciales de Manejo - EEM en el marco del Artículo 7 del Plan Nacional de Desarrollo - PND resultado de los avances del Apoyo Presupuestario de Desarrollo Local Sostenible DLS de Parques Nacionales financiado por la Unión Europea.</v>
      </c>
      <c r="J203" s="131" t="str">
        <f>VLOOKUP(B203,'[1]2. NACIONAL'!A:BK,31,0)</f>
        <v>GRUPO SISTEMAS DE INFORMACIÓN Y RADIOCOMUNICACIONES</v>
      </c>
      <c r="K203" t="str">
        <f>VLOOKUP(C203,[2]NC!$C:$L,9,0)</f>
        <v>-</v>
      </c>
      <c r="L203" s="138">
        <v>3114541407</v>
      </c>
      <c r="M203" s="170">
        <f>VLOOKUP(B203,'[1]2. NACIONAL'!A:BK,16,0)</f>
        <v>4426079</v>
      </c>
      <c r="N203" s="137">
        <f>VLOOKUP(C203,'[1]2. NACIONAL'!$U:$AU,2,0)</f>
        <v>35408632</v>
      </c>
      <c r="O203" s="190">
        <f>VLOOKUP(C203,'[1]2. NACIONAL'!$U:$AU,26,0)</f>
        <v>43895</v>
      </c>
      <c r="P203" s="190">
        <f>VLOOKUP(C203,'[1]2. NACIONAL'!$U:$AU,27,0)</f>
        <v>44139</v>
      </c>
      <c r="Q203" s="137" t="s">
        <v>5129</v>
      </c>
      <c r="R203" s="138"/>
      <c r="S203" s="169"/>
      <c r="T203" s="138"/>
      <c r="U203" s="129"/>
    </row>
    <row r="204" spans="1:21" ht="12.75">
      <c r="A204" s="131">
        <v>203</v>
      </c>
      <c r="B204" s="138" t="s">
        <v>5179</v>
      </c>
      <c r="C204" s="171">
        <f>VLOOKUP(B204,'[1]2. NACIONAL'!A:BK,21,0)</f>
        <v>94064017</v>
      </c>
      <c r="D204" s="131" t="s">
        <v>5802</v>
      </c>
      <c r="E204" s="138" t="s">
        <v>5771</v>
      </c>
      <c r="F204" s="137" t="s">
        <v>5801</v>
      </c>
      <c r="G204" s="130" t="s">
        <v>5177</v>
      </c>
      <c r="H204" s="129" t="s">
        <v>5178</v>
      </c>
      <c r="I204" s="131" t="str">
        <f>VLOOKUP(B204,'[1]2. NACIONAL'!A:BK,7,0)</f>
        <v>Prestación de servicios profesionales para el ajuste, actualización, soporte y desarrollo de las aplicaciones Web de la entidad que permitan avanzar en la consolidación de las aplicaciones Web de la entidad</v>
      </c>
      <c r="J204" s="131" t="str">
        <f>VLOOKUP(B204,'[1]2. NACIONAL'!A:BK,31,0)</f>
        <v>GRUPO SISTEMAS DE INFORMACIÓN Y RADIOCOMUNICACIONES</v>
      </c>
      <c r="K204" t="str">
        <f>VLOOKUP(C204,[2]NC!$C:$L,9,0)</f>
        <v>-</v>
      </c>
      <c r="L204" s="138">
        <v>3125265599</v>
      </c>
      <c r="M204" s="170">
        <f>VLOOKUP(B204,'[1]2. NACIONAL'!A:BK,16,0)</f>
        <v>5397388</v>
      </c>
      <c r="N204" s="137">
        <f>VLOOKUP(C204,'[1]2. NACIONAL'!$U:$AU,2,0)</f>
        <v>43179104</v>
      </c>
      <c r="O204" s="190">
        <f>VLOOKUP(C204,'[1]2. NACIONAL'!$U:$AU,26,0)</f>
        <v>43895</v>
      </c>
      <c r="P204" s="190">
        <f>VLOOKUP(C204,'[1]2. NACIONAL'!$U:$AU,27,0)</f>
        <v>44139</v>
      </c>
      <c r="Q204" s="137" t="s">
        <v>5129</v>
      </c>
      <c r="R204" s="138"/>
      <c r="S204" s="169"/>
      <c r="T204" s="138"/>
      <c r="U204" s="129"/>
    </row>
    <row r="205" spans="1:21" ht="12.75">
      <c r="A205" s="131">
        <v>204</v>
      </c>
      <c r="B205" s="138" t="s">
        <v>5176</v>
      </c>
      <c r="C205" s="171">
        <f>VLOOKUP(B205,'[1]2. NACIONAL'!A:BK,21,0)</f>
        <v>1030675889</v>
      </c>
      <c r="D205" s="131" t="s">
        <v>5802</v>
      </c>
      <c r="E205" s="138" t="s">
        <v>5772</v>
      </c>
      <c r="F205" s="137" t="s">
        <v>5801</v>
      </c>
      <c r="G205" s="130" t="s">
        <v>845</v>
      </c>
      <c r="H205" s="129" t="s">
        <v>438</v>
      </c>
      <c r="I205" s="131" t="str">
        <f>VLOOKUP(B205,'[1]2. NACIONAL'!A:BK,7,0)</f>
        <v>Prestación de servicios técnicos y de apoyo en el Grupo de Gestión Financiera, con el fin de garantizar el optimo desarrollo del proceso de gestión documental, asuntos administrativos y apoyo en la gestión de SIIF Nación para contribuir con el cumplimiento de los procesos de la entidad.</v>
      </c>
      <c r="J205" s="131" t="str">
        <f>VLOOKUP(B205,'[1]2. NACIONAL'!A:BK,31,0)</f>
        <v>GRUPO DE GESTIÓN FINANCIERA</v>
      </c>
      <c r="K205" t="str">
        <f>VLOOKUP(C205,[2]NC!$C:$L,9,0)</f>
        <v>grupo.gestionfinanciera@parquesnacionales.gov.co</v>
      </c>
      <c r="L205" s="138">
        <v>3115423866</v>
      </c>
      <c r="M205" s="170">
        <f>VLOOKUP(B205,'[1]2. NACIONAL'!A:BK,16,0)</f>
        <v>2663850</v>
      </c>
      <c r="N205" s="137">
        <f>VLOOKUP(C205,'[1]2. NACIONAL'!$U:$AU,2,0)</f>
        <v>10665400</v>
      </c>
      <c r="O205" s="190">
        <f>VLOOKUP(C205,'[1]2. NACIONAL'!$U:$AU,26,0)</f>
        <v>43896</v>
      </c>
      <c r="P205" s="190">
        <f>VLOOKUP(C205,'[1]2. NACIONAL'!$U:$AU,27,0)</f>
        <v>44017</v>
      </c>
      <c r="Q205" s="137" t="s">
        <v>5129</v>
      </c>
      <c r="R205" s="138"/>
      <c r="S205" s="169"/>
      <c r="T205" s="130"/>
      <c r="U205" s="129"/>
    </row>
    <row r="206" spans="1:21" ht="12.75">
      <c r="A206" s="131">
        <v>205</v>
      </c>
      <c r="B206" s="138" t="s">
        <v>5175</v>
      </c>
      <c r="C206" s="171">
        <f>VLOOKUP(B206,'[1]2. NACIONAL'!A:BK,21,0)</f>
        <v>1072365766</v>
      </c>
      <c r="D206" s="131" t="s">
        <v>5802</v>
      </c>
      <c r="E206" s="138" t="s">
        <v>5773</v>
      </c>
      <c r="F206" s="137" t="s">
        <v>5801</v>
      </c>
      <c r="G206" s="130" t="s">
        <v>1559</v>
      </c>
      <c r="H206" s="129" t="s">
        <v>5174</v>
      </c>
      <c r="I206" s="131" t="str">
        <f>VLOOKUP(B206,'[1]2. NACIONAL'!A:BK,7,0)</f>
        <v>Prestación de servicios profesionales especializados para asistir y apoyar el proceso trasversal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Coordinación Financiera y la normatividad legal vigente.</v>
      </c>
      <c r="J206" s="131" t="str">
        <f>VLOOKUP(B206,'[1]2. NACIONAL'!A:BK,31,0)</f>
        <v>GRUPO DE GESTIÓN FINANCIERA</v>
      </c>
      <c r="K206" t="str">
        <f>VLOOKUP(C206,[2]NC!$C:$L,9,0)</f>
        <v>lizeth.prieto@parquesnacionales.gov.co</v>
      </c>
      <c r="L206" s="138">
        <v>3125930232</v>
      </c>
      <c r="M206" s="170">
        <f>VLOOKUP(B206,'[1]2. NACIONAL'!A:BK,16,0)</f>
        <v>5397388</v>
      </c>
      <c r="N206" s="137">
        <f>VLOOKUP(C206,'[1]2. NACIONAL'!$U:$AU,2,0)</f>
        <v>21589552</v>
      </c>
      <c r="O206" s="190">
        <f>VLOOKUP(C206,'[1]2. NACIONAL'!$U:$AU,26,0)</f>
        <v>43895</v>
      </c>
      <c r="P206" s="190">
        <f>VLOOKUP(C206,'[1]2. NACIONAL'!$U:$AU,27,0)</f>
        <v>44016</v>
      </c>
      <c r="Q206" s="137" t="s">
        <v>5129</v>
      </c>
      <c r="R206" s="138"/>
      <c r="S206" s="169"/>
      <c r="T206" s="137"/>
      <c r="U206" s="129"/>
    </row>
    <row r="207" spans="1:21" ht="12.75">
      <c r="A207" s="131">
        <v>206</v>
      </c>
      <c r="B207" s="138" t="s">
        <v>5173</v>
      </c>
      <c r="C207" s="171">
        <f>VLOOKUP(B207,'[1]2. NACIONAL'!A:BK,21,0)</f>
        <v>1026576422</v>
      </c>
      <c r="D207" s="131" t="s">
        <v>5802</v>
      </c>
      <c r="E207" s="138" t="s">
        <v>5774</v>
      </c>
      <c r="F207" s="137" t="s">
        <v>5801</v>
      </c>
      <c r="G207" s="130" t="s">
        <v>1559</v>
      </c>
      <c r="H207" s="129" t="s">
        <v>5172</v>
      </c>
      <c r="I207" s="131" t="str">
        <f>VLOOKUP(B207,'[1]2. NACIONAL'!A:BK,7,0)</f>
        <v>Prestación de servicios profesionales en el Grupo Gestión Financiera, con el fin de manejar, controlar y revisar todo lo relacionado en materia de impuestos de Parques Nacionales Naturales de Colombia y de la Subcuenta Fonam - Parques, desarrollo de actividades de gestión contable y dar respuesta a requerimientos de índole tributario a entidades externas e internas, incluyendo las Direcciones Territoriales, garantizando el cumplimiento de obligaciones formales tributarias de la Entidad.</v>
      </c>
      <c r="J207" s="131" t="str">
        <f>VLOOKUP(B207,'[1]2. NACIONAL'!A:BK,31,0)</f>
        <v>GRUPO DE GESTIÓN FINANCIERA</v>
      </c>
      <c r="K207" t="str">
        <f>VLOOKUP(C207,[2]NC!$C:$L,9,0)</f>
        <v>leslie.martinez@parquesnacionales.gov.co</v>
      </c>
      <c r="L207" s="138">
        <v>3193212136</v>
      </c>
      <c r="M207" s="170">
        <f>VLOOKUP(B207,'[1]2. NACIONAL'!A:BK,16,0)</f>
        <v>3852124</v>
      </c>
      <c r="N207" s="137">
        <f>VLOOKUP(C207,'[1]2. NACIONAL'!$U:$AU,2,0)</f>
        <v>15408496</v>
      </c>
      <c r="O207" s="190">
        <f>VLOOKUP(C207,'[1]2. NACIONAL'!$U:$AU,26,0)</f>
        <v>43896</v>
      </c>
      <c r="P207" s="190">
        <f>VLOOKUP(C207,'[1]2. NACIONAL'!$U:$AU,27,0)</f>
        <v>44017</v>
      </c>
      <c r="Q207" s="137" t="s">
        <v>5129</v>
      </c>
      <c r="R207" s="138"/>
      <c r="S207" s="169"/>
      <c r="T207" s="130"/>
      <c r="U207" s="129"/>
    </row>
    <row r="208" spans="1:21" ht="12.75">
      <c r="A208" s="131">
        <v>207</v>
      </c>
      <c r="B208" s="138" t="s">
        <v>5171</v>
      </c>
      <c r="C208" s="171">
        <f>VLOOKUP(B208,'[1]2. NACIONAL'!A:BK,21,0)</f>
        <v>52794362</v>
      </c>
      <c r="D208" s="131" t="s">
        <v>5802</v>
      </c>
      <c r="E208" s="138" t="s">
        <v>5775</v>
      </c>
      <c r="F208" s="137" t="s">
        <v>5801</v>
      </c>
      <c r="G208" s="130" t="s">
        <v>1559</v>
      </c>
      <c r="H208" s="129" t="s">
        <v>5170</v>
      </c>
      <c r="I208" s="131" t="str">
        <f>VLOOKUP(B208,'[1]2. NACIONAL'!A:BK,7,0)</f>
        <v>Prestación de servicios profesionales en el Grupo Gestión Financiera, con el fin de realizar acompañamiento a las Direcciones Territoriales en el análisis de procesos de gestión financiera y liderar la gestión de cartera de Parques Nacionales Naturales de Colombia y la Subcuenta FONAM – PNN.</v>
      </c>
      <c r="J208" s="131" t="str">
        <f>VLOOKUP(B208,'[1]2. NACIONAL'!A:BK,31,0)</f>
        <v>GRUPO DE GESTIÓN FINANCIERA</v>
      </c>
      <c r="K208" t="str">
        <f>VLOOKUP(C208,[2]NC!$C:$L,9,0)</f>
        <v>adriana.campo@parquesnacionales.gov.co</v>
      </c>
      <c r="L208" s="138">
        <v>6603526</v>
      </c>
      <c r="M208" s="170">
        <f>VLOOKUP(B208,'[1]2. NACIONAL'!A:BK,16,0)</f>
        <v>5397388</v>
      </c>
      <c r="N208" s="137">
        <f>VLOOKUP(C208,'[1]2. NACIONAL'!$U:$AU,2,0)</f>
        <v>21589552</v>
      </c>
      <c r="O208" s="190">
        <f>VLOOKUP(C208,'[1]2. NACIONAL'!$U:$AU,26,0)</f>
        <v>43900</v>
      </c>
      <c r="P208" s="190">
        <f>VLOOKUP(C208,'[1]2. NACIONAL'!$U:$AU,27,0)</f>
        <v>44042</v>
      </c>
      <c r="Q208" s="137" t="s">
        <v>5129</v>
      </c>
      <c r="R208" s="138"/>
      <c r="S208" s="169"/>
      <c r="T208" s="130"/>
      <c r="U208" s="129"/>
    </row>
    <row r="209" spans="1:21" ht="12.75">
      <c r="A209" s="131">
        <v>208</v>
      </c>
      <c r="B209" s="138" t="s">
        <v>5169</v>
      </c>
      <c r="C209" s="171">
        <f>VLOOKUP(B209,'[1]2. NACIONAL'!A:BK,21,0)</f>
        <v>60385469</v>
      </c>
      <c r="D209" s="131" t="s">
        <v>5802</v>
      </c>
      <c r="E209" s="138" t="s">
        <v>5776</v>
      </c>
      <c r="F209" s="137" t="s">
        <v>5801</v>
      </c>
      <c r="G209" s="130" t="s">
        <v>1559</v>
      </c>
      <c r="H209" s="129" t="s">
        <v>5168</v>
      </c>
      <c r="I209" s="131" t="str">
        <f>VLOOKUP(B209,'[1]2. NACIONAL'!A:BK,7,0)</f>
        <v>Prestación de servicios profesionales en el Grupo Gestión Financiera, con el fin de realizar las actividades de gestión y análisis contable de Parques Nacionales Naturales de Colombia y la Subcuenta Fonam – Parques, de conformidad con las normas emitidas por la Contaduría General de la Nación y demás normas relacionadas para el Sector Público, a fin de contribuir en la razonabilidad de los Estados Financieros y gestión eficiente y transparente en la rendición de cuentas a los entes de control.</v>
      </c>
      <c r="J209" s="131" t="str">
        <f>VLOOKUP(B209,'[1]2. NACIONAL'!A:BK,31,0)</f>
        <v>GRUPO DE GESTIÓN FINANCIERA</v>
      </c>
      <c r="K209" t="str">
        <f>VLOOKUP(C209,[2]NC!$C:$L,9,0)</f>
        <v>maria.moncada@parquesnacionales.gov.co</v>
      </c>
      <c r="L209" s="138">
        <v>3186234965</v>
      </c>
      <c r="M209" s="170">
        <f>VLOOKUP(B209,'[1]2. NACIONAL'!A:BK,16,0)</f>
        <v>3565146</v>
      </c>
      <c r="N209" s="137">
        <f>VLOOKUP(C209,'[1]2. NACIONAL'!$U:$AU,2,0)</f>
        <v>16043157</v>
      </c>
      <c r="O209" s="190">
        <f>VLOOKUP(C209,'[1]2. NACIONAL'!$U:$AU,26,0)</f>
        <v>43901</v>
      </c>
      <c r="P209" s="190">
        <f>VLOOKUP(C209,'[1]2. NACIONAL'!$U:$AU,27,0)</f>
        <v>44037</v>
      </c>
      <c r="Q209" s="137" t="s">
        <v>5129</v>
      </c>
      <c r="R209" s="138"/>
      <c r="S209" s="169"/>
      <c r="T209" s="138"/>
      <c r="U209" s="129"/>
    </row>
    <row r="210" spans="1:21" ht="12.75">
      <c r="A210" s="131">
        <v>209</v>
      </c>
      <c r="B210" s="138" t="s">
        <v>5167</v>
      </c>
      <c r="C210" s="171">
        <f>VLOOKUP(B210,'[1]2. NACIONAL'!A:BK,21,0)</f>
        <v>52468918</v>
      </c>
      <c r="D210" s="131" t="s">
        <v>5802</v>
      </c>
      <c r="E210" s="138" t="s">
        <v>5777</v>
      </c>
      <c r="F210" s="137" t="s">
        <v>5801</v>
      </c>
      <c r="G210" s="130" t="s">
        <v>5128</v>
      </c>
      <c r="H210" s="129" t="s">
        <v>5166</v>
      </c>
      <c r="I210" s="131" t="str">
        <f>VLOOKUP(B210,'[1]2. NACIONAL'!A:BK,7,0)</f>
        <v>Prestación de servicios profesionales para apoyar a la Subdirección Administrativa y Financiera en las actividades requeridas para la planeación y seguimiento a la ejecución presupuestal y eficiencia del gasto público, y al Grupo Gestión Financiera en la aplicación del Catálogo presupuestal vigente y a la gestión de calidad para el mantenimiento y mejora de los instrumentos de evaluación y control adoptados por la Entidad.</v>
      </c>
      <c r="J210" s="131" t="str">
        <f>VLOOKUP(B210,'[1]2. NACIONAL'!A:BK,31,0)</f>
        <v>GRUPO DE GESTIÓN FINANCIERA</v>
      </c>
      <c r="K210" t="str">
        <f>VLOOKUP(C210,[2]NC!$C:$L,9,0)</f>
        <v>doris.guzman@parquesnacionales.gov.co</v>
      </c>
      <c r="L210" s="138">
        <v>3155955545</v>
      </c>
      <c r="M210" s="170">
        <f>VLOOKUP(B210,'[1]2. NACIONAL'!A:BK,16,0)</f>
        <v>5971344</v>
      </c>
      <c r="N210" s="137">
        <f>VLOOKUP(C210,'[1]2. NACIONAL'!$U:$AU,2,0)</f>
        <v>29856720</v>
      </c>
      <c r="O210" s="190">
        <f>VLOOKUP(C210,'[1]2. NACIONAL'!$U:$AU,26,0)</f>
        <v>43902</v>
      </c>
      <c r="P210" s="190">
        <f>VLOOKUP(C210,'[1]2. NACIONAL'!$U:$AU,27,0)</f>
        <v>44054</v>
      </c>
      <c r="Q210" s="137" t="s">
        <v>5129</v>
      </c>
      <c r="R210" s="138"/>
      <c r="S210" s="169"/>
      <c r="T210" s="130"/>
      <c r="U210" s="129"/>
    </row>
    <row r="211" spans="1:21" ht="12.75">
      <c r="A211" s="131">
        <v>210</v>
      </c>
      <c r="B211" s="138" t="s">
        <v>5165</v>
      </c>
      <c r="C211" s="171">
        <f>VLOOKUP(B211,'[1]2. NACIONAL'!A:BK,21,0)</f>
        <v>80100002</v>
      </c>
      <c r="D211" s="131" t="s">
        <v>5802</v>
      </c>
      <c r="E211" s="138" t="s">
        <v>5778</v>
      </c>
      <c r="F211" s="137" t="s">
        <v>5801</v>
      </c>
      <c r="G211" s="130" t="s">
        <v>1030</v>
      </c>
      <c r="H211" s="129" t="s">
        <v>5164</v>
      </c>
      <c r="I211" s="131" t="str">
        <f>VLOOKUP(B211,'[1]2. NACIONAL'!A:BK,7,0)</f>
        <v>Prestación de servicios profesionales para el ajuste, actualización, soporte y desarrollo de las aplicaciones Web para Orfeo y SULA.</v>
      </c>
      <c r="J211" s="131" t="str">
        <f>VLOOKUP(B211,'[1]2. NACIONAL'!A:BK,31,0)</f>
        <v>GRUPO SISTEMAS DE INFORMACIÓN Y RADIOCOMUNICACIONES</v>
      </c>
      <c r="K211" t="e">
        <f>VLOOKUP(C211,[2]NC!$C:$L,9,0)</f>
        <v>#N/A</v>
      </c>
      <c r="L211" s="138">
        <v>4773315</v>
      </c>
      <c r="M211" s="170">
        <f>VLOOKUP(B211,'[1]2. NACIONAL'!A:BK,16,0)</f>
        <v>4426079</v>
      </c>
      <c r="N211" s="137">
        <f>VLOOKUP(C211,'[1]2. NACIONAL'!$U:$AU,2,0)</f>
        <v>39834711</v>
      </c>
      <c r="O211" s="190">
        <f>VLOOKUP(C211,'[1]2. NACIONAL'!$U:$AU,26,0)</f>
        <v>43903</v>
      </c>
      <c r="P211" s="190">
        <f>VLOOKUP(C211,'[1]2. NACIONAL'!$U:$AU,27,0)</f>
        <v>44147</v>
      </c>
      <c r="Q211" s="137" t="s">
        <v>5129</v>
      </c>
      <c r="R211" s="138"/>
      <c r="S211" s="169"/>
      <c r="T211" s="138"/>
      <c r="U211" s="129"/>
    </row>
    <row r="212" spans="1:21" ht="12.75">
      <c r="A212" s="131">
        <v>211</v>
      </c>
      <c r="B212" s="138" t="s">
        <v>5163</v>
      </c>
      <c r="C212" s="171">
        <f>VLOOKUP(B212,'[1]2. NACIONAL'!A:BK,21,0)</f>
        <v>10004569</v>
      </c>
      <c r="D212" s="131" t="s">
        <v>5802</v>
      </c>
      <c r="E212" s="138" t="s">
        <v>5779</v>
      </c>
      <c r="F212" s="137" t="s">
        <v>5801</v>
      </c>
      <c r="G212" s="138" t="s">
        <v>1190</v>
      </c>
      <c r="H212" s="129" t="s">
        <v>5162</v>
      </c>
      <c r="I212" s="131" t="str">
        <f>VLOOKUP(B212,'[1]2. NACIONAL'!A:BK,7,0)</f>
        <v>Prestación de servicios profesionales y de apoyo a la gestión para realizar orientación técnica en el manejo y aprovechamiento de residuos generados por las comunidades locales y grupos étnicos que habitan en las áreas protegidas en el marco de la implementación del Programa de Desarrollo Local Sostenible Financiado por la UE</v>
      </c>
      <c r="J212" s="131" t="str">
        <f>VLOOKUP(B212,'[1]2. NACIONAL'!A:BK,31,0)</f>
        <v>SUBDIRECCIÓN DE GESTIÓN Y MANEJO DE AREAS PROTEGIDAS</v>
      </c>
      <c r="K212" t="e">
        <f>VLOOKUP(C212,[2]NC!$C:$L,9,0)</f>
        <v>#N/A</v>
      </c>
      <c r="L212" s="138">
        <v>3137359301</v>
      </c>
      <c r="M212" s="170">
        <f>VLOOKUP(B212,'[1]2. NACIONAL'!A:BK,16,0)</f>
        <v>4823432</v>
      </c>
      <c r="N212" s="137">
        <f>VLOOKUP(C212,'[1]2. NACIONAL'!$U:$AU,2,0)</f>
        <v>45501042</v>
      </c>
      <c r="O212" s="190">
        <f>VLOOKUP(C212,'[1]2. NACIONAL'!$U:$AU,26,0)</f>
        <v>43908</v>
      </c>
      <c r="P212" s="190">
        <f>VLOOKUP(C212,'[1]2. NACIONAL'!$U:$AU,27,0)</f>
        <v>44195</v>
      </c>
      <c r="Q212" s="137" t="s">
        <v>5129</v>
      </c>
      <c r="R212" s="138"/>
      <c r="S212" s="169"/>
      <c r="T212" s="138"/>
      <c r="U212" s="129"/>
    </row>
    <row r="213" spans="1:21" ht="12.75">
      <c r="A213" s="131">
        <v>212</v>
      </c>
      <c r="B213" s="138" t="s">
        <v>5161</v>
      </c>
      <c r="C213" s="171">
        <f>VLOOKUP(B213,'[1]2. NACIONAL'!A:BK,21,0)</f>
        <v>80192354</v>
      </c>
      <c r="D213" s="131" t="s">
        <v>5802</v>
      </c>
      <c r="E213" s="138" t="s">
        <v>5780</v>
      </c>
      <c r="F213" s="137" t="s">
        <v>5801</v>
      </c>
      <c r="G213" s="130" t="s">
        <v>869</v>
      </c>
      <c r="H213" s="129" t="s">
        <v>5160</v>
      </c>
      <c r="I213" s="131" t="str">
        <f>VLOOKUP(B213,'[1]2. NACIONAL'!A:BK,7,0)</f>
        <v>Prestación de servicios profesionales relacionados con la orientación jurídica a los diferentes temas que se desarrollan al interior del Grupo de Gestión Humana conforme a la implementación del Plan Estratégico de Talento Humano, las directrices impartidas por el Modelo Integrado de Planeación y Gestión (MIPG) y el cumplimiento de la normatividad legal vigente para la gestión y tramite de las diferentes situaciones administrativas, contractuales y jurídicas laborales que se presenten.</v>
      </c>
      <c r="J213" s="131" t="str">
        <f>VLOOKUP(B213,'[1]2. NACIONAL'!A:BK,31,0)</f>
        <v>GRUPO DE GESTIÓN HUMANA</v>
      </c>
      <c r="K213" t="e">
        <f>VLOOKUP(C213,[2]NC!$C:$L,9,0)</f>
        <v>#N/A</v>
      </c>
      <c r="L213" s="138">
        <v>3153815317</v>
      </c>
      <c r="M213" s="170">
        <f>VLOOKUP(B213,'[1]2. NACIONAL'!A:BK,16,0)</f>
        <v>7174442</v>
      </c>
      <c r="N213" s="137">
        <f>VLOOKUP(C213,'[1]2. NACIONAL'!$U:$AU,2,0)</f>
        <v>51177686</v>
      </c>
      <c r="O213" s="190">
        <f>VLOOKUP(C213,'[1]2. NACIONAL'!$U:$AU,26,0)</f>
        <v>43922</v>
      </c>
      <c r="P213" s="190">
        <f>VLOOKUP(C213,'[1]2. NACIONAL'!$U:$AU,27,0)</f>
        <v>44139</v>
      </c>
      <c r="Q213" s="137" t="s">
        <v>5129</v>
      </c>
      <c r="R213" s="138"/>
      <c r="S213" s="169"/>
      <c r="T213" s="138"/>
      <c r="U213" s="129"/>
    </row>
    <row r="214" spans="1:21" ht="12.75">
      <c r="A214" s="131">
        <v>213</v>
      </c>
      <c r="B214" s="138" t="s">
        <v>5159</v>
      </c>
      <c r="C214" s="171">
        <f>VLOOKUP(B214,'[1]2. NACIONAL'!A:BK,21,0)</f>
        <v>1014281357</v>
      </c>
      <c r="D214" s="131" t="s">
        <v>5802</v>
      </c>
      <c r="E214" s="138" t="s">
        <v>5781</v>
      </c>
      <c r="F214" s="137" t="s">
        <v>5801</v>
      </c>
      <c r="G214" s="130" t="s">
        <v>713</v>
      </c>
      <c r="H214" s="129" t="s">
        <v>5158</v>
      </c>
      <c r="I214" s="131" t="str">
        <f>VLOOKUP(B214,'[1]2. NACIONAL'!A:BK,7,0)</f>
        <v>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las cuentas de pasivos y propiedad planta y equipos reflejadas en los Estados Financieros del Nivel Central</v>
      </c>
      <c r="J214" s="131" t="str">
        <f>VLOOKUP(B214,'[1]2. NACIONAL'!A:BK,31,0)</f>
        <v>GRUPO DE GESTIÓN FINANCIERA</v>
      </c>
      <c r="K214" t="e">
        <f>VLOOKUP(C214,[2]NC!$C:$L,9,0)</f>
        <v>#N/A</v>
      </c>
      <c r="L214" s="138">
        <v>3192274982</v>
      </c>
      <c r="M214" s="170">
        <f>VLOOKUP(B214,'[1]2. NACIONAL'!A:BK,16,0)</f>
        <v>3565146</v>
      </c>
      <c r="N214" s="137">
        <f>VLOOKUP(C214,'[1]2. NACIONAL'!$U:$AU,2,0)</f>
        <v>14260584</v>
      </c>
      <c r="O214" s="190">
        <f>VLOOKUP(C214,'[1]2. NACIONAL'!$U:$AU,26,0)</f>
        <v>43922</v>
      </c>
      <c r="P214" s="190">
        <f>VLOOKUP(C214,'[1]2. NACIONAL'!$U:$AU,27,0)</f>
        <v>44043</v>
      </c>
      <c r="Q214" s="137" t="s">
        <v>5129</v>
      </c>
      <c r="R214" s="138"/>
      <c r="S214" s="169"/>
      <c r="T214" s="138"/>
      <c r="U214" s="129"/>
    </row>
    <row r="215" spans="1:21" ht="12.75">
      <c r="A215" s="131">
        <v>214</v>
      </c>
      <c r="B215" s="138" t="s">
        <v>5157</v>
      </c>
      <c r="C215" s="171">
        <f>VLOOKUP(B215,'[1]2. NACIONAL'!A:BK,21,0)</f>
        <v>52764997</v>
      </c>
      <c r="D215" s="131" t="s">
        <v>5802</v>
      </c>
      <c r="E215" s="138" t="s">
        <v>5782</v>
      </c>
      <c r="F215" s="137" t="s">
        <v>5801</v>
      </c>
      <c r="G215" s="130" t="s">
        <v>1559</v>
      </c>
      <c r="H215" s="129" t="s">
        <v>5156</v>
      </c>
      <c r="I215" s="131" t="str">
        <f>VLOOKUP(B215,'[1]2. NACIONAL'!A:BK,7,0)</f>
        <v>Prestación de servicios profesionales especializados en el Grupo Gestión Financiera, con el fin de ejercer como Contador General de Parques Nacionales Naturales de Colombia y de la Subcuenta Fondo Nacional Ambiental –Parques Nacionales, de conformidad con las normas emitidas por la Contaduría General de la Nación y demás normas relacionadas para el Sector Público, a fin de garantizar la razonabilidad de los Estados Financieros de la Entidad y la rendición de cuentas a los entes de control</v>
      </c>
      <c r="J215" s="131" t="str">
        <f>VLOOKUP(B215,'[1]2. NACIONAL'!A:BK,31,0)</f>
        <v>GRUPO DE GESTIÓN FINANCIERA</v>
      </c>
      <c r="K215" t="e">
        <f>VLOOKUP(C215,[2]NC!$C:$L,9,0)</f>
        <v>#N/A</v>
      </c>
      <c r="L215" s="138">
        <v>3118982665</v>
      </c>
      <c r="M215" s="170">
        <f>VLOOKUP(B215,'[1]2. NACIONAL'!A:BK,16,0)</f>
        <v>7174442</v>
      </c>
      <c r="N215" s="137">
        <f>VLOOKUP(C215,'[1]2. NACIONAL'!$U:$AU,2,0)</f>
        <v>28697768</v>
      </c>
      <c r="O215" s="190">
        <f>VLOOKUP(C215,'[1]2. NACIONAL'!$U:$AU,26,0)</f>
        <v>43922</v>
      </c>
      <c r="P215" s="190">
        <f>VLOOKUP(C215,'[1]2. NACIONAL'!$U:$AU,27,0)</f>
        <v>44043</v>
      </c>
      <c r="Q215" s="137" t="s">
        <v>5129</v>
      </c>
      <c r="R215" s="138"/>
      <c r="S215" s="169"/>
      <c r="T215" s="138"/>
      <c r="U215" s="129"/>
    </row>
    <row r="216" spans="1:21" ht="12.75">
      <c r="A216" s="131">
        <v>215</v>
      </c>
      <c r="B216" s="138" t="s">
        <v>5155</v>
      </c>
      <c r="C216" s="171">
        <f>VLOOKUP(B216,'[1]2. NACIONAL'!A:BK,21,0)</f>
        <v>35420696</v>
      </c>
      <c r="D216" s="131" t="s">
        <v>5802</v>
      </c>
      <c r="E216" s="138" t="s">
        <v>5783</v>
      </c>
      <c r="F216" s="137" t="s">
        <v>5801</v>
      </c>
      <c r="G216" s="130" t="s">
        <v>842</v>
      </c>
      <c r="H216" s="129" t="s">
        <v>5154</v>
      </c>
      <c r="I216" s="131" t="str">
        <f>VLOOKUP(B216,'[1]2. NACIONAL'!A:BK,7,0)</f>
        <v>Prestación de servicios Profesionales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v>
      </c>
      <c r="J216" s="131" t="str">
        <f>VLOOKUP(B216,'[1]2. NACIONAL'!A:BK,31,0)</f>
        <v>GRUPO DE GESTIÓN FINANCIERA</v>
      </c>
      <c r="K216" t="e">
        <f>VLOOKUP(C216,[2]NC!$C:$L,9,0)</f>
        <v>#N/A</v>
      </c>
      <c r="L216" s="138">
        <v>3118291326</v>
      </c>
      <c r="M216" s="170">
        <f>VLOOKUP(B216,'[1]2. NACIONAL'!A:BK,16,0)</f>
        <v>4426079</v>
      </c>
      <c r="N216" s="137">
        <f>VLOOKUP(C216,'[1]2. NACIONAL'!$U:$AU,2,0)</f>
        <v>17704316</v>
      </c>
      <c r="O216" s="190">
        <f>VLOOKUP(C216,'[1]2. NACIONAL'!$U:$AU,26,0)</f>
        <v>43922</v>
      </c>
      <c r="P216" s="190">
        <f>VLOOKUP(C216,'[1]2. NACIONAL'!$U:$AU,27,0)</f>
        <v>44043</v>
      </c>
      <c r="Q216" s="137" t="s">
        <v>5129</v>
      </c>
      <c r="R216" s="138"/>
      <c r="S216" s="169"/>
      <c r="T216" s="138"/>
      <c r="U216" s="129"/>
    </row>
    <row r="217" spans="1:21" ht="12.75">
      <c r="A217" s="131">
        <v>216</v>
      </c>
      <c r="B217" s="138" t="s">
        <v>5153</v>
      </c>
      <c r="C217" s="171">
        <f>VLOOKUP(B217,'[1]2. NACIONAL'!A:BK,21,0)</f>
        <v>10177526</v>
      </c>
      <c r="D217" s="131" t="s">
        <v>5802</v>
      </c>
      <c r="E217" s="138" t="s">
        <v>5784</v>
      </c>
      <c r="F217" s="137" t="s">
        <v>5801</v>
      </c>
      <c r="G217" s="130" t="s">
        <v>3128</v>
      </c>
      <c r="H217" s="129" t="s">
        <v>5152</v>
      </c>
      <c r="I217" s="131" t="str">
        <f>VLOOKUP(B217,'[1]2. NACIONAL'!A:BK,7,0)</f>
        <v>Prestación de servicios profesionales especializados en el área de presupuesto del Grupo Gestión Financiera, para realizar las actividades relacionadas con la modificación, seguimiento y análisis del presupuesto anual de Parques Nacionales y de la Subcuenta de FONAM Parques orientando la gestión financiera y la ejecución de los recursos</v>
      </c>
      <c r="J217" s="131" t="str">
        <f>VLOOKUP(B217,'[1]2. NACIONAL'!A:BK,31,0)</f>
        <v>GRUPO DE GESTIÓN FINANCIERA</v>
      </c>
      <c r="K217" t="str">
        <f>VLOOKUP(C217,[2]NC!$C:$L,9,0)</f>
        <v>jose.herrera@parquesnacionales.gov.co</v>
      </c>
      <c r="L217" s="138">
        <v>3107691567</v>
      </c>
      <c r="M217" s="170">
        <f>VLOOKUP(B217,'[1]2. NACIONAL'!A:BK,16,0)</f>
        <v>7174442</v>
      </c>
      <c r="N217" s="137">
        <f>VLOOKUP(C217,'[1]2. NACIONAL'!$U:$AU,2,0)</f>
        <v>28697768</v>
      </c>
      <c r="O217" s="190">
        <f>VLOOKUP(C217,'[1]2. NACIONAL'!$U:$AU,26,0)</f>
        <v>43922</v>
      </c>
      <c r="P217" s="190">
        <f>VLOOKUP(C217,'[1]2. NACIONAL'!$U:$AU,27,0)</f>
        <v>44043</v>
      </c>
      <c r="Q217" s="137" t="s">
        <v>5129</v>
      </c>
      <c r="R217" s="138"/>
      <c r="S217" s="169"/>
      <c r="T217" s="138"/>
      <c r="U217" s="129"/>
    </row>
    <row r="218" spans="1:21" ht="12.75">
      <c r="A218" s="131">
        <v>217</v>
      </c>
      <c r="B218" s="138" t="s">
        <v>5151</v>
      </c>
      <c r="C218" s="171">
        <f>VLOOKUP(B218,'[1]2. NACIONAL'!A:BK,21,0)</f>
        <v>1076653130</v>
      </c>
      <c r="D218" s="131" t="s">
        <v>5802</v>
      </c>
      <c r="E218" s="138" t="s">
        <v>5785</v>
      </c>
      <c r="F218" s="137" t="s">
        <v>5801</v>
      </c>
      <c r="G218" s="130" t="s">
        <v>1559</v>
      </c>
      <c r="H218" s="129" t="s">
        <v>5150</v>
      </c>
      <c r="I218" s="131" t="str">
        <f>VLOOKUP(B218,'[1]2. NACIONAL'!A:BK,7,0)</f>
        <v>Prestación de servicios profesionales para realizar Gestión Presupuestal de Ingresos de la Subcuenta FONAM – PARQUES y el análisis de la información financiera de Concesiones y Empresas Comunitarias en el Grupo de Gestión Financiera.</v>
      </c>
      <c r="J218" s="131" t="str">
        <f>VLOOKUP(B218,'[1]2. NACIONAL'!A:BK,31,0)</f>
        <v>GRUPO DE GESTIÓN FINANCIERA</v>
      </c>
      <c r="K218" t="str">
        <f>VLOOKUP(C218,[2]NC!$C:$L,9,0)</f>
        <v>Yuli.Becerra@parquesnacionales.gov.co</v>
      </c>
      <c r="L218" s="138">
        <v>3142987130</v>
      </c>
      <c r="M218" s="170">
        <f>VLOOKUP(B218,'[1]2. NACIONAL'!A:BK,16,0)</f>
        <v>4426079</v>
      </c>
      <c r="N218" s="137">
        <f>VLOOKUP(C218,'[1]2. NACIONAL'!$U:$AU,2,0)</f>
        <v>17704316</v>
      </c>
      <c r="O218" s="190">
        <f>VLOOKUP(C218,'[1]2. NACIONAL'!$U:$AU,26,0)</f>
        <v>43922</v>
      </c>
      <c r="P218" s="190">
        <f>VLOOKUP(C218,'[1]2. NACIONAL'!$U:$AU,27,0)</f>
        <v>44043</v>
      </c>
      <c r="Q218" s="137" t="s">
        <v>5129</v>
      </c>
      <c r="R218" s="138"/>
      <c r="S218" s="169"/>
      <c r="T218" s="138"/>
      <c r="U218" s="129"/>
    </row>
    <row r="219" spans="1:21" ht="12.75">
      <c r="A219" s="131">
        <v>218</v>
      </c>
      <c r="B219" s="138" t="s">
        <v>5149</v>
      </c>
      <c r="C219" s="171">
        <f>VLOOKUP(B219,'[1]2. NACIONAL'!A:BK,21,0)</f>
        <v>1019075630</v>
      </c>
      <c r="D219" s="131" t="s">
        <v>5802</v>
      </c>
      <c r="E219" s="138" t="s">
        <v>5786</v>
      </c>
      <c r="F219" s="137" t="s">
        <v>5801</v>
      </c>
      <c r="G219" s="130" t="s">
        <v>3128</v>
      </c>
      <c r="H219" s="129" t="s">
        <v>5148</v>
      </c>
      <c r="I219" s="131" t="str">
        <f>VLOOKUP(B219,'[1]2. NACIONAL'!A:BK,7,0)</f>
        <v>Prestación de servicios profesionales en el Grupo de Gestión Financiera, para el desarrollo de la Gestión de Tesorería y Central de Cuentas de Parques Nacionales y Subcuenta – FONAM Parques, con el fin de contribuir con las metas establecidas por la entidad</v>
      </c>
      <c r="J219" s="131" t="str">
        <f>VLOOKUP(B219,'[1]2. NACIONAL'!A:BK,31,0)</f>
        <v>GRUPO DE GESTIÓN FINANCIERA</v>
      </c>
      <c r="K219" t="str">
        <f>VLOOKUP(C219,[2]NC!$C:$L,9,0)</f>
        <v>katherinne.angulo@parquesnacionales.gov.co</v>
      </c>
      <c r="L219" s="138">
        <v>3123112750</v>
      </c>
      <c r="M219" s="170">
        <f>VLOOKUP(B219,'[1]2. NACIONAL'!A:BK,16,0)</f>
        <v>3156754</v>
      </c>
      <c r="N219" s="137">
        <f>VLOOKUP(C219,'[1]2. NACIONAL'!$U:$AU,2,0)</f>
        <v>12627016</v>
      </c>
      <c r="O219" s="190">
        <f>VLOOKUP(C219,'[1]2. NACIONAL'!$U:$AU,26,0)</f>
        <v>43922</v>
      </c>
      <c r="P219" s="190">
        <f>VLOOKUP(C219,'[1]2. NACIONAL'!$U:$AU,27,0)</f>
        <v>44043</v>
      </c>
      <c r="Q219" s="137" t="s">
        <v>5129</v>
      </c>
      <c r="R219" s="138"/>
      <c r="S219" s="169"/>
      <c r="T219" s="138"/>
      <c r="U219" s="129"/>
    </row>
    <row r="220" spans="1:21" ht="12.75">
      <c r="A220" s="131">
        <v>219</v>
      </c>
      <c r="B220" s="138" t="s">
        <v>5147</v>
      </c>
      <c r="C220" s="171">
        <f>VLOOKUP(B220,'[1]2. NACIONAL'!A:BK,21,0)</f>
        <v>1012353910</v>
      </c>
      <c r="D220" s="131" t="s">
        <v>5802</v>
      </c>
      <c r="E220" s="138" t="s">
        <v>5787</v>
      </c>
      <c r="F220" s="137" t="s">
        <v>5801</v>
      </c>
      <c r="G220" s="130" t="s">
        <v>1559</v>
      </c>
      <c r="H220" s="129" t="s">
        <v>1414</v>
      </c>
      <c r="I220" s="131" t="str">
        <f>VLOOKUP(B220,'[1]2. NACIONAL'!A:BK,7,0)</f>
        <v>Prestación de servicios profesionales en el Grupo de Gestión Financiera para el desarrollo de la gestión del área de tesorería de Parques Nacionales y Subcuenta – FONAM Parques, con el fin de contribuir con las metas establecidas por la entidad</v>
      </c>
      <c r="J220" s="131" t="str">
        <f>VLOOKUP(B220,'[1]2. NACIONAL'!A:BK,31,0)</f>
        <v>GRUPO DE GESTIÓN FINANCIERA</v>
      </c>
      <c r="K220" t="e">
        <f>VLOOKUP(C220,[2]NC!$C:$L,9,0)</f>
        <v>#N/A</v>
      </c>
      <c r="L220" s="138">
        <v>3102361109</v>
      </c>
      <c r="M220" s="170">
        <f>VLOOKUP(B220,'[1]2. NACIONAL'!A:BK,16,0)</f>
        <v>4823432</v>
      </c>
      <c r="N220" s="137">
        <f>VLOOKUP(C220,'[1]2. NACIONAL'!$U:$AU,2,0)</f>
        <v>19293728</v>
      </c>
      <c r="O220" s="190">
        <f>VLOOKUP(C220,'[1]2. NACIONAL'!$U:$AU,26,0)</f>
        <v>43922</v>
      </c>
      <c r="P220" s="190">
        <f>VLOOKUP(C220,'[1]2. NACIONAL'!$U:$AU,27,0)</f>
        <v>44043</v>
      </c>
      <c r="Q220" s="137" t="s">
        <v>5129</v>
      </c>
      <c r="R220" s="138"/>
      <c r="S220" s="169"/>
      <c r="T220" s="138"/>
      <c r="U220" s="129"/>
    </row>
    <row r="221" spans="1:21" ht="12.75">
      <c r="A221" s="131">
        <v>220</v>
      </c>
      <c r="B221" s="138" t="s">
        <v>5146</v>
      </c>
      <c r="C221" s="171">
        <f>VLOOKUP(B221,'[1]2. NACIONAL'!A:BK,21,0)</f>
        <v>80904052</v>
      </c>
      <c r="D221" s="131" t="s">
        <v>5802</v>
      </c>
      <c r="E221" s="138" t="s">
        <v>5788</v>
      </c>
      <c r="F221" s="137" t="s">
        <v>5801</v>
      </c>
      <c r="G221" s="130" t="s">
        <v>957</v>
      </c>
      <c r="H221" s="129" t="s">
        <v>5145</v>
      </c>
      <c r="I221" s="131" t="str">
        <f>VLOOKUP(B221,'[1]2. NACIONAL'!A:BK,7,0)</f>
        <v>Prestación de servicios profesionales para realizar el diseño y desarrollo del componente geográfico del sistema de información de restauración, la administración del sistema de información geográfica, actualización de las aplicaciones y apoyo a los SIG en el marco de la implementación del programa de apoyo local sostenible de la Unión Europea.</v>
      </c>
      <c r="J221" s="131" t="str">
        <f>VLOOKUP(B221,'[1]2. NACIONAL'!A:BK,31,0)</f>
        <v>GRUPO SISTEMAS DE INFORMACIÓN Y RADIOCOMUNICACIONES</v>
      </c>
      <c r="K221" t="str">
        <f>VLOOKUP(C221,[2]NC!$C:$L,9,0)</f>
        <v>daniel.rodriguez@parquesnacionales.gov.co</v>
      </c>
      <c r="L221" s="138">
        <v>3007879310</v>
      </c>
      <c r="M221" s="170">
        <f>VLOOKUP(B221,'[1]2. NACIONAL'!A:BK,16,0)</f>
        <v>4823432</v>
      </c>
      <c r="N221" s="137">
        <f>VLOOKUP(C221,'[1]2. NACIONAL'!$U:$AU,2,0)</f>
        <v>36014959</v>
      </c>
      <c r="O221" s="190">
        <f>VLOOKUP(C221,'[1]2. NACIONAL'!$U:$AU,26,0)</f>
        <v>43928</v>
      </c>
      <c r="P221" s="190">
        <f>VLOOKUP(C221,'[1]2. NACIONAL'!$U:$AU,27,0)</f>
        <v>44155</v>
      </c>
      <c r="Q221" s="137" t="s">
        <v>5129</v>
      </c>
      <c r="R221" s="138"/>
      <c r="S221" s="169"/>
      <c r="T221" s="138"/>
      <c r="U221" s="129"/>
    </row>
    <row r="222" spans="1:21" ht="12.75">
      <c r="A222" s="131">
        <v>221</v>
      </c>
      <c r="B222" s="138" t="s">
        <v>5144</v>
      </c>
      <c r="C222" s="171">
        <f>VLOOKUP(B222,'[1]2. NACIONAL'!A:BK,21,0)</f>
        <v>1052397347</v>
      </c>
      <c r="D222" s="131" t="s">
        <v>5802</v>
      </c>
      <c r="E222" s="138" t="s">
        <v>5789</v>
      </c>
      <c r="F222" s="137" t="s">
        <v>5801</v>
      </c>
      <c r="G222" s="130" t="s">
        <v>1190</v>
      </c>
      <c r="H222" s="129" t="s">
        <v>5143</v>
      </c>
      <c r="I222" s="131" t="str">
        <f>VLOOKUP(B222,'[1]2. NACIONAL'!A:BK,7,0)</f>
        <v>Prestación de servicios profesionales para el apoyo y seguimiento a la suscripción e implementación de acuerdos en el marco del Programa Desarrollo Local Sostenible y en general de la SGM en temas de conservación con población campesina en su componente ambiental y sanitario, así como en la orientación a las áreas protegidas bajo administración de Parques Nacionales Naturales en el manejo de residuos sólidos y vertimientos.</v>
      </c>
      <c r="J222" s="131" t="str">
        <f>VLOOKUP(B222,'[1]2. NACIONAL'!A:BK,31,0)</f>
        <v>GRUPO DE TRÁMITES Y EVALUACIÓN AMBIENTAL</v>
      </c>
      <c r="K222" t="e">
        <f>VLOOKUP(C222,[2]NC!$C:$L,9,0)</f>
        <v>#N/A</v>
      </c>
      <c r="L222" s="138">
        <v>3114491716</v>
      </c>
      <c r="M222" s="170">
        <f>VLOOKUP(B222,'[1]2. NACIONAL'!A:BK,16,0)</f>
        <v>4426079</v>
      </c>
      <c r="N222" s="137">
        <f>VLOOKUP(C222,'[1]2. NACIONAL'!$U:$AU,2,0)</f>
        <v>30982553</v>
      </c>
      <c r="O222" s="190">
        <f>VLOOKUP(C222,'[1]2. NACIONAL'!$U:$AU,26,0)</f>
        <v>43929</v>
      </c>
      <c r="P222" s="190">
        <f>VLOOKUP(C222,'[1]2. NACIONAL'!$U:$AU,27,0)</f>
        <v>44142</v>
      </c>
      <c r="Q222" s="137" t="s">
        <v>5129</v>
      </c>
      <c r="R222" s="138"/>
      <c r="S222" s="169"/>
      <c r="T222" s="138"/>
      <c r="U222" s="129"/>
    </row>
    <row r="223" spans="1:21" ht="12.75">
      <c r="A223" s="131">
        <v>222</v>
      </c>
      <c r="B223" s="138" t="s">
        <v>5142</v>
      </c>
      <c r="C223" s="171">
        <f>VLOOKUP(B223,'[1]2. NACIONAL'!A:BK,21,0)</f>
        <v>79726173</v>
      </c>
      <c r="D223" s="131" t="s">
        <v>5802</v>
      </c>
      <c r="E223" s="138" t="s">
        <v>5790</v>
      </c>
      <c r="F223" s="137" t="s">
        <v>5801</v>
      </c>
      <c r="G223" s="130" t="s">
        <v>5140</v>
      </c>
      <c r="H223" s="129" t="s">
        <v>5141</v>
      </c>
      <c r="I223" s="131" t="str">
        <f>VLOOKUP(B223,'[1]2. NACIONAL'!A:BK,7,0)</f>
        <v>Prestación de servicios profesionales para la consolidación de la información predial del Sistema de Parques Nacionales Naturales de Colombia, la generación de análisis espaciales y la revisión de la calidad de los datos geográficos para la toma de decisiones de la entidad.</v>
      </c>
      <c r="J223" s="131" t="str">
        <f>VLOOKUP(B223,'[1]2. NACIONAL'!A:BK,31,0)</f>
        <v>GRUPO SISTEMAS DE INFORMACIÓN Y RADIOCOMUNICACIONES</v>
      </c>
      <c r="K223" t="e">
        <f>VLOOKUP(C223,[2]NC!$C:$L,9,0)</f>
        <v>#N/A</v>
      </c>
      <c r="L223" s="138">
        <v>3108775951</v>
      </c>
      <c r="M223" s="170">
        <f>VLOOKUP(B223,'[1]2. NACIONAL'!A:BK,16,0)</f>
        <v>5397388</v>
      </c>
      <c r="N223" s="137">
        <f>VLOOKUP(C223,'[1]2. NACIONAL'!$U:$AU,2,0)</f>
        <v>43179104</v>
      </c>
      <c r="O223" s="190">
        <f>VLOOKUP(C223,'[1]2. NACIONAL'!$U:$AU,26,0)</f>
        <v>43944</v>
      </c>
      <c r="P223" s="190">
        <f>VLOOKUP(C223,'[1]2. NACIONAL'!$U:$AU,27,0)</f>
        <v>44187</v>
      </c>
      <c r="Q223" s="137" t="s">
        <v>5129</v>
      </c>
      <c r="R223" s="138"/>
      <c r="S223" s="169"/>
      <c r="T223" s="138"/>
      <c r="U223" s="129"/>
    </row>
    <row r="224" spans="1:21" ht="12.75">
      <c r="A224" s="131">
        <v>223</v>
      </c>
      <c r="B224" s="138" t="s">
        <v>5139</v>
      </c>
      <c r="C224" s="171">
        <f>VLOOKUP(B224,'[1]2. NACIONAL'!A:BK,21,0)</f>
        <v>79938170</v>
      </c>
      <c r="D224" s="131" t="s">
        <v>5802</v>
      </c>
      <c r="E224" s="138" t="s">
        <v>5791</v>
      </c>
      <c r="F224" s="137" t="s">
        <v>5801</v>
      </c>
      <c r="G224" s="130" t="s">
        <v>957</v>
      </c>
      <c r="H224" s="129" t="s">
        <v>5138</v>
      </c>
      <c r="I224" s="131" t="str">
        <f>VLOOKUP(B224,'[1]2. NACIONAL'!A:BK,7,0)</f>
        <v>Prestación de servicios profesionales para el ajuste, actualización, soporte y desarrollo de las aplicaciones Web de la entidad que permitan avanzar en la consolidación de la estrategia de gobierno digital de cara a la ciudadanía, fortaleciendo la herramienta de Ventanilla Única para realizar los trámites y servicios dispuestos en línea por la entidad</v>
      </c>
      <c r="J224" s="131" t="str">
        <f>VLOOKUP(B224,'[1]2. NACIONAL'!A:BK,31,0)</f>
        <v>GRUPO SISTEMAS DE INFORMACIÓN Y RADIOCOMUNICACIONES</v>
      </c>
      <c r="K224" t="str">
        <f>VLOOKUP(C224,[2]NC!$C:$L,9,0)</f>
        <v>-</v>
      </c>
      <c r="L224" s="138" t="s">
        <v>5137</v>
      </c>
      <c r="M224" s="170">
        <f>VLOOKUP(B224,'[1]2. NACIONAL'!A:BK,16,0)</f>
        <v>5971344</v>
      </c>
      <c r="N224" s="137">
        <f>VLOOKUP(C224,'[1]2. NACIONAL'!$U:$AU,2,0)</f>
        <v>41799408</v>
      </c>
      <c r="O224" s="190">
        <f>VLOOKUP(C224,'[1]2. NACIONAL'!$U:$AU,26,0)</f>
        <v>43969</v>
      </c>
      <c r="P224" s="190">
        <f>VLOOKUP(C224,'[1]2. NACIONAL'!$U:$AU,27,0)</f>
        <v>44182</v>
      </c>
      <c r="Q224" s="137" t="s">
        <v>5129</v>
      </c>
      <c r="R224" s="138"/>
      <c r="S224" s="169"/>
      <c r="T224" s="138"/>
      <c r="U224" s="129"/>
    </row>
    <row r="225" spans="1:23" ht="12.75">
      <c r="A225" s="131">
        <v>224</v>
      </c>
      <c r="B225" s="138" t="s">
        <v>5136</v>
      </c>
      <c r="C225" s="171">
        <f>VLOOKUP(B225,'[1]2. NACIONAL'!A:BK,21,0)</f>
        <v>1020733112</v>
      </c>
      <c r="D225" s="131" t="s">
        <v>5802</v>
      </c>
      <c r="E225" s="138" t="s">
        <v>5792</v>
      </c>
      <c r="F225" s="137" t="s">
        <v>5801</v>
      </c>
      <c r="G225" s="130" t="s">
        <v>5134</v>
      </c>
      <c r="H225" s="129" t="s">
        <v>5135</v>
      </c>
      <c r="I225" s="131" t="str">
        <f>VLOOKUP(B225,'[1]2. NACIONAL'!A:BK,7,0)</f>
        <v>Prestación de servicios profesionales para el diseño y desarrollo de productos gráficos de ilustración, diagramación y finalización de archivos de la herramienta “CNC”, para el diseño de vallas de señalización que contribuya en el fortalecimiento de la estrategia de comunicaciones y visibilidad del Apoyo Presupuestario para el Desarrollo Local Sostenible de Parques Nacionales financiado por la Unión Europea.</v>
      </c>
      <c r="J225" s="131" t="str">
        <f>VLOOKUP(B225,'[1]2. NACIONAL'!A:BK,31,0)</f>
        <v>GRUPO DE COMUNICACIONES Y EDUCACION AMBIENTAL</v>
      </c>
      <c r="K225" t="e">
        <f>VLOOKUP(C225,[2]NC!$C:$L,9,0)</f>
        <v>#N/A</v>
      </c>
      <c r="L225" s="138">
        <v>3174384993</v>
      </c>
      <c r="M225" s="170">
        <f>VLOOKUP(B225,'[1]2. NACIONAL'!A:BK,16,0)</f>
        <v>4823432</v>
      </c>
      <c r="N225" s="137">
        <f>VLOOKUP(C225,'[1]2. NACIONAL'!$U:$AU,2,0)</f>
        <v>35532616</v>
      </c>
      <c r="O225" s="190">
        <f>VLOOKUP(C225,'[1]2. NACIONAL'!$U:$AU,26,0)</f>
        <v>43971</v>
      </c>
      <c r="P225" s="190">
        <f>VLOOKUP(C225,'[1]2. NACIONAL'!$U:$AU,27,0)</f>
        <v>44196</v>
      </c>
      <c r="Q225" s="137" t="s">
        <v>5129</v>
      </c>
      <c r="R225" s="138"/>
      <c r="S225" s="169"/>
      <c r="T225" s="138"/>
      <c r="U225" s="129"/>
    </row>
    <row r="226" spans="1:23" ht="12.75">
      <c r="A226" s="131">
        <v>225</v>
      </c>
      <c r="B226" s="138" t="s">
        <v>5133</v>
      </c>
      <c r="C226" s="171">
        <f>VLOOKUP(B226,'[1]2. NACIONAL'!A:BK,21,0)</f>
        <v>1026294138</v>
      </c>
      <c r="D226" s="131" t="s">
        <v>5802</v>
      </c>
      <c r="E226" s="138" t="s">
        <v>5793</v>
      </c>
      <c r="F226" s="137" t="s">
        <v>5801</v>
      </c>
      <c r="G226" s="130" t="s">
        <v>5131</v>
      </c>
      <c r="H226" s="129" t="s">
        <v>5132</v>
      </c>
      <c r="I226" s="131" t="str">
        <f>VLOOKUP(B226,'[1]2. NACIONAL'!A:BK,7,0)</f>
        <v>Prestación de servicios profesionales y de apoyo a la gestión para adelantar los asuntos relacionados con gestión predial, estudio de títulos y saneamiento predial en las áreas protegidas, hacer seguimiento a procesos administrativos y agrarios en los que tenga interés la entidad, ingresar información y actualizar las bases de datos del sistema de información predial, en el marco del Programa Desarrollo Local Sostenible financiado por la Unión Europea.</v>
      </c>
      <c r="J226" s="131" t="str">
        <f>VLOOKUP(B226,'[1]2. NACIONAL'!A:BK,31,0)</f>
        <v>OFICINA ASESORA JURIDICA</v>
      </c>
      <c r="K226" t="e">
        <f>VLOOKUP(C226,[2]NC!$C:$L,9,0)</f>
        <v>#N/A</v>
      </c>
      <c r="L226" s="138">
        <v>3202633140</v>
      </c>
      <c r="M226" s="170">
        <f>VLOOKUP(B226,'[1]2. NACIONAL'!A:BK,16,0)</f>
        <v>3156754</v>
      </c>
      <c r="N226" s="137">
        <f>VLOOKUP(C226,'[1]2. NACIONAL'!$U:$AU,2,0)</f>
        <v>15783770</v>
      </c>
      <c r="O226" s="190">
        <f>VLOOKUP(C226,'[1]2. NACIONAL'!$U:$AU,26,0)</f>
        <v>43990</v>
      </c>
      <c r="P226" s="190">
        <f>VLOOKUP(C226,'[1]2. NACIONAL'!$U:$AU,27,0)</f>
        <v>44172</v>
      </c>
      <c r="Q226" s="137" t="s">
        <v>5129</v>
      </c>
      <c r="R226" s="138"/>
      <c r="S226" s="169"/>
      <c r="T226" s="138"/>
      <c r="U226" s="129"/>
    </row>
    <row r="227" spans="1:23" ht="12.75">
      <c r="A227" s="131">
        <v>226</v>
      </c>
      <c r="B227" s="138" t="s">
        <v>5130</v>
      </c>
      <c r="C227" s="171">
        <f>VLOOKUP(B227,'[1]2. NACIONAL'!A:BK,21,0)</f>
        <v>52158357</v>
      </c>
      <c r="D227" s="131" t="s">
        <v>5802</v>
      </c>
      <c r="E227" s="138" t="s">
        <v>5794</v>
      </c>
      <c r="F227" s="137" t="s">
        <v>5801</v>
      </c>
      <c r="G227" s="130" t="s">
        <v>5128</v>
      </c>
      <c r="H227" s="129" t="s">
        <v>1962</v>
      </c>
      <c r="I227" s="131" t="str">
        <f>VLOOKUP(B227,'[1]2. NACIONAL'!A:BK,7,0)</f>
        <v>Prestación de servicios profesionales para la documentación y revisión del funcionamiento de las herramientas Web de la Entidad.</v>
      </c>
      <c r="J227" s="131" t="str">
        <f>VLOOKUP(B227,'[1]2. NACIONAL'!A:BK,31,0)</f>
        <v>GRUPO SISTEMAS DE INFORMACIÓN Y RADIOCOMUNICACIONES</v>
      </c>
      <c r="K227" t="e">
        <f>VLOOKUP(C227,[2]NC!$C:$L,9,0)</f>
        <v>#N/A</v>
      </c>
      <c r="L227" s="138">
        <v>3144844331</v>
      </c>
      <c r="M227" s="170">
        <f>VLOOKUP(B227,'[1]2. NACIONAL'!A:BK,16,0)</f>
        <v>3156754</v>
      </c>
      <c r="N227" s="137">
        <f>VLOOKUP(C227,'[1]2. NACIONAL'!$U:$AU,2,0)</f>
        <v>18940524</v>
      </c>
      <c r="O227" s="190">
        <f>VLOOKUP(C227,'[1]2. NACIONAL'!$U:$AU,26,0)</f>
        <v>43999</v>
      </c>
      <c r="P227" s="190">
        <f>VLOOKUP(C227,'[1]2. NACIONAL'!$U:$AU,27,0)</f>
        <v>44181</v>
      </c>
      <c r="Q227" s="137" t="s">
        <v>5129</v>
      </c>
      <c r="R227" s="138"/>
      <c r="S227" s="169"/>
      <c r="T227" s="138"/>
      <c r="U227" s="129"/>
    </row>
    <row r="228" spans="1:23" ht="15" customHeight="1">
      <c r="A228" s="131">
        <v>1</v>
      </c>
      <c r="B228" s="138" t="s">
        <v>5540</v>
      </c>
      <c r="C228" s="171">
        <f>VLOOKUP(B228,'[1]1. FONAM'!A:BK,21,0)</f>
        <v>1033703978</v>
      </c>
      <c r="D228" s="131" t="s">
        <v>5802</v>
      </c>
      <c r="E228" s="138" t="s">
        <v>5795</v>
      </c>
      <c r="F228" s="137" t="s">
        <v>5801</v>
      </c>
      <c r="G228" s="130" t="s">
        <v>842</v>
      </c>
      <c r="H228" s="129" t="s">
        <v>5541</v>
      </c>
      <c r="I228" s="131" t="str">
        <f>VLOOKUP(B228,'[1]1. FONAM'!A:BK,7,0)</f>
        <v>Prestar servicios profesionales y de apoyo a la gestión para fortalecer el Posicionamiento de Parques Nacionales Naturales de Colombia a través de la divulgación de los diferentes productos que posee la entidad, mediante su participación en los escenarios de carácter público y privado para que la Institucionalidad de Parques sea divulgada y permita su reconocimiento como autoridad ambiental del ente gubernamental para el desarrollo de los eventos promocionales y divulgativos de los servicios</v>
      </c>
      <c r="J228" s="131" t="str">
        <f>VLOOKUP(B228,'[1]1. FONAM'!A:BK,31,0)</f>
        <v>GRUPO DE PROCESOS CORPORATIVOS</v>
      </c>
      <c r="K228" t="str">
        <f>VLOOKUP(C228,[2]NC!$C:$L,9,0)</f>
        <v>tiendadeparques.central@parquesnacionales.gov.co</v>
      </c>
      <c r="L228" s="138">
        <v>3227080304</v>
      </c>
      <c r="M228" s="170">
        <f>VLOOKUP(B228,'[1]1. FONAM'!A:BK,16,0)</f>
        <v>3156754</v>
      </c>
      <c r="N228" s="191">
        <v>34724294</v>
      </c>
      <c r="O228" s="192">
        <v>43851</v>
      </c>
      <c r="P228" s="192">
        <v>44185</v>
      </c>
      <c r="Q228" s="137" t="s">
        <v>5129</v>
      </c>
      <c r="R228" s="138"/>
      <c r="S228" s="169"/>
      <c r="T228" s="138"/>
      <c r="U228" s="129"/>
    </row>
    <row r="229" spans="1:23" ht="15" customHeight="1">
      <c r="A229" s="138">
        <v>2</v>
      </c>
      <c r="B229" s="138" t="s">
        <v>5542</v>
      </c>
      <c r="C229" s="171">
        <f>VLOOKUP(B229,'[1]1. FONAM'!A:BK,21,0)</f>
        <v>52487814</v>
      </c>
      <c r="D229" s="131" t="s">
        <v>5802</v>
      </c>
      <c r="E229" s="138" t="s">
        <v>5796</v>
      </c>
      <c r="F229" s="137" t="s">
        <v>5801</v>
      </c>
      <c r="G229" s="130" t="s">
        <v>842</v>
      </c>
      <c r="H229" s="129" t="s">
        <v>5543</v>
      </c>
      <c r="I229" s="131" t="str">
        <f>VLOOKUP(B229,'[1]1. FONAM'!A:BK,7,0)</f>
        <v>Prestación de servicios profesionales para realizar el seguimiento administrativo y financiero a las acciones de restauración ecológica que se adelanten en las áreas protegidas priorizadas en el marco del proyecto del desincentivo del uso de agua.</v>
      </c>
      <c r="J229" s="131" t="str">
        <f>VLOOKUP(B229,'[1]1. FONAM'!A:BK,31,0)</f>
        <v>SUBDIRECCIÓN DE GESTIÓN Y MANEJO DE AREAS PROTEGIDAS</v>
      </c>
      <c r="K229" t="e">
        <f>VLOOKUP(C229,[2]NC!$C:$L,9,0)</f>
        <v>#N/A</v>
      </c>
      <c r="L229" s="138">
        <v>3124851538</v>
      </c>
      <c r="M229" s="170">
        <f>VLOOKUP(B229,'[1]1. FONAM'!A:BK,16,0)</f>
        <v>5397388</v>
      </c>
      <c r="N229" s="191">
        <v>27706592</v>
      </c>
      <c r="O229" s="192">
        <v>43993</v>
      </c>
      <c r="P229" s="193">
        <v>44033</v>
      </c>
      <c r="Q229" s="137" t="s">
        <v>5129</v>
      </c>
      <c r="R229" s="138"/>
      <c r="S229" s="178"/>
      <c r="T229" s="138"/>
      <c r="U229" s="129"/>
    </row>
    <row r="230" spans="1:23" ht="15" customHeight="1">
      <c r="A230" s="138">
        <v>3</v>
      </c>
      <c r="B230" s="138" t="s">
        <v>5544</v>
      </c>
      <c r="C230" s="171">
        <f>VLOOKUP(B230,'[1]1. FONAM'!A:BK,21,0)</f>
        <v>1053585621</v>
      </c>
      <c r="D230" s="131" t="s">
        <v>5802</v>
      </c>
      <c r="E230" s="138" t="s">
        <v>5797</v>
      </c>
      <c r="F230" s="137" t="s">
        <v>5801</v>
      </c>
      <c r="G230" s="129" t="s">
        <v>1048</v>
      </c>
      <c r="H230" s="129" t="s">
        <v>5545</v>
      </c>
      <c r="I230" s="131" t="str">
        <f>VLOOKUP(B230,'[1]1. FONAM'!A:BK,7,0)</f>
        <v>Prestación de servicios profesionales y de apoyo a la gestión para realizar la orientación técnica para el monitoreo y seguimiento a los procesos de restauración, rehabilitación ecológica en las áreas protegidas del SPNN priorizadas para el abastecimiento de acueductos municipales.</v>
      </c>
      <c r="J230" s="131" t="str">
        <f>VLOOKUP(B230,'[1]1. FONAM'!A:BK,31,0)</f>
        <v>GRUPO DE PLANEACIÓN Y MANEJO</v>
      </c>
      <c r="K230" t="e">
        <f>VLOOKUP(C230,[2]NC!$C:$L,9,0)</f>
        <v>#N/A</v>
      </c>
      <c r="L230" s="138">
        <v>3142036075</v>
      </c>
      <c r="M230" s="170">
        <f>VLOOKUP(B230,'[1]1. FONAM'!A:BK,16,0)</f>
        <v>3852124</v>
      </c>
      <c r="N230" s="191">
        <v>25038806</v>
      </c>
      <c r="O230" s="194">
        <v>44034</v>
      </c>
      <c r="P230" s="192">
        <v>44190</v>
      </c>
      <c r="Q230" s="137" t="s">
        <v>5129</v>
      </c>
      <c r="R230" s="138"/>
      <c r="S230" s="178"/>
      <c r="T230" s="138"/>
      <c r="U230" s="129"/>
    </row>
    <row r="231" spans="1:23" ht="15" customHeight="1">
      <c r="A231" s="138">
        <v>4</v>
      </c>
      <c r="B231" s="138" t="s">
        <v>5546</v>
      </c>
      <c r="C231" s="171">
        <f>VLOOKUP(B231,'[1]1. FONAM'!A:BK,21,0)</f>
        <v>52811163</v>
      </c>
      <c r="D231" s="131" t="s">
        <v>5802</v>
      </c>
      <c r="E231" s="138" t="s">
        <v>5798</v>
      </c>
      <c r="F231" s="137" t="s">
        <v>5801</v>
      </c>
      <c r="G231" s="138" t="s">
        <v>678</v>
      </c>
      <c r="H231" s="129" t="s">
        <v>5547</v>
      </c>
      <c r="I231" s="131" t="str">
        <f>VLOOKUP(B231,'[1]1. FONAM'!A:BK,7,0)</f>
        <v>Prestación de servicios profesionales especializados para la administración, estructuración y gestión de la información geográfica de restauración ecológica, en las etapas de portafolio, prioridades, diagnóstico, formulación y seguimiento en Parques Nacionales y análisis espaciales para la consolidación del sistema de información que facilite la toma de decisiones, en el marco del desincentivo del uso del agua.</v>
      </c>
      <c r="J231" s="131" t="str">
        <f>VLOOKUP(B231,'[1]1. FONAM'!A:BK,31,0)</f>
        <v>GRUPO SISTEMAS DE INFORMACIÓN Y RADIOCOMUNICACIONES</v>
      </c>
      <c r="K231" t="e">
        <f>VLOOKUP(C231,[2]NC!$C:$L,9,0)</f>
        <v>#N/A</v>
      </c>
      <c r="L231" s="138">
        <v>3005634084</v>
      </c>
      <c r="M231" s="170">
        <f>VLOOKUP(B231,'[1]1. FONAM'!A:BK,16,0)</f>
        <v>5971344</v>
      </c>
      <c r="N231" s="191">
        <v>38813736</v>
      </c>
      <c r="O231" s="192">
        <v>43994</v>
      </c>
      <c r="P231" s="192">
        <v>44191</v>
      </c>
      <c r="Q231" s="137" t="s">
        <v>5129</v>
      </c>
      <c r="R231" s="138"/>
      <c r="S231" s="178"/>
      <c r="T231" s="138"/>
      <c r="U231" s="129"/>
    </row>
    <row r="232" spans="1:23" ht="15" customHeight="1">
      <c r="A232" s="138">
        <v>5</v>
      </c>
      <c r="B232" s="138" t="s">
        <v>5548</v>
      </c>
      <c r="C232" s="171">
        <f>VLOOKUP(B232,'[1]1. FONAM'!A:BK,21,0)</f>
        <v>46458312</v>
      </c>
      <c r="D232" s="131" t="s">
        <v>5802</v>
      </c>
      <c r="E232" s="138" t="s">
        <v>5799</v>
      </c>
      <c r="F232" s="137" t="s">
        <v>5801</v>
      </c>
      <c r="G232" s="138" t="s">
        <v>678</v>
      </c>
      <c r="H232" s="129" t="s">
        <v>5549</v>
      </c>
      <c r="I232" s="131" t="str">
        <f>VLOOKUP(B232,'[1]1. FONAM'!A:BK,7,0)</f>
        <v>Prestación de servicios profesionales especializados para realizar el diagnóstico de áreas transformadas al interior de las áreas protegidas priorizadas por el proyecto de desincentivo de uso del agua y que realice el control de calidad de la interpretación de sensores remotos en el marco del monitoreo de coberturas de la tierra en Parques Nacionales.</v>
      </c>
      <c r="J232" s="131" t="str">
        <f>VLOOKUP(B232,'[1]1. FONAM'!A:BK,31,0)</f>
        <v>GRUPO SISTEMAS DE INFORMACIÓN Y RADIOCOMUNICACIONES</v>
      </c>
      <c r="K232" t="str">
        <f>VLOOKUP(C232,[2]NC!$C:$L,9,0)</f>
        <v>-</v>
      </c>
      <c r="L232" s="138">
        <v>3002673783</v>
      </c>
      <c r="M232" s="170">
        <f>VLOOKUP(B232,'[1]1. FONAM'!A:BK,16,0)</f>
        <v>5971344</v>
      </c>
      <c r="N232" s="191">
        <v>38415646</v>
      </c>
      <c r="O232" s="192">
        <v>44001</v>
      </c>
      <c r="P232" s="192">
        <v>44195</v>
      </c>
      <c r="Q232" s="137" t="s">
        <v>5129</v>
      </c>
      <c r="R232" s="138"/>
      <c r="S232" s="179"/>
      <c r="U232" s="129"/>
    </row>
    <row r="233" spans="1:23" ht="15" customHeight="1">
      <c r="A233" s="138">
        <v>6</v>
      </c>
      <c r="B233" s="138" t="s">
        <v>5550</v>
      </c>
      <c r="C233" s="171">
        <f>VLOOKUP(B233,'[1]1. FONAM'!A:BK,21,0)</f>
        <v>53012931</v>
      </c>
      <c r="D233" s="131" t="s">
        <v>5802</v>
      </c>
      <c r="E233" s="138" t="s">
        <v>5800</v>
      </c>
      <c r="F233" s="137" t="s">
        <v>5801</v>
      </c>
      <c r="G233" s="138" t="s">
        <v>678</v>
      </c>
      <c r="H233" s="129" t="s">
        <v>5551</v>
      </c>
      <c r="I233" s="131" t="str">
        <f>VLOOKUP(B233,'[1]1. FONAM'!A:BK,7,0)</f>
        <v>Prestación de servicios profesionales para el monitoreo de las áreas con restauración implementada al interior de las áreas protegidas, realizar análisis multitemporales que den cuenta de los cambios en las condiciones de los paisajes de Parques Nacionales y su articulación con otras temáticas para consolidar un sistema de información que facilite la toma de decisiones, en el marco del desincentivo por el uso del agua.</v>
      </c>
      <c r="J233" s="131" t="str">
        <f>VLOOKUP(B233,'[1]1. FONAM'!A:BK,31,0)</f>
        <v>GRUPO SISTEMAS DE INFORMACIÓN Y RADIOCOMUNICACIONES</v>
      </c>
      <c r="K233" t="e">
        <f>VLOOKUP(C233,[2]NC!$C:$L,9,0)</f>
        <v>#N/A</v>
      </c>
      <c r="L233" s="138">
        <v>3057071570</v>
      </c>
      <c r="M233" s="170">
        <f>VLOOKUP(B233,'[1]1. FONAM'!A:BK,16,0)</f>
        <v>5397388</v>
      </c>
      <c r="N233" s="191">
        <v>34543283</v>
      </c>
      <c r="O233" s="192">
        <v>44001</v>
      </c>
      <c r="P233" s="192">
        <v>44195</v>
      </c>
      <c r="Q233" s="137" t="s">
        <v>5129</v>
      </c>
      <c r="R233" s="138"/>
      <c r="S233" s="178"/>
      <c r="T233" s="138"/>
      <c r="U233" s="129"/>
    </row>
    <row r="234" spans="1:23" ht="12.75">
      <c r="H234" s="129"/>
      <c r="M234" s="169"/>
    </row>
    <row r="235" spans="1:23" ht="12.75">
      <c r="H235" s="129"/>
      <c r="M235" s="169"/>
      <c r="N235" s="130"/>
      <c r="O235" s="129"/>
    </row>
    <row r="236" spans="1:23" ht="12.75">
      <c r="H236" s="129"/>
      <c r="M236" s="169"/>
      <c r="N236" s="130"/>
      <c r="O236" s="129"/>
    </row>
    <row r="237" spans="1:23" ht="12.75">
      <c r="J237" s="169"/>
      <c r="K237" s="169"/>
      <c r="L237" s="169"/>
      <c r="M237" s="130"/>
      <c r="N237" s="129"/>
      <c r="O237" s="129"/>
      <c r="W237" s="130"/>
    </row>
    <row r="238" spans="1:23" ht="12.75">
      <c r="J238" s="169"/>
      <c r="K238" s="169"/>
      <c r="L238" s="169"/>
      <c r="M238" s="130"/>
      <c r="N238" s="129"/>
      <c r="O238" s="129"/>
      <c r="W238" s="130"/>
    </row>
    <row r="239" spans="1:23" ht="12.75">
      <c r="J239" s="169"/>
      <c r="K239" s="169"/>
      <c r="L239" s="169"/>
      <c r="M239" s="130"/>
      <c r="N239" s="129"/>
      <c r="O239" s="129"/>
      <c r="W239" s="130"/>
    </row>
    <row r="240" spans="1:23" ht="12.75">
      <c r="J240" s="169"/>
      <c r="K240" s="169"/>
      <c r="L240" s="169"/>
      <c r="M240" s="130"/>
      <c r="N240" s="129"/>
      <c r="O240" s="129"/>
      <c r="W240" s="130"/>
    </row>
    <row r="241" spans="10:23" ht="12.75">
      <c r="J241" s="169"/>
      <c r="K241" s="169"/>
      <c r="L241" s="169"/>
      <c r="M241" s="130"/>
      <c r="N241" s="129"/>
      <c r="O241" s="129"/>
      <c r="W241" s="130"/>
    </row>
    <row r="242" spans="10:23" ht="12.75">
      <c r="J242" s="169"/>
      <c r="K242" s="169"/>
      <c r="L242" s="169"/>
      <c r="M242" s="130"/>
      <c r="N242" s="129"/>
      <c r="O242" s="129"/>
      <c r="W242" s="130"/>
    </row>
    <row r="243" spans="10:23" ht="12.75">
      <c r="J243" s="169"/>
      <c r="K243" s="169"/>
      <c r="L243" s="169"/>
      <c r="M243" s="130"/>
      <c r="N243" s="129"/>
      <c r="O243" s="129"/>
      <c r="W243" s="130"/>
    </row>
    <row r="244" spans="10:23" ht="12.75">
      <c r="J244" s="169"/>
      <c r="K244" s="169"/>
      <c r="L244" s="169"/>
      <c r="M244" s="130"/>
      <c r="N244" s="129"/>
      <c r="O244" s="129"/>
      <c r="W244" s="130"/>
    </row>
    <row r="245" spans="10:23" ht="12.75">
      <c r="J245" s="169"/>
      <c r="K245" s="169"/>
      <c r="L245" s="169"/>
      <c r="M245" s="130"/>
      <c r="N245" s="129"/>
      <c r="O245" s="129"/>
      <c r="W245" s="130"/>
    </row>
    <row r="246" spans="10:23" ht="12.75">
      <c r="J246" s="169"/>
      <c r="K246" s="169"/>
      <c r="L246" s="169"/>
      <c r="M246" s="130"/>
      <c r="N246" s="129"/>
      <c r="O246" s="129"/>
      <c r="W246" s="130"/>
    </row>
    <row r="247" spans="10:23" ht="12.75">
      <c r="J247" s="169"/>
      <c r="K247" s="169"/>
      <c r="L247" s="169"/>
      <c r="M247" s="130"/>
      <c r="N247" s="129"/>
      <c r="O247" s="129"/>
      <c r="W247" s="130"/>
    </row>
    <row r="248" spans="10:23" ht="12.75">
      <c r="J248" s="169"/>
      <c r="K248" s="169"/>
      <c r="L248" s="169"/>
      <c r="M248" s="130"/>
      <c r="N248" s="129"/>
      <c r="O248" s="129"/>
      <c r="W248" s="130"/>
    </row>
    <row r="249" spans="10:23" ht="12.75">
      <c r="J249" s="169"/>
      <c r="K249" s="169"/>
      <c r="L249" s="169"/>
      <c r="M249" s="130"/>
      <c r="N249" s="129"/>
      <c r="O249" s="129"/>
      <c r="W249" s="130"/>
    </row>
    <row r="250" spans="10:23" ht="12.75">
      <c r="J250" s="169"/>
      <c r="K250" s="169"/>
      <c r="L250" s="169"/>
      <c r="M250" s="130"/>
      <c r="N250" s="129"/>
      <c r="O250" s="129"/>
      <c r="W250" s="130"/>
    </row>
    <row r="251" spans="10:23" ht="12.75">
      <c r="J251" s="168"/>
      <c r="K251" s="168"/>
      <c r="L251" s="168"/>
      <c r="M251" s="130"/>
      <c r="N251" s="129"/>
      <c r="O251" s="129"/>
      <c r="W251" s="130"/>
    </row>
    <row r="252" spans="10:23" ht="12.75">
      <c r="J252" s="168"/>
      <c r="K252" s="168"/>
      <c r="L252" s="168"/>
      <c r="M252" s="130"/>
      <c r="N252" s="129"/>
      <c r="O252" s="129"/>
      <c r="W252" s="130"/>
    </row>
    <row r="253" spans="10:23" ht="12.75">
      <c r="J253" s="168"/>
      <c r="K253" s="168"/>
      <c r="L253" s="168"/>
      <c r="M253" s="130"/>
      <c r="N253" s="129"/>
      <c r="O253" s="129"/>
      <c r="W253" s="130"/>
    </row>
    <row r="254" spans="10:23" ht="12.75">
      <c r="J254" s="168"/>
      <c r="K254" s="168"/>
      <c r="L254" s="168"/>
      <c r="M254" s="130"/>
      <c r="N254" s="129"/>
      <c r="O254" s="129"/>
      <c r="W254" s="130"/>
    </row>
    <row r="255" spans="10:23" ht="12.75">
      <c r="J255" s="168"/>
      <c r="K255" s="168"/>
      <c r="L255" s="168"/>
      <c r="M255" s="130"/>
      <c r="N255" s="129"/>
      <c r="O255" s="129"/>
      <c r="W255" s="130"/>
    </row>
    <row r="256" spans="10:23" ht="12.75">
      <c r="J256" s="168"/>
      <c r="K256" s="168"/>
      <c r="L256" s="168"/>
      <c r="M256" s="130"/>
      <c r="N256" s="129"/>
      <c r="O256" s="129"/>
      <c r="W256" s="130"/>
    </row>
    <row r="257" spans="10:23" ht="12.75">
      <c r="J257" s="168"/>
      <c r="K257" s="168"/>
      <c r="L257" s="168"/>
      <c r="M257" s="130"/>
      <c r="N257" s="129"/>
      <c r="O257" s="129"/>
      <c r="W257" s="130"/>
    </row>
    <row r="258" spans="10:23" ht="12.75">
      <c r="J258" s="168"/>
      <c r="K258" s="168"/>
      <c r="L258" s="168"/>
      <c r="M258" s="130"/>
      <c r="N258" s="129"/>
      <c r="O258" s="129"/>
      <c r="W258" s="130"/>
    </row>
    <row r="259" spans="10:23" ht="12.75">
      <c r="J259" s="168"/>
      <c r="K259" s="168"/>
      <c r="L259" s="168"/>
      <c r="M259" s="130"/>
      <c r="N259" s="129"/>
      <c r="O259" s="129"/>
      <c r="W259" s="130"/>
    </row>
    <row r="260" spans="10:23" ht="12.75">
      <c r="J260" s="168"/>
      <c r="K260" s="168"/>
      <c r="L260" s="168"/>
      <c r="M260" s="130"/>
      <c r="N260" s="129"/>
      <c r="O260" s="129"/>
      <c r="W260" s="130"/>
    </row>
    <row r="261" spans="10:23" ht="12.75">
      <c r="J261" s="168"/>
      <c r="K261" s="168"/>
      <c r="L261" s="168"/>
      <c r="M261" s="130"/>
      <c r="N261" s="129"/>
      <c r="O261" s="129"/>
      <c r="W261" s="130"/>
    </row>
    <row r="262" spans="10:23" ht="12.75">
      <c r="J262" s="168"/>
      <c r="K262" s="168"/>
      <c r="L262" s="168"/>
      <c r="M262" s="130"/>
      <c r="N262" s="129"/>
      <c r="O262" s="129"/>
      <c r="W262" s="130"/>
    </row>
    <row r="263" spans="10:23" ht="12.75">
      <c r="J263" s="168"/>
      <c r="K263" s="168"/>
      <c r="L263" s="168"/>
      <c r="M263" s="130"/>
      <c r="N263" s="129"/>
      <c r="O263" s="129"/>
      <c r="W263" s="130"/>
    </row>
    <row r="264" spans="10:23" ht="12.75">
      <c r="J264" s="168"/>
      <c r="K264" s="168"/>
      <c r="L264" s="168"/>
      <c r="M264" s="130"/>
      <c r="N264" s="129"/>
      <c r="O264" s="129"/>
      <c r="W264" s="130"/>
    </row>
    <row r="265" spans="10:23" ht="12.75">
      <c r="J265" s="168"/>
      <c r="K265" s="168"/>
      <c r="L265" s="168"/>
      <c r="M265" s="130"/>
      <c r="N265" s="129"/>
      <c r="O265" s="129"/>
      <c r="W265" s="130"/>
    </row>
    <row r="266" spans="10:23" ht="12.75">
      <c r="J266" s="168"/>
      <c r="K266" s="168"/>
      <c r="L266" s="168"/>
      <c r="M266" s="130"/>
      <c r="N266" s="129"/>
      <c r="O266" s="129"/>
      <c r="W266" s="130"/>
    </row>
    <row r="267" spans="10:23" ht="12.75">
      <c r="J267" s="168"/>
      <c r="K267" s="168"/>
      <c r="L267" s="168"/>
      <c r="M267" s="130"/>
      <c r="N267" s="129"/>
      <c r="O267" s="129"/>
      <c r="W267" s="130"/>
    </row>
    <row r="268" spans="10:23" ht="12.75">
      <c r="J268" s="168"/>
      <c r="K268" s="168"/>
      <c r="L268" s="168"/>
      <c r="M268" s="130"/>
      <c r="N268" s="129"/>
      <c r="O268" s="129"/>
      <c r="W268" s="130"/>
    </row>
    <row r="269" spans="10:23" ht="12.75">
      <c r="J269" s="168"/>
      <c r="K269" s="168"/>
      <c r="L269" s="168"/>
      <c r="M269" s="130"/>
      <c r="N269" s="129"/>
      <c r="O269" s="129"/>
      <c r="W269" s="130"/>
    </row>
    <row r="270" spans="10:23" ht="12.75">
      <c r="J270" s="168"/>
      <c r="K270" s="168"/>
      <c r="L270" s="168"/>
      <c r="M270" s="130"/>
      <c r="N270" s="129"/>
      <c r="O270" s="129"/>
      <c r="W270" s="130"/>
    </row>
    <row r="271" spans="10:23" ht="12.75">
      <c r="J271" s="168"/>
      <c r="K271" s="168"/>
      <c r="L271" s="168"/>
      <c r="M271" s="130"/>
      <c r="N271" s="129"/>
      <c r="O271" s="129"/>
      <c r="W271" s="130"/>
    </row>
    <row r="272" spans="10:23" ht="12.75">
      <c r="J272" s="168"/>
      <c r="K272" s="168"/>
      <c r="L272" s="168"/>
      <c r="M272" s="130"/>
      <c r="N272" s="129"/>
      <c r="O272" s="129"/>
      <c r="W272" s="130"/>
    </row>
    <row r="273" spans="10:23" ht="12.75">
      <c r="J273" s="168"/>
      <c r="K273" s="168"/>
      <c r="L273" s="168"/>
      <c r="M273" s="130"/>
      <c r="N273" s="129"/>
      <c r="O273" s="129"/>
      <c r="W273" s="130"/>
    </row>
    <row r="274" spans="10:23" ht="12.75">
      <c r="J274" s="168"/>
      <c r="K274" s="168"/>
      <c r="L274" s="168"/>
      <c r="M274" s="130"/>
      <c r="N274" s="129"/>
      <c r="O274" s="129"/>
      <c r="W274" s="130"/>
    </row>
    <row r="275" spans="10:23" ht="12.75">
      <c r="J275" s="168"/>
      <c r="K275" s="168"/>
      <c r="L275" s="168"/>
      <c r="M275" s="130"/>
      <c r="N275" s="129"/>
      <c r="O275" s="129"/>
      <c r="W275" s="130"/>
    </row>
    <row r="276" spans="10:23" ht="12.75">
      <c r="J276" s="168"/>
      <c r="K276" s="168"/>
      <c r="L276" s="168"/>
      <c r="M276" s="130"/>
      <c r="N276" s="129"/>
      <c r="O276" s="129"/>
      <c r="W276" s="130"/>
    </row>
    <row r="277" spans="10:23" ht="12.75">
      <c r="J277" s="168"/>
      <c r="K277" s="168"/>
      <c r="L277" s="168"/>
      <c r="M277" s="130"/>
      <c r="N277" s="129"/>
      <c r="O277" s="129"/>
      <c r="W277" s="130"/>
    </row>
    <row r="278" spans="10:23" ht="12.75">
      <c r="J278" s="168"/>
      <c r="K278" s="168"/>
      <c r="L278" s="168"/>
      <c r="M278" s="130"/>
      <c r="N278" s="129"/>
      <c r="O278" s="129"/>
      <c r="W278" s="130"/>
    </row>
    <row r="279" spans="10:23" ht="12.75">
      <c r="J279" s="168"/>
      <c r="K279" s="168"/>
      <c r="L279" s="168"/>
      <c r="M279" s="130"/>
      <c r="N279" s="129"/>
      <c r="O279" s="129"/>
      <c r="W279" s="130"/>
    </row>
    <row r="280" spans="10:23" ht="12.75">
      <c r="J280" s="168"/>
      <c r="K280" s="168"/>
      <c r="L280" s="168"/>
      <c r="M280" s="130"/>
      <c r="N280" s="129"/>
      <c r="O280" s="129"/>
      <c r="W280" s="130"/>
    </row>
    <row r="281" spans="10:23" ht="12.75">
      <c r="J281" s="168"/>
      <c r="K281" s="168"/>
      <c r="L281" s="168"/>
      <c r="M281" s="130"/>
      <c r="N281" s="129"/>
      <c r="O281" s="129"/>
      <c r="W281" s="130"/>
    </row>
    <row r="282" spans="10:23" ht="12.75">
      <c r="J282" s="168"/>
      <c r="K282" s="168"/>
      <c r="L282" s="168"/>
      <c r="M282" s="130"/>
      <c r="N282" s="129"/>
      <c r="O282" s="129"/>
      <c r="W282" s="130"/>
    </row>
    <row r="283" spans="10:23" ht="12.75">
      <c r="J283" s="168"/>
      <c r="K283" s="168"/>
      <c r="L283" s="168"/>
      <c r="M283" s="130"/>
      <c r="N283" s="129"/>
      <c r="O283" s="129"/>
      <c r="W283" s="130"/>
    </row>
    <row r="284" spans="10:23" ht="12.75">
      <c r="J284" s="168"/>
      <c r="K284" s="168"/>
      <c r="L284" s="168"/>
      <c r="M284" s="130"/>
      <c r="N284" s="129"/>
      <c r="O284" s="129"/>
      <c r="W284" s="130"/>
    </row>
    <row r="285" spans="10:23" ht="12.75">
      <c r="J285" s="168"/>
      <c r="K285" s="168"/>
      <c r="L285" s="168"/>
      <c r="M285" s="130"/>
      <c r="N285" s="129"/>
      <c r="O285" s="129"/>
      <c r="W285" s="130"/>
    </row>
    <row r="286" spans="10:23" ht="12.75">
      <c r="J286" s="168"/>
      <c r="K286" s="168"/>
      <c r="L286" s="168"/>
      <c r="M286" s="130"/>
      <c r="N286" s="129"/>
      <c r="O286" s="129"/>
      <c r="W286" s="130"/>
    </row>
    <row r="287" spans="10:23" ht="12.75">
      <c r="J287" s="168"/>
      <c r="K287" s="168"/>
      <c r="L287" s="168"/>
      <c r="M287" s="130"/>
      <c r="N287" s="129"/>
      <c r="O287" s="129"/>
      <c r="W287" s="130"/>
    </row>
    <row r="288" spans="10:23" ht="12.75">
      <c r="J288" s="168"/>
      <c r="K288" s="168"/>
      <c r="L288" s="130"/>
      <c r="M288" s="129"/>
      <c r="N288" s="129"/>
      <c r="V288" s="130"/>
      <c r="W288" s="129"/>
    </row>
    <row r="289" spans="10:23" ht="12.75">
      <c r="J289" s="168"/>
      <c r="K289" s="168"/>
      <c r="L289" s="130"/>
      <c r="M289" s="129"/>
      <c r="N289" s="129"/>
      <c r="V289" s="130"/>
      <c r="W289" s="129"/>
    </row>
    <row r="290" spans="10:23" ht="12.75">
      <c r="J290" s="168"/>
      <c r="K290" s="168"/>
      <c r="L290" s="130"/>
      <c r="M290" s="129"/>
      <c r="N290" s="129"/>
      <c r="V290" s="130"/>
      <c r="W290" s="129"/>
    </row>
    <row r="291" spans="10:23" ht="12.75">
      <c r="J291" s="168"/>
      <c r="K291" s="168"/>
      <c r="L291" s="130"/>
      <c r="M291" s="129"/>
      <c r="N291" s="129"/>
      <c r="V291" s="130"/>
      <c r="W291" s="129"/>
    </row>
    <row r="292" spans="10:23" ht="12.75">
      <c r="J292" s="168"/>
      <c r="K292" s="168"/>
      <c r="L292" s="130"/>
      <c r="M292" s="129"/>
      <c r="N292" s="129"/>
      <c r="V292" s="130"/>
      <c r="W292" s="129"/>
    </row>
    <row r="293" spans="10:23" ht="12.75">
      <c r="J293" s="168"/>
      <c r="K293" s="168"/>
      <c r="L293" s="130"/>
      <c r="M293" s="129"/>
      <c r="N293" s="129"/>
      <c r="V293" s="130"/>
      <c r="W293" s="129"/>
    </row>
    <row r="294" spans="10:23" ht="12.75">
      <c r="J294" s="168"/>
      <c r="K294" s="168"/>
      <c r="L294" s="130"/>
      <c r="M294" s="129"/>
      <c r="N294" s="129"/>
      <c r="V294" s="130"/>
      <c r="W294" s="129"/>
    </row>
    <row r="295" spans="10:23" ht="12.75">
      <c r="J295" s="168"/>
      <c r="K295" s="168"/>
      <c r="L295" s="130"/>
      <c r="M295" s="129"/>
      <c r="N295" s="129"/>
      <c r="V295" s="130"/>
      <c r="W295" s="129"/>
    </row>
    <row r="296" spans="10:23" ht="12.75">
      <c r="J296" s="168"/>
      <c r="K296" s="168"/>
      <c r="L296" s="130"/>
      <c r="M296" s="129"/>
      <c r="N296" s="129"/>
      <c r="V296" s="130"/>
      <c r="W296" s="129"/>
    </row>
    <row r="297" spans="10:23" ht="12.75">
      <c r="J297" s="168"/>
      <c r="K297" s="168"/>
      <c r="L297" s="130"/>
      <c r="M297" s="129"/>
      <c r="N297" s="129"/>
      <c r="V297" s="130"/>
      <c r="W297" s="129"/>
    </row>
    <row r="298" spans="10:23" ht="12.75">
      <c r="J298" s="168"/>
      <c r="K298" s="168"/>
      <c r="L298" s="130"/>
      <c r="M298" s="129"/>
      <c r="N298" s="129"/>
      <c r="V298" s="130"/>
      <c r="W298" s="129"/>
    </row>
    <row r="299" spans="10:23" ht="12.75">
      <c r="J299" s="168"/>
      <c r="K299" s="168"/>
      <c r="L299" s="130"/>
      <c r="M299" s="129"/>
      <c r="N299" s="129"/>
      <c r="V299" s="130"/>
      <c r="W299" s="129"/>
    </row>
    <row r="300" spans="10:23" ht="12.75">
      <c r="J300" s="168"/>
      <c r="K300" s="168"/>
      <c r="L300" s="130"/>
      <c r="M300" s="129"/>
      <c r="N300" s="129"/>
      <c r="V300" s="130"/>
      <c r="W300" s="129"/>
    </row>
    <row r="301" spans="10:23" ht="12.75">
      <c r="J301" s="168"/>
      <c r="K301" s="168"/>
      <c r="L301" s="130"/>
      <c r="M301" s="129"/>
      <c r="N301" s="129"/>
      <c r="V301" s="130"/>
      <c r="W301" s="129"/>
    </row>
    <row r="302" spans="10:23" ht="12.75">
      <c r="J302" s="168"/>
      <c r="K302" s="168"/>
      <c r="L302" s="130"/>
      <c r="M302" s="129"/>
      <c r="N302" s="129"/>
      <c r="V302" s="130"/>
      <c r="W302" s="129"/>
    </row>
    <row r="303" spans="10:23" ht="12.75">
      <c r="J303" s="168"/>
      <c r="K303" s="168"/>
      <c r="L303" s="130"/>
      <c r="M303" s="129"/>
      <c r="N303" s="129"/>
      <c r="V303" s="130"/>
      <c r="W303" s="129"/>
    </row>
    <row r="304" spans="10:23" ht="12.75">
      <c r="J304" s="168"/>
      <c r="K304" s="168"/>
      <c r="L304" s="130"/>
      <c r="M304" s="129"/>
      <c r="N304" s="129"/>
      <c r="V304" s="130"/>
      <c r="W304" s="129"/>
    </row>
    <row r="305" spans="10:23" ht="12.75">
      <c r="J305" s="168"/>
      <c r="K305" s="168"/>
      <c r="L305" s="130"/>
      <c r="M305" s="129"/>
      <c r="N305" s="129"/>
      <c r="V305" s="130"/>
      <c r="W305" s="129"/>
    </row>
    <row r="306" spans="10:23" ht="12.75">
      <c r="J306" s="168"/>
      <c r="K306" s="168"/>
      <c r="L306" s="130"/>
      <c r="M306" s="129"/>
      <c r="N306" s="129"/>
      <c r="V306" s="130"/>
      <c r="W306" s="129"/>
    </row>
    <row r="307" spans="10:23" ht="12.75">
      <c r="J307" s="168"/>
      <c r="K307" s="168"/>
      <c r="L307" s="130"/>
      <c r="M307" s="129"/>
      <c r="N307" s="129"/>
      <c r="V307" s="130"/>
      <c r="W307" s="129"/>
    </row>
    <row r="308" spans="10:23" ht="12.75">
      <c r="J308" s="168"/>
      <c r="K308" s="168"/>
      <c r="L308" s="130"/>
      <c r="M308" s="129"/>
      <c r="N308" s="129"/>
      <c r="V308" s="130"/>
      <c r="W308" s="129"/>
    </row>
    <row r="309" spans="10:23" ht="12.75">
      <c r="J309" s="168"/>
      <c r="K309" s="168"/>
      <c r="L309" s="130"/>
      <c r="M309" s="129"/>
      <c r="N309" s="129"/>
      <c r="V309" s="130"/>
      <c r="W309" s="129"/>
    </row>
    <row r="310" spans="10:23" ht="12.75">
      <c r="J310" s="168"/>
      <c r="K310" s="168"/>
      <c r="L310" s="130"/>
      <c r="M310" s="129"/>
      <c r="N310" s="129"/>
      <c r="V310" s="130"/>
      <c r="W310" s="129"/>
    </row>
    <row r="311" spans="10:23" ht="12.75">
      <c r="J311" s="168"/>
      <c r="K311" s="168"/>
      <c r="L311" s="130"/>
      <c r="M311" s="129"/>
      <c r="N311" s="129"/>
      <c r="V311" s="130"/>
      <c r="W311" s="129"/>
    </row>
    <row r="312" spans="10:23" ht="12.75">
      <c r="J312" s="168"/>
      <c r="K312" s="168"/>
      <c r="L312" s="130"/>
      <c r="M312" s="129"/>
      <c r="N312" s="129"/>
      <c r="V312" s="130"/>
      <c r="W312" s="129"/>
    </row>
    <row r="313" spans="10:23" ht="12.75">
      <c r="J313" s="168"/>
      <c r="K313" s="168"/>
      <c r="L313" s="130"/>
      <c r="M313" s="129"/>
      <c r="N313" s="129"/>
      <c r="V313" s="130"/>
      <c r="W313" s="129"/>
    </row>
    <row r="314" spans="10:23" ht="12.75">
      <c r="J314" s="168"/>
      <c r="K314" s="168"/>
      <c r="L314" s="130"/>
      <c r="M314" s="129"/>
      <c r="N314" s="129"/>
      <c r="V314" s="130"/>
      <c r="W314" s="129"/>
    </row>
    <row r="315" spans="10:23" ht="12.75">
      <c r="J315" s="168"/>
      <c r="K315" s="168"/>
      <c r="L315" s="130"/>
      <c r="M315" s="129"/>
      <c r="N315" s="129"/>
      <c r="V315" s="130"/>
      <c r="W315" s="129"/>
    </row>
    <row r="316" spans="10:23" ht="12.75">
      <c r="J316" s="168"/>
      <c r="K316" s="168"/>
      <c r="L316" s="130"/>
      <c r="M316" s="129"/>
      <c r="N316" s="129"/>
      <c r="V316" s="130"/>
      <c r="W316" s="129"/>
    </row>
    <row r="317" spans="10:23" ht="12.75">
      <c r="J317" s="168"/>
      <c r="K317" s="168"/>
      <c r="L317" s="130"/>
      <c r="M317" s="129"/>
      <c r="N317" s="129"/>
      <c r="V317" s="130"/>
      <c r="W317" s="129"/>
    </row>
    <row r="318" spans="10:23" ht="12.75">
      <c r="J318" s="168"/>
      <c r="K318" s="168"/>
      <c r="L318" s="130"/>
      <c r="M318" s="129"/>
      <c r="N318" s="129"/>
      <c r="V318" s="130"/>
      <c r="W318" s="129"/>
    </row>
    <row r="319" spans="10:23" ht="12.75">
      <c r="J319" s="168"/>
      <c r="K319" s="168"/>
      <c r="L319" s="130"/>
      <c r="M319" s="129"/>
      <c r="N319" s="129"/>
      <c r="V319" s="130"/>
      <c r="W319" s="129"/>
    </row>
    <row r="320" spans="10:23" ht="12.75">
      <c r="J320" s="168"/>
      <c r="K320" s="168"/>
      <c r="L320" s="130"/>
      <c r="M320" s="129"/>
      <c r="N320" s="129"/>
      <c r="V320" s="130"/>
      <c r="W320" s="129"/>
    </row>
    <row r="321" spans="10:23" ht="12.75">
      <c r="J321" s="168"/>
      <c r="K321" s="168"/>
      <c r="L321" s="130"/>
      <c r="M321" s="129"/>
      <c r="N321" s="129"/>
      <c r="V321" s="130"/>
      <c r="W321" s="129"/>
    </row>
    <row r="322" spans="10:23" ht="12.75">
      <c r="J322" s="168"/>
      <c r="K322" s="168"/>
      <c r="L322" s="130"/>
      <c r="M322" s="129"/>
      <c r="N322" s="129"/>
      <c r="V322" s="130"/>
      <c r="W322" s="129"/>
    </row>
    <row r="323" spans="10:23" ht="12.75">
      <c r="J323" s="168"/>
      <c r="K323" s="168"/>
      <c r="L323" s="130"/>
      <c r="M323" s="129"/>
      <c r="N323" s="129"/>
      <c r="V323" s="130"/>
      <c r="W323" s="129"/>
    </row>
    <row r="324" spans="10:23" ht="12.75">
      <c r="J324" s="168"/>
      <c r="K324" s="168"/>
      <c r="L324" s="130"/>
      <c r="M324" s="129"/>
      <c r="N324" s="129"/>
      <c r="V324" s="130"/>
      <c r="W324" s="129"/>
    </row>
    <row r="325" spans="10:23" ht="12.75">
      <c r="J325" s="168"/>
      <c r="K325" s="168"/>
      <c r="L325" s="130"/>
      <c r="M325" s="129"/>
      <c r="N325" s="129"/>
      <c r="V325" s="130"/>
      <c r="W325" s="129"/>
    </row>
    <row r="326" spans="10:23" ht="12.75">
      <c r="J326" s="168"/>
      <c r="K326" s="168"/>
      <c r="L326" s="130"/>
      <c r="M326" s="129"/>
      <c r="N326" s="129"/>
      <c r="V326" s="130"/>
      <c r="W326" s="129"/>
    </row>
    <row r="327" spans="10:23" ht="12.75">
      <c r="J327" s="168"/>
      <c r="K327" s="168"/>
      <c r="L327" s="130"/>
      <c r="M327" s="129"/>
      <c r="N327" s="129"/>
      <c r="V327" s="130"/>
      <c r="W327" s="129"/>
    </row>
    <row r="328" spans="10:23" ht="12.75">
      <c r="J328" s="168"/>
      <c r="K328" s="168"/>
      <c r="L328" s="130"/>
      <c r="M328" s="129"/>
      <c r="N328" s="129"/>
      <c r="V328" s="130"/>
      <c r="W328" s="129"/>
    </row>
    <row r="329" spans="10:23" ht="12.75">
      <c r="J329" s="168"/>
      <c r="K329" s="168"/>
      <c r="L329" s="130"/>
      <c r="M329" s="129"/>
      <c r="N329" s="129"/>
      <c r="V329" s="130"/>
      <c r="W329" s="129"/>
    </row>
    <row r="330" spans="10:23" ht="12.75">
      <c r="J330" s="168"/>
      <c r="K330" s="130"/>
      <c r="L330" s="129"/>
      <c r="M330" s="129"/>
      <c r="U330" s="130"/>
      <c r="V330" s="129"/>
    </row>
    <row r="331" spans="10:23" ht="12.75">
      <c r="J331" s="168"/>
      <c r="K331" s="130"/>
      <c r="L331" s="129"/>
      <c r="M331" s="129"/>
      <c r="U331" s="130"/>
      <c r="V331" s="129"/>
    </row>
    <row r="332" spans="10:23" ht="12.75">
      <c r="J332" s="168"/>
      <c r="K332" s="130"/>
      <c r="L332" s="129"/>
      <c r="M332" s="129"/>
      <c r="U332" s="130"/>
      <c r="V332" s="129"/>
    </row>
    <row r="333" spans="10:23" ht="12.75">
      <c r="J333" s="168"/>
      <c r="K333" s="130"/>
      <c r="L333" s="129"/>
      <c r="M333" s="129"/>
      <c r="U333" s="130"/>
      <c r="V333" s="129"/>
    </row>
    <row r="334" spans="10:23" ht="12.75">
      <c r="J334" s="168"/>
      <c r="K334" s="130"/>
      <c r="L334" s="129"/>
      <c r="M334" s="129"/>
      <c r="U334" s="130"/>
      <c r="V334" s="129"/>
    </row>
    <row r="335" spans="10:23" ht="12.75">
      <c r="J335" s="168"/>
      <c r="K335" s="130"/>
      <c r="L335" s="129"/>
      <c r="M335" s="129"/>
      <c r="U335" s="130"/>
      <c r="V335" s="129"/>
    </row>
    <row r="336" spans="10:23" ht="12.75">
      <c r="J336" s="168"/>
      <c r="K336" s="130"/>
      <c r="L336" s="129"/>
      <c r="M336" s="129"/>
      <c r="U336" s="130"/>
      <c r="V336" s="129"/>
    </row>
    <row r="337" spans="7:20" ht="12.75">
      <c r="G337" s="168"/>
      <c r="H337" s="168"/>
      <c r="I337" s="130"/>
      <c r="J337" s="129"/>
      <c r="K337" s="129"/>
      <c r="S337" s="130"/>
      <c r="T337" s="129"/>
    </row>
    <row r="338" spans="7:20" ht="12.75">
      <c r="G338" s="168"/>
      <c r="H338" s="168"/>
      <c r="I338" s="130"/>
      <c r="J338" s="129"/>
      <c r="K338" s="129"/>
      <c r="S338" s="130"/>
      <c r="T338" s="129"/>
    </row>
    <row r="339" spans="7:20" ht="12.75">
      <c r="G339" s="168"/>
      <c r="H339" s="168"/>
      <c r="I339" s="130"/>
      <c r="J339" s="129"/>
      <c r="K339" s="129"/>
      <c r="S339" s="130"/>
      <c r="T339" s="129"/>
    </row>
    <row r="340" spans="7:20" ht="12.75">
      <c r="G340" s="168"/>
      <c r="H340" s="168"/>
      <c r="I340" s="130"/>
      <c r="J340" s="129"/>
      <c r="K340" s="129"/>
      <c r="S340" s="130"/>
      <c r="T340" s="129"/>
    </row>
    <row r="341" spans="7:20" ht="12.75">
      <c r="G341" s="168"/>
      <c r="H341" s="168"/>
      <c r="I341" s="130"/>
      <c r="J341" s="129"/>
      <c r="K341" s="129"/>
      <c r="S341" s="130"/>
      <c r="T341" s="129"/>
    </row>
    <row r="342" spans="7:20" ht="12.75">
      <c r="G342" s="168"/>
      <c r="H342" s="168"/>
      <c r="I342" s="130"/>
      <c r="J342" s="129"/>
      <c r="K342" s="129"/>
      <c r="S342" s="130"/>
      <c r="T342" s="129"/>
    </row>
    <row r="343" spans="7:20" ht="12.75">
      <c r="G343" s="168"/>
      <c r="H343" s="168"/>
      <c r="I343" s="130"/>
      <c r="J343" s="129"/>
      <c r="K343" s="129"/>
      <c r="S343" s="130"/>
      <c r="T343" s="129"/>
    </row>
    <row r="344" spans="7:20" ht="12.75">
      <c r="G344" s="168"/>
      <c r="H344" s="168"/>
      <c r="I344" s="130"/>
      <c r="J344" s="129"/>
      <c r="K344" s="129"/>
      <c r="S344" s="130"/>
      <c r="T344" s="129"/>
    </row>
    <row r="345" spans="7:20" ht="12.75">
      <c r="G345" s="168"/>
      <c r="H345" s="168"/>
      <c r="I345" s="130"/>
      <c r="J345" s="129"/>
      <c r="K345" s="129"/>
      <c r="S345" s="130"/>
      <c r="T345" s="129"/>
    </row>
    <row r="346" spans="7:20" ht="12.75">
      <c r="G346" s="168"/>
      <c r="H346" s="168"/>
      <c r="I346" s="130"/>
      <c r="J346" s="129"/>
      <c r="K346" s="129"/>
      <c r="S346" s="130"/>
      <c r="T346" s="129"/>
    </row>
    <row r="347" spans="7:20" ht="12.75">
      <c r="G347" s="168"/>
      <c r="H347" s="168"/>
      <c r="I347" s="130"/>
      <c r="J347" s="129"/>
      <c r="K347" s="129"/>
      <c r="S347" s="130"/>
      <c r="T347" s="129"/>
    </row>
    <row r="348" spans="7:20" ht="12.75">
      <c r="G348" s="168"/>
      <c r="H348" s="168"/>
      <c r="I348" s="130"/>
      <c r="J348" s="129"/>
      <c r="K348" s="129"/>
      <c r="S348" s="130"/>
      <c r="T348" s="129"/>
    </row>
    <row r="349" spans="7:20" ht="12.75">
      <c r="G349" s="168"/>
      <c r="H349" s="168"/>
      <c r="I349" s="130"/>
      <c r="J349" s="129"/>
      <c r="K349" s="129"/>
      <c r="S349" s="130"/>
      <c r="T349" s="129"/>
    </row>
    <row r="350" spans="7:20" ht="12.75">
      <c r="G350" s="168"/>
      <c r="H350" s="168"/>
      <c r="I350" s="130"/>
      <c r="J350" s="129"/>
      <c r="K350" s="129"/>
      <c r="S350" s="130"/>
      <c r="T350" s="129"/>
    </row>
    <row r="351" spans="7:20" ht="12.75">
      <c r="G351" s="168"/>
      <c r="H351" s="168"/>
      <c r="I351" s="130"/>
      <c r="J351" s="129"/>
      <c r="K351" s="129"/>
      <c r="S351" s="130"/>
      <c r="T351" s="129"/>
    </row>
    <row r="352" spans="7:20" ht="12.75">
      <c r="G352" s="168"/>
      <c r="H352" s="168"/>
      <c r="I352" s="130"/>
      <c r="J352" s="129"/>
      <c r="K352" s="129"/>
      <c r="S352" s="130"/>
      <c r="T352" s="129"/>
    </row>
    <row r="353" spans="7:20" ht="12.75">
      <c r="G353" s="168"/>
      <c r="H353" s="168"/>
      <c r="I353" s="130"/>
      <c r="J353" s="129"/>
      <c r="K353" s="129"/>
      <c r="S353" s="130"/>
      <c r="T353" s="129"/>
    </row>
    <row r="354" spans="7:20" ht="12.75">
      <c r="G354" s="168"/>
      <c r="H354" s="168"/>
      <c r="I354" s="130"/>
      <c r="J354" s="129"/>
      <c r="K354" s="129"/>
      <c r="S354" s="130"/>
      <c r="T354" s="129"/>
    </row>
    <row r="355" spans="7:20" ht="12.75">
      <c r="G355" s="168"/>
      <c r="H355" s="168"/>
      <c r="I355" s="130"/>
      <c r="J355" s="129"/>
      <c r="K355" s="129"/>
      <c r="S355" s="130"/>
      <c r="T355" s="129"/>
    </row>
    <row r="356" spans="7:20" ht="12.75">
      <c r="G356" s="168"/>
      <c r="H356" s="168"/>
      <c r="I356" s="130"/>
      <c r="J356" s="129"/>
      <c r="K356" s="129"/>
      <c r="S356" s="130"/>
      <c r="T356" s="129"/>
    </row>
    <row r="357" spans="7:20" ht="12.75">
      <c r="G357" s="168"/>
      <c r="H357" s="130"/>
      <c r="I357" s="129"/>
      <c r="J357" s="129"/>
      <c r="R357" s="130"/>
      <c r="S357" s="129"/>
    </row>
    <row r="358" spans="7:20" ht="12.75">
      <c r="G358" s="168"/>
      <c r="H358" s="130"/>
      <c r="I358" s="129"/>
      <c r="J358" s="129"/>
      <c r="R358" s="130"/>
      <c r="S358" s="129"/>
    </row>
    <row r="359" spans="7:20" ht="12.75">
      <c r="G359" s="168"/>
      <c r="H359" s="130"/>
      <c r="I359" s="129"/>
      <c r="J359" s="129"/>
      <c r="R359" s="130"/>
      <c r="S359" s="129"/>
    </row>
    <row r="360" spans="7:20" ht="12.75">
      <c r="G360" s="168"/>
      <c r="H360" s="130"/>
      <c r="I360" s="129"/>
      <c r="J360" s="129"/>
      <c r="R360" s="130"/>
      <c r="S360" s="129"/>
    </row>
    <row r="361" spans="7:20" ht="12.75">
      <c r="G361" s="168"/>
      <c r="H361" s="130"/>
      <c r="I361" s="129"/>
      <c r="J361" s="129"/>
      <c r="R361" s="130"/>
      <c r="S361" s="129"/>
    </row>
    <row r="362" spans="7:20" ht="12.75">
      <c r="G362" s="168"/>
      <c r="H362" s="130"/>
      <c r="I362" s="129"/>
      <c r="J362" s="129"/>
      <c r="R362" s="130"/>
      <c r="S362" s="129"/>
    </row>
    <row r="363" spans="7:20" ht="12.75">
      <c r="G363" s="168"/>
      <c r="H363" s="130"/>
      <c r="I363" s="129"/>
      <c r="J363" s="129"/>
      <c r="R363" s="130"/>
      <c r="S363" s="129"/>
    </row>
    <row r="364" spans="7:20" ht="12.75">
      <c r="G364" s="168"/>
      <c r="H364" s="130"/>
      <c r="I364" s="129"/>
      <c r="J364" s="129"/>
      <c r="R364" s="130"/>
      <c r="S364" s="129"/>
    </row>
    <row r="365" spans="7:20" ht="12.75">
      <c r="G365" s="168"/>
      <c r="H365" s="130"/>
      <c r="I365" s="129"/>
      <c r="J365" s="129"/>
      <c r="R365" s="130"/>
      <c r="S365" s="129"/>
    </row>
    <row r="366" spans="7:20" ht="12.75">
      <c r="G366" s="168"/>
      <c r="H366" s="130"/>
      <c r="I366" s="129"/>
      <c r="J366" s="129"/>
      <c r="R366" s="130"/>
      <c r="S366" s="129"/>
    </row>
    <row r="367" spans="7:20" ht="12.75">
      <c r="G367" s="168"/>
      <c r="H367" s="130"/>
      <c r="I367" s="129"/>
      <c r="J367" s="129"/>
      <c r="R367" s="130"/>
      <c r="S367" s="129"/>
    </row>
    <row r="368" spans="7:20" ht="12.75">
      <c r="G368" s="168"/>
      <c r="H368" s="130"/>
      <c r="I368" s="129"/>
      <c r="J368" s="129"/>
      <c r="R368" s="130"/>
      <c r="S368" s="129"/>
    </row>
    <row r="369" spans="7:19" ht="12.75">
      <c r="G369" s="168"/>
      <c r="H369" s="130"/>
      <c r="I369" s="129"/>
      <c r="J369" s="129"/>
      <c r="R369" s="130"/>
      <c r="S369" s="129"/>
    </row>
    <row r="370" spans="7:19" ht="12.75">
      <c r="G370" s="168"/>
      <c r="H370" s="130"/>
      <c r="I370" s="129"/>
      <c r="J370" s="129"/>
      <c r="R370" s="130"/>
      <c r="S370" s="129"/>
    </row>
    <row r="371" spans="7:19" ht="12.75">
      <c r="G371" s="168"/>
      <c r="H371" s="130"/>
      <c r="I371" s="129"/>
      <c r="J371" s="129"/>
      <c r="R371" s="130"/>
      <c r="S371" s="129"/>
    </row>
    <row r="372" spans="7:19" ht="12.75">
      <c r="G372" s="168"/>
      <c r="H372" s="130"/>
      <c r="I372" s="129"/>
      <c r="J372" s="129"/>
      <c r="R372" s="130"/>
      <c r="S372" s="129"/>
    </row>
    <row r="373" spans="7:19" ht="12.75">
      <c r="G373" s="168"/>
      <c r="H373" s="130"/>
      <c r="I373" s="129"/>
      <c r="J373" s="129"/>
      <c r="R373" s="130"/>
      <c r="S373" s="129"/>
    </row>
    <row r="374" spans="7:19" ht="12.75">
      <c r="G374" s="168"/>
      <c r="H374" s="130"/>
      <c r="I374" s="129"/>
      <c r="J374" s="129"/>
      <c r="R374" s="130"/>
      <c r="S374" s="129"/>
    </row>
    <row r="375" spans="7:19" ht="12.75">
      <c r="G375" s="168"/>
      <c r="H375" s="130"/>
      <c r="I375" s="129"/>
      <c r="J375" s="129"/>
      <c r="R375" s="130"/>
      <c r="S375" s="129"/>
    </row>
    <row r="376" spans="7:19" ht="12.75">
      <c r="G376" s="168"/>
      <c r="H376" s="130"/>
      <c r="I376" s="129"/>
      <c r="J376" s="129"/>
      <c r="R376" s="130"/>
      <c r="S376" s="129"/>
    </row>
    <row r="377" spans="7:19" ht="12.75">
      <c r="G377" s="168"/>
      <c r="H377" s="130"/>
      <c r="I377" s="129"/>
      <c r="J377" s="129"/>
      <c r="R377" s="130"/>
      <c r="S377" s="129"/>
    </row>
    <row r="378" spans="7:19" ht="12.75">
      <c r="G378" s="168"/>
      <c r="H378" s="130"/>
      <c r="I378" s="129"/>
      <c r="J378" s="129"/>
      <c r="R378" s="130"/>
      <c r="S378" s="129"/>
    </row>
    <row r="379" spans="7:19" ht="12.75">
      <c r="G379" s="168"/>
      <c r="H379" s="130"/>
      <c r="I379" s="129"/>
      <c r="J379" s="129"/>
      <c r="R379" s="130"/>
      <c r="S379" s="129"/>
    </row>
    <row r="380" spans="7:19" ht="12.75">
      <c r="G380" s="168"/>
      <c r="H380" s="130"/>
      <c r="I380" s="129"/>
      <c r="J380" s="129"/>
      <c r="R380" s="130"/>
      <c r="S380" s="129"/>
    </row>
    <row r="381" spans="7:19" ht="12.75">
      <c r="G381" s="168"/>
      <c r="H381" s="130"/>
      <c r="I381" s="129"/>
      <c r="J381" s="129"/>
      <c r="R381" s="130"/>
      <c r="S381" s="129"/>
    </row>
    <row r="382" spans="7:19" ht="12.75">
      <c r="G382" s="168"/>
      <c r="H382" s="130"/>
      <c r="I382" s="129"/>
      <c r="J382" s="129"/>
      <c r="R382" s="130"/>
      <c r="S382" s="129"/>
    </row>
    <row r="383" spans="7:19" ht="12.75">
      <c r="G383" s="168"/>
      <c r="H383" s="130"/>
      <c r="I383" s="129"/>
      <c r="J383" s="129"/>
      <c r="R383" s="130"/>
      <c r="S383" s="129"/>
    </row>
    <row r="384" spans="7:19" ht="12.75">
      <c r="G384" s="168"/>
      <c r="H384" s="130"/>
      <c r="I384" s="129"/>
      <c r="J384" s="129"/>
      <c r="R384" s="130"/>
      <c r="S384" s="129"/>
    </row>
    <row r="385" spans="7:19" ht="12.75">
      <c r="G385" s="168"/>
      <c r="H385" s="130"/>
      <c r="I385" s="129"/>
      <c r="J385" s="129"/>
      <c r="R385" s="130"/>
      <c r="S385" s="129"/>
    </row>
    <row r="386" spans="7:19" ht="12.75">
      <c r="G386" s="168"/>
      <c r="H386" s="130"/>
      <c r="I386" s="129"/>
      <c r="J386" s="129"/>
      <c r="R386" s="130"/>
      <c r="S386" s="129"/>
    </row>
    <row r="387" spans="7:19" ht="12.75">
      <c r="G387" s="168"/>
      <c r="H387" s="130"/>
      <c r="I387" s="129"/>
      <c r="J387" s="129"/>
      <c r="R387" s="130"/>
      <c r="S387" s="129"/>
    </row>
    <row r="388" spans="7:19" ht="12.75">
      <c r="G388" s="168"/>
      <c r="H388" s="130"/>
      <c r="I388" s="129"/>
      <c r="J388" s="129"/>
      <c r="R388" s="130"/>
      <c r="S388" s="129"/>
    </row>
    <row r="389" spans="7:19" ht="12.75">
      <c r="G389" s="168"/>
      <c r="H389" s="130"/>
      <c r="I389" s="129"/>
      <c r="J389" s="129"/>
      <c r="R389" s="130"/>
      <c r="S389" s="129"/>
    </row>
    <row r="390" spans="7:19" ht="12.75">
      <c r="G390" s="168"/>
      <c r="H390" s="130"/>
      <c r="I390" s="129"/>
      <c r="J390" s="129"/>
      <c r="R390" s="130"/>
      <c r="S390" s="129"/>
    </row>
    <row r="391" spans="7:19" ht="12.75">
      <c r="G391" s="168"/>
      <c r="H391" s="130"/>
      <c r="I391" s="129"/>
      <c r="J391" s="129"/>
      <c r="R391" s="130"/>
      <c r="S391" s="129"/>
    </row>
    <row r="392" spans="7:19" ht="12.75">
      <c r="G392" s="168"/>
      <c r="H392" s="130"/>
      <c r="I392" s="129"/>
      <c r="J392" s="129"/>
      <c r="R392" s="130"/>
      <c r="S392" s="129"/>
    </row>
    <row r="393" spans="7:19" ht="12.75">
      <c r="G393" s="168"/>
      <c r="H393" s="130"/>
      <c r="I393" s="129"/>
      <c r="J393" s="129"/>
      <c r="R393" s="130"/>
      <c r="S393" s="129"/>
    </row>
    <row r="394" spans="7:19" ht="12.75">
      <c r="G394" s="168"/>
      <c r="H394" s="130"/>
      <c r="I394" s="129"/>
      <c r="J394" s="129"/>
      <c r="R394" s="130"/>
      <c r="S394" s="129"/>
    </row>
    <row r="395" spans="7:19" ht="12.75">
      <c r="G395" s="168"/>
      <c r="H395" s="130"/>
      <c r="I395" s="129"/>
      <c r="J395" s="129"/>
      <c r="R395" s="130"/>
      <c r="S395" s="129"/>
    </row>
    <row r="396" spans="7:19" ht="12.75">
      <c r="G396" s="168"/>
      <c r="H396" s="130"/>
      <c r="I396" s="129"/>
      <c r="J396" s="129"/>
      <c r="R396" s="130"/>
      <c r="S396" s="129"/>
    </row>
    <row r="397" spans="7:19" ht="12.75">
      <c r="G397" s="168"/>
      <c r="H397" s="130"/>
      <c r="I397" s="129"/>
      <c r="J397" s="129"/>
      <c r="R397" s="130"/>
      <c r="S397" s="129"/>
    </row>
    <row r="398" spans="7:19" ht="12.75">
      <c r="G398" s="168"/>
      <c r="H398" s="130"/>
      <c r="I398" s="129"/>
      <c r="J398" s="129"/>
      <c r="R398" s="130"/>
      <c r="S398" s="129"/>
    </row>
    <row r="399" spans="7:19" ht="12.75">
      <c r="G399" s="168"/>
      <c r="H399" s="130"/>
      <c r="I399" s="129"/>
      <c r="J399" s="129"/>
      <c r="R399" s="130"/>
      <c r="S399" s="129"/>
    </row>
    <row r="400" spans="7:19" ht="12.75">
      <c r="G400" s="168"/>
      <c r="H400" s="130"/>
      <c r="I400" s="129"/>
      <c r="J400" s="129"/>
      <c r="R400" s="130"/>
      <c r="S400" s="129"/>
    </row>
    <row r="401" spans="7:19" ht="12.75">
      <c r="G401" s="168"/>
      <c r="H401" s="130"/>
      <c r="I401" s="129"/>
      <c r="J401" s="129"/>
      <c r="R401" s="130"/>
      <c r="S401" s="129"/>
    </row>
    <row r="402" spans="7:19" ht="12.75">
      <c r="G402" s="168"/>
      <c r="H402" s="130"/>
      <c r="I402" s="129"/>
      <c r="J402" s="129"/>
      <c r="R402" s="130"/>
      <c r="S402" s="129"/>
    </row>
    <row r="403" spans="7:19" ht="12.75">
      <c r="G403" s="168"/>
      <c r="H403" s="130"/>
      <c r="I403" s="129"/>
      <c r="J403" s="129"/>
      <c r="R403" s="130"/>
      <c r="S403" s="129"/>
    </row>
    <row r="404" spans="7:19" ht="12.75">
      <c r="G404" s="168"/>
      <c r="H404" s="130"/>
      <c r="I404" s="129"/>
      <c r="J404" s="129"/>
      <c r="R404" s="130"/>
      <c r="S404" s="129"/>
    </row>
    <row r="405" spans="7:19" ht="12.75">
      <c r="G405" s="168"/>
      <c r="H405" s="130"/>
      <c r="I405" s="129"/>
      <c r="J405" s="129"/>
      <c r="R405" s="130"/>
      <c r="S405" s="129"/>
    </row>
    <row r="406" spans="7:19" ht="12.75">
      <c r="G406" s="168"/>
      <c r="H406" s="130"/>
      <c r="I406" s="129"/>
      <c r="J406" s="129"/>
      <c r="R406" s="130"/>
      <c r="S406" s="129"/>
    </row>
    <row r="407" spans="7:19" ht="12.75">
      <c r="G407" s="168"/>
      <c r="H407" s="130"/>
      <c r="I407" s="129"/>
      <c r="J407" s="129"/>
      <c r="R407" s="130"/>
      <c r="S407" s="129"/>
    </row>
    <row r="408" spans="7:19" ht="12.75">
      <c r="G408" s="168"/>
      <c r="H408" s="130"/>
      <c r="I408" s="129"/>
      <c r="J408" s="129"/>
      <c r="R408" s="130"/>
      <c r="S408" s="129"/>
    </row>
    <row r="409" spans="7:19" ht="12.75">
      <c r="G409" s="168"/>
      <c r="H409" s="130"/>
      <c r="I409" s="129"/>
      <c r="J409" s="129"/>
      <c r="R409" s="130"/>
      <c r="S409" s="129"/>
    </row>
    <row r="410" spans="7:19" ht="12.75">
      <c r="G410" s="168"/>
      <c r="H410" s="130"/>
      <c r="I410" s="129"/>
      <c r="J410" s="129"/>
      <c r="R410" s="130"/>
      <c r="S410" s="129"/>
    </row>
    <row r="411" spans="7:19" ht="12.75">
      <c r="G411" s="168"/>
      <c r="H411" s="130"/>
      <c r="I411" s="129"/>
      <c r="J411" s="129"/>
      <c r="R411" s="130"/>
      <c r="S411" s="129"/>
    </row>
    <row r="412" spans="7:19" ht="12.75">
      <c r="G412" s="168"/>
      <c r="H412" s="130"/>
      <c r="I412" s="129"/>
      <c r="J412" s="129"/>
      <c r="R412" s="130"/>
      <c r="S412" s="129"/>
    </row>
    <row r="413" spans="7:19" ht="12.75">
      <c r="G413" s="168"/>
      <c r="H413" s="130"/>
      <c r="I413" s="129"/>
      <c r="J413" s="129"/>
      <c r="R413" s="130"/>
      <c r="S413" s="129"/>
    </row>
    <row r="414" spans="7:19" ht="12.75">
      <c r="G414" s="168"/>
      <c r="H414" s="130"/>
      <c r="I414" s="129"/>
      <c r="J414" s="129"/>
      <c r="R414" s="130"/>
      <c r="S414" s="129"/>
    </row>
    <row r="415" spans="7:19" ht="12.75">
      <c r="G415" s="168"/>
      <c r="H415" s="130"/>
      <c r="I415" s="129"/>
      <c r="J415" s="129"/>
      <c r="R415" s="130"/>
      <c r="S415" s="129"/>
    </row>
    <row r="416" spans="7:19" ht="12.75">
      <c r="G416" s="168"/>
      <c r="H416" s="130"/>
      <c r="I416" s="129"/>
      <c r="J416" s="129"/>
      <c r="R416" s="130"/>
      <c r="S416" s="129"/>
    </row>
    <row r="417" spans="7:19" ht="12.75">
      <c r="G417" s="168"/>
      <c r="H417" s="130"/>
      <c r="I417" s="129"/>
      <c r="J417" s="129"/>
      <c r="R417" s="130"/>
      <c r="S417" s="129"/>
    </row>
    <row r="418" spans="7:19" ht="12.75">
      <c r="G418" s="168"/>
      <c r="H418" s="130"/>
      <c r="I418" s="129"/>
      <c r="J418" s="129"/>
      <c r="R418" s="130"/>
      <c r="S418" s="129"/>
    </row>
    <row r="419" spans="7:19" ht="12.75">
      <c r="G419" s="168"/>
      <c r="H419" s="130"/>
      <c r="I419" s="129"/>
      <c r="J419" s="129"/>
      <c r="R419" s="130"/>
      <c r="S419" s="129"/>
    </row>
    <row r="420" spans="7:19" ht="12.75">
      <c r="G420" s="168"/>
      <c r="H420" s="130"/>
      <c r="I420" s="129"/>
      <c r="J420" s="129"/>
      <c r="R420" s="130"/>
      <c r="S420" s="129"/>
    </row>
    <row r="421" spans="7:19" ht="12.75">
      <c r="G421" s="168"/>
      <c r="H421" s="130"/>
      <c r="I421" s="129"/>
      <c r="J421" s="129"/>
      <c r="R421" s="130"/>
      <c r="S421" s="129"/>
    </row>
    <row r="422" spans="7:19" ht="12.75">
      <c r="G422" s="168"/>
      <c r="H422" s="130"/>
      <c r="I422" s="129"/>
      <c r="J422" s="129"/>
      <c r="R422" s="130"/>
      <c r="S422" s="129"/>
    </row>
    <row r="423" spans="7:19" ht="12.75">
      <c r="G423" s="168"/>
      <c r="H423" s="130"/>
      <c r="I423" s="129"/>
      <c r="J423" s="129"/>
      <c r="R423" s="130"/>
      <c r="S423" s="129"/>
    </row>
    <row r="424" spans="7:19" ht="12.75">
      <c r="G424" s="168"/>
      <c r="H424" s="130"/>
      <c r="I424" s="129"/>
      <c r="J424" s="129"/>
      <c r="R424" s="130"/>
      <c r="S424" s="129"/>
    </row>
    <row r="425" spans="7:19" ht="12.75">
      <c r="G425" s="168"/>
      <c r="H425" s="130"/>
      <c r="I425" s="129"/>
      <c r="J425" s="129"/>
      <c r="R425" s="130"/>
      <c r="S425" s="129"/>
    </row>
    <row r="426" spans="7:19" ht="12.75">
      <c r="G426" s="168"/>
      <c r="H426" s="130"/>
      <c r="I426" s="129"/>
      <c r="J426" s="129"/>
      <c r="R426" s="130"/>
      <c r="S426" s="129"/>
    </row>
    <row r="427" spans="7:19" ht="12.75">
      <c r="G427" s="168"/>
      <c r="H427" s="130"/>
      <c r="I427" s="129"/>
      <c r="J427" s="129"/>
      <c r="R427" s="130"/>
      <c r="S427" s="129"/>
    </row>
    <row r="428" spans="7:19" ht="12.75">
      <c r="G428" s="168"/>
      <c r="H428" s="130"/>
      <c r="I428" s="129"/>
      <c r="J428" s="129"/>
      <c r="R428" s="130"/>
      <c r="S428" s="129"/>
    </row>
    <row r="429" spans="7:19" ht="12.75">
      <c r="G429" s="168"/>
      <c r="H429" s="130"/>
      <c r="I429" s="129"/>
      <c r="J429" s="129"/>
      <c r="R429" s="130"/>
      <c r="S429" s="129"/>
    </row>
    <row r="430" spans="7:19" ht="12.75">
      <c r="G430" s="168"/>
      <c r="H430" s="130"/>
      <c r="I430" s="129"/>
      <c r="J430" s="129"/>
      <c r="R430" s="130"/>
      <c r="S430" s="129"/>
    </row>
    <row r="431" spans="7:19" ht="12.75">
      <c r="G431" s="168"/>
      <c r="H431" s="130"/>
      <c r="I431" s="129"/>
      <c r="J431" s="129"/>
      <c r="R431" s="130"/>
      <c r="S431" s="129"/>
    </row>
    <row r="432" spans="7:19" ht="12.75">
      <c r="G432" s="168"/>
      <c r="H432" s="130"/>
      <c r="I432" s="129"/>
      <c r="J432" s="129"/>
      <c r="R432" s="130"/>
      <c r="S432" s="129"/>
    </row>
    <row r="433" spans="7:19" ht="12.75">
      <c r="G433" s="168"/>
      <c r="H433" s="130"/>
      <c r="I433" s="129"/>
      <c r="J433" s="129"/>
      <c r="R433" s="130"/>
      <c r="S433" s="129"/>
    </row>
    <row r="434" spans="7:19" ht="12.75">
      <c r="G434" s="168"/>
      <c r="H434" s="130"/>
      <c r="I434" s="129"/>
      <c r="J434" s="129"/>
      <c r="R434" s="130"/>
      <c r="S434" s="129"/>
    </row>
    <row r="435" spans="7:19" ht="12.75">
      <c r="G435" s="168"/>
      <c r="H435" s="130"/>
      <c r="I435" s="129"/>
      <c r="J435" s="129"/>
      <c r="R435" s="130"/>
      <c r="S435" s="129"/>
    </row>
    <row r="436" spans="7:19" ht="12.75">
      <c r="G436" s="168"/>
      <c r="H436" s="130"/>
      <c r="I436" s="129"/>
      <c r="J436" s="129"/>
      <c r="R436" s="130"/>
      <c r="S436" s="129"/>
    </row>
    <row r="437" spans="7:19" ht="12.75">
      <c r="G437" s="168"/>
      <c r="H437" s="130"/>
      <c r="I437" s="129"/>
      <c r="J437" s="129"/>
      <c r="R437" s="130"/>
      <c r="S437" s="129"/>
    </row>
    <row r="438" spans="7:19" ht="12.75">
      <c r="G438" s="168"/>
      <c r="H438" s="130"/>
      <c r="I438" s="129"/>
      <c r="J438" s="129"/>
      <c r="R438" s="130"/>
      <c r="S438" s="129"/>
    </row>
    <row r="439" spans="7:19" ht="12.75">
      <c r="G439" s="168"/>
      <c r="H439" s="130"/>
      <c r="I439" s="129"/>
      <c r="J439" s="129"/>
      <c r="R439" s="130"/>
      <c r="S439" s="129"/>
    </row>
    <row r="440" spans="7:19" ht="12.75">
      <c r="G440" s="168"/>
      <c r="H440" s="130"/>
      <c r="I440" s="129"/>
      <c r="J440" s="129"/>
      <c r="R440" s="130"/>
      <c r="S440" s="129"/>
    </row>
    <row r="441" spans="7:19" ht="12.75">
      <c r="G441" s="168"/>
      <c r="H441" s="130"/>
      <c r="I441" s="129"/>
      <c r="J441" s="129"/>
      <c r="R441" s="130"/>
      <c r="S441" s="129"/>
    </row>
    <row r="442" spans="7:19" ht="12.75">
      <c r="G442" s="168"/>
      <c r="H442" s="130"/>
      <c r="I442" s="129"/>
      <c r="J442" s="129"/>
      <c r="R442" s="130"/>
      <c r="S442" s="129"/>
    </row>
    <row r="443" spans="7:19" ht="12.75">
      <c r="G443" s="168"/>
      <c r="H443" s="130"/>
      <c r="I443" s="129"/>
      <c r="J443" s="129"/>
      <c r="R443" s="130"/>
      <c r="S443" s="129"/>
    </row>
    <row r="444" spans="7:19" ht="12.75">
      <c r="G444" s="168"/>
      <c r="H444" s="130"/>
      <c r="I444" s="129"/>
      <c r="J444" s="129"/>
      <c r="R444" s="130"/>
      <c r="S444" s="129"/>
    </row>
    <row r="445" spans="7:19" ht="12.75">
      <c r="G445" s="168"/>
      <c r="H445" s="130"/>
      <c r="I445" s="129"/>
      <c r="J445" s="129"/>
      <c r="R445" s="130"/>
      <c r="S445" s="129"/>
    </row>
    <row r="446" spans="7:19" ht="12.75">
      <c r="G446" s="168"/>
      <c r="H446" s="130"/>
      <c r="I446" s="129"/>
      <c r="J446" s="129"/>
      <c r="R446" s="130"/>
      <c r="S446" s="129"/>
    </row>
    <row r="447" spans="7:19" ht="12.75">
      <c r="G447" s="168"/>
      <c r="H447" s="130"/>
      <c r="I447" s="129"/>
      <c r="J447" s="129"/>
      <c r="R447" s="130"/>
      <c r="S447" s="129"/>
    </row>
    <row r="448" spans="7:19" ht="12.75">
      <c r="G448" s="168"/>
      <c r="H448" s="130"/>
      <c r="I448" s="129"/>
      <c r="J448" s="129"/>
      <c r="R448" s="130"/>
      <c r="S448" s="129"/>
    </row>
    <row r="449" spans="7:19" ht="12.75">
      <c r="G449" s="168"/>
      <c r="H449" s="130"/>
      <c r="I449" s="129"/>
      <c r="J449" s="129"/>
      <c r="R449" s="130"/>
      <c r="S449" s="129"/>
    </row>
    <row r="450" spans="7:19" ht="12.75">
      <c r="G450" s="168"/>
      <c r="H450" s="130"/>
      <c r="I450" s="129"/>
      <c r="J450" s="129"/>
      <c r="R450" s="130"/>
      <c r="S450" s="129"/>
    </row>
    <row r="451" spans="7:19" ht="12.75">
      <c r="G451" s="168"/>
      <c r="H451" s="130"/>
      <c r="I451" s="129"/>
      <c r="J451" s="129"/>
      <c r="R451" s="130"/>
      <c r="S451" s="129"/>
    </row>
    <row r="452" spans="7:19" ht="12.75">
      <c r="G452" s="168"/>
      <c r="H452" s="130"/>
      <c r="I452" s="129"/>
      <c r="J452" s="129"/>
      <c r="R452" s="130"/>
      <c r="S452" s="129"/>
    </row>
    <row r="453" spans="7:19" ht="12.75">
      <c r="G453" s="168"/>
      <c r="H453" s="130"/>
      <c r="I453" s="129"/>
      <c r="J453" s="129"/>
      <c r="R453" s="130"/>
      <c r="S453" s="129"/>
    </row>
    <row r="454" spans="7:19" ht="12.75">
      <c r="G454" s="168"/>
      <c r="H454" s="130"/>
      <c r="I454" s="129"/>
      <c r="J454" s="129"/>
      <c r="R454" s="130"/>
      <c r="S454" s="129"/>
    </row>
    <row r="455" spans="7:19" ht="12.75">
      <c r="G455" s="168"/>
      <c r="H455" s="130"/>
      <c r="I455" s="129"/>
      <c r="J455" s="129"/>
      <c r="R455" s="130"/>
      <c r="S455" s="129"/>
    </row>
    <row r="456" spans="7:19" ht="12.75">
      <c r="G456" s="168"/>
      <c r="H456" s="130"/>
      <c r="I456" s="129"/>
      <c r="J456" s="129"/>
      <c r="R456" s="130"/>
      <c r="S456" s="129"/>
    </row>
    <row r="457" spans="7:19" ht="12.75">
      <c r="G457" s="168"/>
      <c r="H457" s="130"/>
      <c r="I457" s="129"/>
      <c r="J457" s="129"/>
      <c r="R457" s="130"/>
      <c r="S457" s="129"/>
    </row>
    <row r="458" spans="7:19" ht="12.75">
      <c r="G458" s="168"/>
      <c r="H458" s="130"/>
      <c r="I458" s="129"/>
      <c r="J458" s="129"/>
      <c r="R458" s="130"/>
      <c r="S458" s="129"/>
    </row>
    <row r="459" spans="7:19" ht="12.75">
      <c r="G459" s="168"/>
      <c r="H459" s="130"/>
      <c r="I459" s="129"/>
      <c r="J459" s="129"/>
      <c r="R459" s="130"/>
      <c r="S459" s="129"/>
    </row>
    <row r="460" spans="7:19" ht="12.75">
      <c r="G460" s="168"/>
      <c r="H460" s="130"/>
      <c r="I460" s="129"/>
      <c r="J460" s="129"/>
      <c r="R460" s="130"/>
      <c r="S460" s="129"/>
    </row>
    <row r="461" spans="7:19" ht="12.75">
      <c r="G461" s="168"/>
      <c r="H461" s="130"/>
      <c r="I461" s="129"/>
      <c r="J461" s="129"/>
      <c r="R461" s="130"/>
      <c r="S461" s="129"/>
    </row>
    <row r="462" spans="7:19" ht="12.75">
      <c r="G462" s="168"/>
      <c r="H462" s="130"/>
      <c r="I462" s="129"/>
      <c r="J462" s="129"/>
      <c r="R462" s="130"/>
      <c r="S462" s="129"/>
    </row>
    <row r="463" spans="7:19" ht="12.75">
      <c r="G463" s="168"/>
      <c r="H463" s="130"/>
      <c r="I463" s="129"/>
      <c r="J463" s="129"/>
      <c r="R463" s="130"/>
      <c r="S463" s="129"/>
    </row>
    <row r="464" spans="7:19" ht="12.75">
      <c r="G464" s="168"/>
      <c r="H464" s="130"/>
      <c r="I464" s="129"/>
      <c r="J464" s="129"/>
      <c r="R464" s="130"/>
      <c r="S464" s="129"/>
    </row>
    <row r="465" spans="7:19" ht="12.75">
      <c r="G465" s="168"/>
      <c r="H465" s="130"/>
      <c r="I465" s="129"/>
      <c r="J465" s="129"/>
      <c r="R465" s="130"/>
      <c r="S465" s="129"/>
    </row>
    <row r="466" spans="7:19" ht="12.75">
      <c r="G466" s="168"/>
      <c r="H466" s="130"/>
      <c r="I466" s="129"/>
      <c r="J466" s="129"/>
      <c r="R466" s="130"/>
      <c r="S466" s="129"/>
    </row>
    <row r="467" spans="7:19" ht="12.75">
      <c r="G467" s="168"/>
      <c r="H467" s="130"/>
      <c r="I467" s="129"/>
      <c r="J467" s="129"/>
      <c r="R467" s="130"/>
      <c r="S467" s="129"/>
    </row>
    <row r="468" spans="7:19" ht="12.75">
      <c r="G468" s="168"/>
      <c r="H468" s="130"/>
      <c r="I468" s="129"/>
      <c r="J468" s="129"/>
      <c r="R468" s="130"/>
      <c r="S468" s="129"/>
    </row>
    <row r="469" spans="7:19" ht="12.75">
      <c r="G469" s="168"/>
      <c r="H469" s="130"/>
      <c r="I469" s="129"/>
      <c r="J469" s="129"/>
      <c r="R469" s="130"/>
      <c r="S469" s="129"/>
    </row>
    <row r="470" spans="7:19" ht="12.75">
      <c r="G470" s="168"/>
      <c r="H470" s="130"/>
      <c r="I470" s="129"/>
      <c r="J470" s="129"/>
      <c r="R470" s="130"/>
      <c r="S470" s="129"/>
    </row>
    <row r="471" spans="7:19" ht="12.75">
      <c r="G471" s="168"/>
      <c r="H471" s="130"/>
      <c r="I471" s="129"/>
      <c r="J471" s="129"/>
      <c r="R471" s="130"/>
      <c r="S471" s="129"/>
    </row>
    <row r="472" spans="7:19" ht="12.75">
      <c r="G472" s="168"/>
      <c r="H472" s="130"/>
      <c r="I472" s="129"/>
      <c r="J472" s="129"/>
      <c r="R472" s="130"/>
      <c r="S472" s="129"/>
    </row>
    <row r="473" spans="7:19" ht="12.75">
      <c r="G473" s="168"/>
      <c r="H473" s="130"/>
      <c r="I473" s="129"/>
      <c r="J473" s="129"/>
      <c r="R473" s="130"/>
      <c r="S473" s="129"/>
    </row>
    <row r="474" spans="7:19" ht="12.75">
      <c r="G474" s="168"/>
      <c r="H474" s="130"/>
      <c r="I474" s="129"/>
      <c r="J474" s="129"/>
      <c r="R474" s="130"/>
      <c r="S474" s="129"/>
    </row>
    <row r="475" spans="7:19" ht="12.75">
      <c r="G475" s="168"/>
      <c r="H475" s="130"/>
      <c r="I475" s="129"/>
      <c r="J475" s="129"/>
      <c r="R475" s="130"/>
      <c r="S475" s="129"/>
    </row>
    <row r="476" spans="7:19" ht="12.75">
      <c r="G476" s="168"/>
      <c r="H476" s="130"/>
      <c r="I476" s="129"/>
      <c r="J476" s="129"/>
      <c r="R476" s="130"/>
      <c r="S476" s="129"/>
    </row>
    <row r="477" spans="7:19" ht="12.75">
      <c r="G477" s="168"/>
      <c r="H477" s="130"/>
      <c r="I477" s="129"/>
      <c r="J477" s="129"/>
      <c r="R477" s="130"/>
      <c r="S477" s="129"/>
    </row>
    <row r="478" spans="7:19" ht="12.75">
      <c r="G478" s="168"/>
      <c r="H478" s="130"/>
      <c r="I478" s="129"/>
      <c r="J478" s="129"/>
      <c r="R478" s="130"/>
      <c r="S478" s="129"/>
    </row>
    <row r="479" spans="7:19" ht="12.75">
      <c r="G479" s="168"/>
      <c r="H479" s="130"/>
      <c r="I479" s="129"/>
      <c r="J479" s="129"/>
      <c r="R479" s="130"/>
      <c r="S479" s="129"/>
    </row>
    <row r="480" spans="7:19" ht="12.75">
      <c r="G480" s="168"/>
      <c r="H480" s="130"/>
      <c r="I480" s="129"/>
      <c r="J480" s="129"/>
      <c r="R480" s="130"/>
      <c r="S480" s="129"/>
    </row>
    <row r="481" spans="7:19" ht="12.75">
      <c r="G481" s="168"/>
      <c r="H481" s="130"/>
      <c r="I481" s="129"/>
      <c r="J481" s="129"/>
      <c r="R481" s="130"/>
      <c r="S481" s="129"/>
    </row>
    <row r="482" spans="7:19" ht="12.75">
      <c r="G482" s="168"/>
      <c r="H482" s="130"/>
      <c r="I482" s="129"/>
      <c r="J482" s="129"/>
      <c r="R482" s="130"/>
      <c r="S482" s="129"/>
    </row>
    <row r="483" spans="7:19" ht="12.75">
      <c r="G483" s="168"/>
      <c r="H483" s="130"/>
      <c r="I483" s="129"/>
      <c r="J483" s="129"/>
      <c r="R483" s="130"/>
      <c r="S483" s="129"/>
    </row>
    <row r="484" spans="7:19" ht="12.75">
      <c r="G484" s="168"/>
      <c r="H484" s="130"/>
      <c r="I484" s="129"/>
      <c r="J484" s="129"/>
      <c r="R484" s="130"/>
      <c r="S484" s="129"/>
    </row>
    <row r="485" spans="7:19" ht="12.75">
      <c r="G485" s="168"/>
      <c r="H485" s="130"/>
      <c r="I485" s="129"/>
      <c r="J485" s="129"/>
      <c r="R485" s="130"/>
      <c r="S485" s="129"/>
    </row>
    <row r="486" spans="7:19" ht="12.75">
      <c r="G486" s="168"/>
      <c r="H486" s="130"/>
      <c r="I486" s="129"/>
      <c r="J486" s="129"/>
      <c r="R486" s="130"/>
      <c r="S486" s="129"/>
    </row>
    <row r="487" spans="7:19" ht="12.75">
      <c r="G487" s="168"/>
      <c r="H487" s="130"/>
      <c r="I487" s="129"/>
      <c r="J487" s="129"/>
      <c r="R487" s="130"/>
      <c r="S487" s="129"/>
    </row>
    <row r="488" spans="7:19" ht="12.75">
      <c r="G488" s="168"/>
      <c r="H488" s="130"/>
      <c r="I488" s="129"/>
      <c r="J488" s="129"/>
      <c r="R488" s="130"/>
      <c r="S488" s="129"/>
    </row>
    <row r="489" spans="7:19" ht="12.75">
      <c r="G489" s="168"/>
      <c r="H489" s="130"/>
      <c r="I489" s="129"/>
      <c r="J489" s="129"/>
      <c r="R489" s="130"/>
      <c r="S489" s="129"/>
    </row>
    <row r="490" spans="7:19" ht="12.75">
      <c r="G490" s="168"/>
      <c r="H490" s="130"/>
      <c r="I490" s="129"/>
      <c r="J490" s="129"/>
      <c r="R490" s="130"/>
      <c r="S490" s="129"/>
    </row>
    <row r="491" spans="7:19" ht="12.75">
      <c r="G491" s="168"/>
      <c r="H491" s="130"/>
      <c r="I491" s="129"/>
      <c r="J491" s="129"/>
      <c r="R491" s="130"/>
      <c r="S491" s="129"/>
    </row>
    <row r="492" spans="7:19" ht="12.75">
      <c r="G492" s="168"/>
      <c r="H492" s="130"/>
      <c r="I492" s="129"/>
      <c r="J492" s="129"/>
      <c r="R492" s="130"/>
      <c r="S492" s="129"/>
    </row>
    <row r="493" spans="7:19" ht="12.75">
      <c r="G493" s="168"/>
      <c r="H493" s="130"/>
      <c r="I493" s="129"/>
      <c r="J493" s="129"/>
      <c r="R493" s="130"/>
      <c r="S493" s="129"/>
    </row>
    <row r="494" spans="7:19" ht="12.75">
      <c r="G494" s="168"/>
      <c r="H494" s="130"/>
      <c r="I494" s="129"/>
      <c r="J494" s="129"/>
      <c r="R494" s="130"/>
      <c r="S494" s="129"/>
    </row>
    <row r="495" spans="7:19" ht="12.75">
      <c r="G495" s="168"/>
      <c r="H495" s="130"/>
      <c r="I495" s="129"/>
      <c r="J495" s="129"/>
      <c r="R495" s="130"/>
      <c r="S495" s="129"/>
    </row>
    <row r="496" spans="7:19" ht="12.75">
      <c r="G496" s="168"/>
      <c r="H496" s="130"/>
      <c r="I496" s="129"/>
      <c r="J496" s="129"/>
      <c r="R496" s="130"/>
      <c r="S496" s="129"/>
    </row>
    <row r="497" spans="7:19" ht="12.75">
      <c r="G497" s="168"/>
      <c r="H497" s="130"/>
      <c r="I497" s="129"/>
      <c r="J497" s="129"/>
      <c r="R497" s="130"/>
      <c r="S497" s="129"/>
    </row>
    <row r="498" spans="7:19" ht="12.75">
      <c r="G498" s="168"/>
      <c r="H498" s="130"/>
      <c r="I498" s="129"/>
      <c r="J498" s="129"/>
      <c r="R498" s="130"/>
      <c r="S498" s="129"/>
    </row>
    <row r="499" spans="7:19" ht="12.75">
      <c r="G499" s="168"/>
      <c r="H499" s="130"/>
      <c r="I499" s="129"/>
      <c r="J499" s="129"/>
      <c r="R499" s="130"/>
      <c r="S499" s="129"/>
    </row>
    <row r="500" spans="7:19" ht="12.75">
      <c r="G500" s="168"/>
      <c r="H500" s="130"/>
      <c r="I500" s="129"/>
      <c r="J500" s="129"/>
      <c r="R500" s="130"/>
      <c r="S500" s="129"/>
    </row>
    <row r="501" spans="7:19" ht="12.75">
      <c r="G501" s="168"/>
      <c r="H501" s="130"/>
      <c r="I501" s="129"/>
      <c r="J501" s="129"/>
      <c r="R501" s="130"/>
      <c r="S501" s="129"/>
    </row>
    <row r="502" spans="7:19" ht="12.75">
      <c r="G502" s="168"/>
      <c r="H502" s="130"/>
      <c r="I502" s="129"/>
      <c r="J502" s="129"/>
      <c r="R502" s="130"/>
      <c r="S502" s="129"/>
    </row>
    <row r="503" spans="7:19" ht="12.75">
      <c r="G503" s="168"/>
      <c r="H503" s="130"/>
      <c r="I503" s="129"/>
      <c r="J503" s="129"/>
      <c r="R503" s="130"/>
      <c r="S503" s="129"/>
    </row>
    <row r="504" spans="7:19" ht="12.75">
      <c r="G504" s="168"/>
      <c r="H504" s="130"/>
      <c r="I504" s="129"/>
      <c r="J504" s="129"/>
      <c r="R504" s="130"/>
      <c r="S504" s="129"/>
    </row>
    <row r="505" spans="7:19" ht="12.75">
      <c r="G505" s="168"/>
      <c r="H505" s="130"/>
      <c r="I505" s="129"/>
      <c r="J505" s="129"/>
      <c r="R505" s="130"/>
      <c r="S505" s="129"/>
    </row>
    <row r="506" spans="7:19" ht="12.75">
      <c r="G506" s="168"/>
      <c r="H506" s="130"/>
      <c r="I506" s="129"/>
      <c r="J506" s="129"/>
      <c r="R506" s="130"/>
      <c r="S506" s="129"/>
    </row>
    <row r="507" spans="7:19" ht="12.75">
      <c r="G507" s="168"/>
      <c r="H507" s="130"/>
      <c r="I507" s="129"/>
      <c r="J507" s="129"/>
      <c r="R507" s="130"/>
      <c r="S507" s="129"/>
    </row>
    <row r="508" spans="7:19" ht="12.75">
      <c r="G508" s="168"/>
      <c r="H508" s="130"/>
      <c r="I508" s="129"/>
      <c r="J508" s="129"/>
      <c r="R508" s="130"/>
      <c r="S508" s="129"/>
    </row>
    <row r="509" spans="7:19" ht="12.75">
      <c r="G509" s="168"/>
      <c r="H509" s="130"/>
      <c r="I509" s="129"/>
      <c r="J509" s="129"/>
      <c r="R509" s="130"/>
      <c r="S509" s="129"/>
    </row>
    <row r="510" spans="7:19" ht="12.75">
      <c r="G510" s="168"/>
      <c r="H510" s="130"/>
      <c r="I510" s="129"/>
      <c r="J510" s="129"/>
      <c r="R510" s="130"/>
      <c r="S510" s="129"/>
    </row>
    <row r="511" spans="7:19" ht="12.75">
      <c r="G511" s="168"/>
      <c r="H511" s="130"/>
      <c r="I511" s="129"/>
      <c r="J511" s="129"/>
      <c r="R511" s="130"/>
      <c r="S511" s="129"/>
    </row>
    <row r="512" spans="7:19" ht="12.75">
      <c r="G512" s="168"/>
      <c r="H512" s="130"/>
      <c r="I512" s="129"/>
      <c r="J512" s="129"/>
      <c r="R512" s="130"/>
      <c r="S512" s="129"/>
    </row>
    <row r="513" spans="7:19" ht="12.75">
      <c r="G513" s="168"/>
      <c r="H513" s="130"/>
      <c r="I513" s="129"/>
      <c r="J513" s="129"/>
      <c r="R513" s="130"/>
      <c r="S513" s="129"/>
    </row>
    <row r="514" spans="7:19" ht="12.75">
      <c r="G514" s="168"/>
      <c r="H514" s="130"/>
      <c r="I514" s="129"/>
      <c r="J514" s="129"/>
      <c r="R514" s="130"/>
      <c r="S514" s="129"/>
    </row>
    <row r="515" spans="7:19" ht="12.75">
      <c r="G515" s="168"/>
      <c r="H515" s="130"/>
      <c r="I515" s="129"/>
      <c r="J515" s="129"/>
      <c r="R515" s="130"/>
      <c r="S515" s="129"/>
    </row>
    <row r="516" spans="7:19" ht="12.75">
      <c r="G516" s="168"/>
      <c r="H516" s="130"/>
      <c r="I516" s="129"/>
      <c r="J516" s="129"/>
      <c r="R516" s="130"/>
      <c r="S516" s="129"/>
    </row>
    <row r="517" spans="7:19" ht="12.75">
      <c r="G517" s="168"/>
      <c r="H517" s="130"/>
      <c r="I517" s="129"/>
      <c r="J517" s="129"/>
      <c r="R517" s="130"/>
      <c r="S517" s="129"/>
    </row>
    <row r="518" spans="7:19" ht="12.75">
      <c r="G518" s="168"/>
      <c r="H518" s="130"/>
      <c r="I518" s="129"/>
      <c r="J518" s="129"/>
      <c r="R518" s="130"/>
      <c r="S518" s="129"/>
    </row>
    <row r="519" spans="7:19" ht="12.75">
      <c r="G519" s="168"/>
      <c r="H519" s="130"/>
      <c r="I519" s="129"/>
      <c r="J519" s="129"/>
      <c r="R519" s="130"/>
      <c r="S519" s="129"/>
    </row>
    <row r="520" spans="7:19" ht="12.75">
      <c r="G520" s="168"/>
      <c r="H520" s="130"/>
      <c r="I520" s="129"/>
      <c r="J520" s="129"/>
      <c r="R520" s="130"/>
      <c r="S520" s="129"/>
    </row>
    <row r="521" spans="7:19" ht="12.75">
      <c r="G521" s="168"/>
      <c r="H521" s="130"/>
      <c r="I521" s="129"/>
      <c r="J521" s="129"/>
      <c r="R521" s="130"/>
      <c r="S521" s="129"/>
    </row>
    <row r="522" spans="7:19" ht="12.75">
      <c r="G522" s="168"/>
      <c r="H522" s="130"/>
      <c r="I522" s="129"/>
      <c r="J522" s="129"/>
      <c r="R522" s="130"/>
      <c r="S522" s="129"/>
    </row>
    <row r="523" spans="7:19" ht="12.75">
      <c r="G523" s="168"/>
      <c r="H523" s="130"/>
      <c r="I523" s="129"/>
      <c r="J523" s="129"/>
      <c r="R523" s="130"/>
      <c r="S523" s="129"/>
    </row>
    <row r="524" spans="7:19" ht="12.75">
      <c r="G524" s="168"/>
      <c r="H524" s="130"/>
      <c r="I524" s="129"/>
      <c r="J524" s="129"/>
      <c r="R524" s="130"/>
      <c r="S524" s="129"/>
    </row>
    <row r="525" spans="7:19" ht="12.75">
      <c r="G525" s="168"/>
      <c r="H525" s="130"/>
      <c r="I525" s="129"/>
      <c r="J525" s="129"/>
      <c r="R525" s="130"/>
      <c r="S525" s="129"/>
    </row>
    <row r="526" spans="7:19" ht="12.75">
      <c r="G526" s="168"/>
      <c r="H526" s="130"/>
      <c r="I526" s="129"/>
      <c r="J526" s="129"/>
      <c r="R526" s="130"/>
      <c r="S526" s="129"/>
    </row>
    <row r="527" spans="7:19" ht="12.75">
      <c r="G527" s="168"/>
      <c r="H527" s="130"/>
      <c r="I527" s="129"/>
      <c r="J527" s="129"/>
      <c r="R527" s="130"/>
      <c r="S527" s="129"/>
    </row>
    <row r="528" spans="7:19" ht="12.75">
      <c r="G528" s="168"/>
      <c r="H528" s="130"/>
      <c r="I528" s="129"/>
      <c r="J528" s="129"/>
      <c r="R528" s="130"/>
      <c r="S528" s="129"/>
    </row>
    <row r="529" spans="7:19" ht="12.75">
      <c r="G529" s="168"/>
      <c r="H529" s="130"/>
      <c r="I529" s="129"/>
      <c r="J529" s="129"/>
      <c r="R529" s="130"/>
      <c r="S529" s="129"/>
    </row>
    <row r="530" spans="7:19" ht="12.75">
      <c r="G530" s="168"/>
      <c r="H530" s="130"/>
      <c r="I530" s="129"/>
      <c r="J530" s="129"/>
      <c r="R530" s="130"/>
      <c r="S530" s="129"/>
    </row>
    <row r="531" spans="7:19" ht="12.75">
      <c r="G531" s="168"/>
      <c r="H531" s="130"/>
      <c r="I531" s="129"/>
      <c r="J531" s="129"/>
      <c r="R531" s="130"/>
      <c r="S531" s="129"/>
    </row>
    <row r="532" spans="7:19" ht="12.75">
      <c r="G532" s="168"/>
      <c r="H532" s="130"/>
      <c r="I532" s="129"/>
      <c r="J532" s="129"/>
      <c r="R532" s="130"/>
      <c r="S532" s="129"/>
    </row>
    <row r="533" spans="7:19" ht="12.75">
      <c r="G533" s="168"/>
      <c r="H533" s="130"/>
      <c r="I533" s="129"/>
      <c r="J533" s="129"/>
      <c r="R533" s="130"/>
      <c r="S533" s="129"/>
    </row>
    <row r="534" spans="7:19" ht="12.75">
      <c r="G534" s="168"/>
      <c r="H534" s="130"/>
      <c r="I534" s="129"/>
      <c r="J534" s="129"/>
      <c r="R534" s="130"/>
      <c r="S534" s="129"/>
    </row>
    <row r="535" spans="7:19" ht="12.75">
      <c r="G535" s="168"/>
      <c r="H535" s="130"/>
      <c r="I535" s="129"/>
      <c r="J535" s="129"/>
      <c r="R535" s="130"/>
      <c r="S535" s="129"/>
    </row>
    <row r="536" spans="7:19" ht="12.75">
      <c r="G536" s="168"/>
      <c r="H536" s="130"/>
      <c r="I536" s="129"/>
      <c r="J536" s="129"/>
      <c r="R536" s="130"/>
      <c r="S536" s="129"/>
    </row>
    <row r="537" spans="7:19" ht="12.75">
      <c r="G537" s="168"/>
      <c r="H537" s="130"/>
      <c r="I537" s="129"/>
      <c r="J537" s="129"/>
      <c r="R537" s="130"/>
      <c r="S537" s="129"/>
    </row>
    <row r="538" spans="7:19" ht="12.75">
      <c r="G538" s="168"/>
      <c r="H538" s="130"/>
      <c r="I538" s="129"/>
      <c r="J538" s="129"/>
      <c r="R538" s="130"/>
      <c r="S538" s="129"/>
    </row>
    <row r="539" spans="7:19" ht="12.75">
      <c r="G539" s="168"/>
      <c r="H539" s="130"/>
      <c r="I539" s="129"/>
      <c r="J539" s="129"/>
      <c r="R539" s="130"/>
      <c r="S539" s="129"/>
    </row>
    <row r="540" spans="7:19" ht="12.75">
      <c r="G540" s="168"/>
      <c r="H540" s="130"/>
      <c r="I540" s="129"/>
      <c r="J540" s="129"/>
      <c r="R540" s="130"/>
      <c r="S540" s="129"/>
    </row>
    <row r="541" spans="7:19" ht="12.75">
      <c r="G541" s="168"/>
      <c r="H541" s="130"/>
      <c r="I541" s="129"/>
      <c r="J541" s="129"/>
      <c r="R541" s="130"/>
      <c r="S541" s="129"/>
    </row>
    <row r="542" spans="7:19" ht="12.75">
      <c r="G542" s="168"/>
      <c r="H542" s="130"/>
      <c r="I542" s="129"/>
      <c r="J542" s="129"/>
      <c r="R542" s="130"/>
      <c r="S542" s="129"/>
    </row>
    <row r="543" spans="7:19" ht="12.75">
      <c r="G543" s="168"/>
      <c r="H543" s="130"/>
      <c r="I543" s="129"/>
      <c r="J543" s="129"/>
      <c r="R543" s="130"/>
      <c r="S543" s="129"/>
    </row>
    <row r="544" spans="7:19" ht="12.75">
      <c r="G544" s="168"/>
      <c r="H544" s="130"/>
      <c r="I544" s="129"/>
      <c r="J544" s="129"/>
      <c r="R544" s="130"/>
      <c r="S544" s="129"/>
    </row>
    <row r="545" spans="7:19" ht="12.75">
      <c r="G545" s="168"/>
      <c r="H545" s="130"/>
      <c r="I545" s="129"/>
      <c r="J545" s="129"/>
      <c r="R545" s="130"/>
      <c r="S545" s="129"/>
    </row>
    <row r="546" spans="7:19" ht="12.75">
      <c r="G546" s="168"/>
      <c r="H546" s="130"/>
      <c r="I546" s="129"/>
      <c r="J546" s="129"/>
      <c r="R546" s="130"/>
      <c r="S546" s="129"/>
    </row>
    <row r="547" spans="7:19" ht="12.75">
      <c r="G547" s="168"/>
      <c r="H547" s="130"/>
      <c r="I547" s="129"/>
      <c r="J547" s="129"/>
      <c r="R547" s="130"/>
      <c r="S547" s="129"/>
    </row>
    <row r="548" spans="7:19" ht="12.75">
      <c r="G548" s="168"/>
      <c r="H548" s="130"/>
      <c r="I548" s="129"/>
      <c r="J548" s="129"/>
      <c r="R548" s="130"/>
      <c r="S548" s="129"/>
    </row>
    <row r="549" spans="7:19" ht="12.75">
      <c r="G549" s="168"/>
      <c r="H549" s="130"/>
      <c r="I549" s="129"/>
      <c r="J549" s="129"/>
      <c r="R549" s="130"/>
      <c r="S549" s="129"/>
    </row>
    <row r="550" spans="7:19" ht="12.75">
      <c r="G550" s="168"/>
      <c r="H550" s="130"/>
      <c r="I550" s="129"/>
      <c r="J550" s="129"/>
      <c r="R550" s="130"/>
      <c r="S550" s="129"/>
    </row>
    <row r="551" spans="7:19" ht="12.75">
      <c r="G551" s="168"/>
      <c r="H551" s="130"/>
      <c r="I551" s="129"/>
      <c r="J551" s="129"/>
      <c r="R551" s="130"/>
      <c r="S551" s="129"/>
    </row>
    <row r="552" spans="7:19" ht="12.75">
      <c r="G552" s="168"/>
      <c r="H552" s="130"/>
      <c r="I552" s="129"/>
      <c r="J552" s="129"/>
      <c r="R552" s="130"/>
      <c r="S552" s="129"/>
    </row>
    <row r="553" spans="7:19" ht="12.75">
      <c r="G553" s="168"/>
      <c r="H553" s="130"/>
      <c r="I553" s="129"/>
      <c r="J553" s="129"/>
      <c r="R553" s="130"/>
      <c r="S553" s="129"/>
    </row>
    <row r="554" spans="7:19" ht="12.75">
      <c r="G554" s="168"/>
      <c r="H554" s="130"/>
      <c r="I554" s="129"/>
      <c r="J554" s="129"/>
      <c r="R554" s="130"/>
      <c r="S554" s="129"/>
    </row>
    <row r="555" spans="7:19" ht="12.75">
      <c r="G555" s="168"/>
      <c r="H555" s="130"/>
      <c r="I555" s="129"/>
      <c r="J555" s="129"/>
      <c r="R555" s="130"/>
      <c r="S555" s="129"/>
    </row>
    <row r="556" spans="7:19" ht="12.75">
      <c r="G556" s="168"/>
      <c r="H556" s="130"/>
      <c r="I556" s="129"/>
      <c r="J556" s="129"/>
      <c r="R556" s="130"/>
      <c r="S556" s="129"/>
    </row>
    <row r="557" spans="7:19" ht="12.75">
      <c r="G557" s="168"/>
      <c r="H557" s="130"/>
      <c r="I557" s="129"/>
      <c r="J557" s="129"/>
      <c r="R557" s="130"/>
      <c r="S557" s="129"/>
    </row>
    <row r="558" spans="7:19" ht="12.75">
      <c r="G558" s="168"/>
      <c r="H558" s="130"/>
      <c r="I558" s="129"/>
      <c r="J558" s="129"/>
      <c r="R558" s="130"/>
      <c r="S558" s="129"/>
    </row>
    <row r="559" spans="7:19" ht="12.75">
      <c r="G559" s="168"/>
      <c r="H559" s="130"/>
      <c r="I559" s="129"/>
      <c r="J559" s="129"/>
      <c r="R559" s="130"/>
      <c r="S559" s="129"/>
    </row>
    <row r="560" spans="7:19" ht="12.75">
      <c r="G560" s="168"/>
      <c r="H560" s="130"/>
      <c r="I560" s="129"/>
      <c r="J560" s="129"/>
      <c r="R560" s="130"/>
      <c r="S560" s="129"/>
    </row>
    <row r="561" spans="7:19" ht="12.75">
      <c r="G561" s="168"/>
      <c r="H561" s="130"/>
      <c r="I561" s="129"/>
      <c r="J561" s="129"/>
      <c r="R561" s="130"/>
      <c r="S561" s="129"/>
    </row>
    <row r="562" spans="7:19" ht="12.75">
      <c r="G562" s="168"/>
      <c r="H562" s="130"/>
      <c r="I562" s="129"/>
      <c r="J562" s="129"/>
      <c r="R562" s="130"/>
      <c r="S562" s="129"/>
    </row>
    <row r="563" spans="7:19" ht="12.75">
      <c r="G563" s="168"/>
      <c r="H563" s="130"/>
      <c r="I563" s="129"/>
      <c r="J563" s="129"/>
      <c r="R563" s="130"/>
      <c r="S563" s="129"/>
    </row>
    <row r="564" spans="7:19" ht="12.75">
      <c r="G564" s="168"/>
      <c r="H564" s="130"/>
      <c r="I564" s="129"/>
      <c r="J564" s="129"/>
      <c r="R564" s="130"/>
      <c r="S564" s="129"/>
    </row>
    <row r="565" spans="7:19" ht="12.75">
      <c r="G565" s="168"/>
      <c r="H565" s="130"/>
      <c r="I565" s="129"/>
      <c r="J565" s="129"/>
      <c r="R565" s="130"/>
      <c r="S565" s="129"/>
    </row>
    <row r="566" spans="7:19" ht="12.75">
      <c r="G566" s="168"/>
      <c r="H566" s="130"/>
      <c r="I566" s="129"/>
      <c r="J566" s="129"/>
      <c r="R566" s="130"/>
      <c r="S566" s="129"/>
    </row>
    <row r="567" spans="7:19" ht="12.75">
      <c r="G567" s="168"/>
      <c r="H567" s="130"/>
      <c r="I567" s="129"/>
      <c r="J567" s="129"/>
      <c r="R567" s="130"/>
      <c r="S567" s="129"/>
    </row>
    <row r="568" spans="7:19" ht="12.75">
      <c r="G568" s="168"/>
      <c r="H568" s="130"/>
      <c r="I568" s="129"/>
      <c r="J568" s="129"/>
      <c r="R568" s="130"/>
      <c r="S568" s="129"/>
    </row>
    <row r="569" spans="7:19" ht="12.75">
      <c r="G569" s="168"/>
      <c r="H569" s="130"/>
      <c r="I569" s="129"/>
      <c r="J569" s="129"/>
      <c r="R569" s="130"/>
      <c r="S569" s="129"/>
    </row>
    <row r="570" spans="7:19" ht="12.75">
      <c r="G570" s="168"/>
      <c r="H570" s="130"/>
      <c r="I570" s="129"/>
      <c r="J570" s="129"/>
      <c r="R570" s="130"/>
      <c r="S570" s="129"/>
    </row>
    <row r="571" spans="7:19" ht="12.75">
      <c r="G571" s="168"/>
      <c r="H571" s="130"/>
      <c r="I571" s="129"/>
      <c r="J571" s="129"/>
      <c r="R571" s="130"/>
      <c r="S571" s="129"/>
    </row>
    <row r="572" spans="7:19" ht="12.75">
      <c r="G572" s="168"/>
      <c r="H572" s="130"/>
      <c r="I572" s="129"/>
      <c r="J572" s="129"/>
      <c r="R572" s="130"/>
      <c r="S572" s="129"/>
    </row>
    <row r="573" spans="7:19" ht="12.75">
      <c r="G573" s="168"/>
      <c r="H573" s="130"/>
      <c r="I573" s="129"/>
      <c r="J573" s="129"/>
      <c r="R573" s="130"/>
      <c r="S573" s="129"/>
    </row>
    <row r="574" spans="7:19" ht="12.75">
      <c r="G574" s="168"/>
      <c r="H574" s="130"/>
      <c r="I574" s="129"/>
      <c r="J574" s="129"/>
      <c r="R574" s="130"/>
      <c r="S574" s="129"/>
    </row>
    <row r="575" spans="7:19" ht="12.75">
      <c r="G575" s="168"/>
      <c r="H575" s="130"/>
      <c r="I575" s="129"/>
      <c r="J575" s="129"/>
      <c r="R575" s="130"/>
      <c r="S575" s="129"/>
    </row>
    <row r="576" spans="7:19" ht="12.75">
      <c r="G576" s="168"/>
      <c r="H576" s="130"/>
      <c r="I576" s="129"/>
      <c r="J576" s="129"/>
      <c r="R576" s="130"/>
      <c r="S576" s="129"/>
    </row>
    <row r="577" spans="7:19" ht="12.75">
      <c r="G577" s="168"/>
      <c r="H577" s="130"/>
      <c r="I577" s="129"/>
      <c r="J577" s="129"/>
      <c r="R577" s="130"/>
      <c r="S577" s="129"/>
    </row>
    <row r="578" spans="7:19" ht="12.75">
      <c r="G578" s="168"/>
      <c r="H578" s="130"/>
      <c r="I578" s="129"/>
      <c r="J578" s="129"/>
      <c r="R578" s="130"/>
      <c r="S578" s="129"/>
    </row>
    <row r="579" spans="7:19" ht="12.75">
      <c r="G579" s="168"/>
      <c r="H579" s="130"/>
      <c r="I579" s="129"/>
      <c r="J579" s="129"/>
      <c r="R579" s="130"/>
      <c r="S579" s="129"/>
    </row>
    <row r="580" spans="7:19" ht="12.75">
      <c r="G580" s="168"/>
      <c r="H580" s="130"/>
      <c r="I580" s="129"/>
      <c r="J580" s="129"/>
      <c r="R580" s="130"/>
      <c r="S580" s="129"/>
    </row>
    <row r="581" spans="7:19" ht="12.75">
      <c r="G581" s="168"/>
      <c r="H581" s="130"/>
      <c r="I581" s="129"/>
      <c r="J581" s="129"/>
      <c r="R581" s="130"/>
      <c r="S581" s="129"/>
    </row>
    <row r="582" spans="7:19" ht="12.75">
      <c r="G582" s="168"/>
      <c r="H582" s="130"/>
      <c r="I582" s="129"/>
      <c r="J582" s="129"/>
      <c r="R582" s="130"/>
      <c r="S582" s="129"/>
    </row>
    <row r="583" spans="7:19" ht="12.75">
      <c r="G583" s="168"/>
      <c r="H583" s="130"/>
      <c r="I583" s="129"/>
      <c r="J583" s="129"/>
      <c r="R583" s="130"/>
      <c r="S583" s="129"/>
    </row>
    <row r="584" spans="7:19" ht="12.75">
      <c r="G584" s="168"/>
      <c r="H584" s="130"/>
      <c r="I584" s="129"/>
      <c r="J584" s="129"/>
      <c r="R584" s="130"/>
      <c r="S584" s="129"/>
    </row>
    <row r="585" spans="7:19" ht="12.75">
      <c r="G585" s="168"/>
      <c r="H585" s="130"/>
      <c r="I585" s="129"/>
      <c r="J585" s="129"/>
      <c r="R585" s="130"/>
      <c r="S585" s="129"/>
    </row>
    <row r="586" spans="7:19" ht="12.75">
      <c r="G586" s="168"/>
      <c r="H586" s="130"/>
      <c r="I586" s="129"/>
      <c r="J586" s="129"/>
      <c r="R586" s="130"/>
      <c r="S586" s="129"/>
    </row>
    <row r="587" spans="7:19" ht="12.75">
      <c r="G587" s="168"/>
      <c r="H587" s="130"/>
      <c r="I587" s="129"/>
      <c r="J587" s="129"/>
      <c r="R587" s="130"/>
      <c r="S587" s="129"/>
    </row>
    <row r="588" spans="7:19" ht="12.75">
      <c r="G588" s="168"/>
      <c r="H588" s="130"/>
      <c r="I588" s="129"/>
      <c r="J588" s="129"/>
      <c r="R588" s="130"/>
      <c r="S588" s="129"/>
    </row>
    <row r="589" spans="7:19" ht="12.75">
      <c r="G589" s="168"/>
      <c r="H589" s="130"/>
      <c r="I589" s="129"/>
      <c r="J589" s="129"/>
      <c r="R589" s="130"/>
      <c r="S589" s="129"/>
    </row>
    <row r="590" spans="7:19" ht="12.75">
      <c r="G590" s="168"/>
      <c r="H590" s="130"/>
      <c r="I590" s="129"/>
      <c r="J590" s="129"/>
      <c r="R590" s="130"/>
      <c r="S590" s="129"/>
    </row>
    <row r="591" spans="7:19" ht="12.75">
      <c r="G591" s="168"/>
      <c r="H591" s="130"/>
      <c r="I591" s="129"/>
      <c r="J591" s="129"/>
      <c r="R591" s="130"/>
      <c r="S591" s="129"/>
    </row>
    <row r="592" spans="7:19" ht="12.75">
      <c r="G592" s="168"/>
      <c r="H592" s="130"/>
      <c r="I592" s="129"/>
      <c r="J592" s="129"/>
      <c r="R592" s="130"/>
      <c r="S592" s="129"/>
    </row>
    <row r="593" spans="7:19" ht="12.75">
      <c r="G593" s="168"/>
      <c r="H593" s="130"/>
      <c r="I593" s="129"/>
      <c r="J593" s="129"/>
      <c r="R593" s="130"/>
      <c r="S593" s="129"/>
    </row>
    <row r="594" spans="7:19" ht="12.75">
      <c r="G594" s="168"/>
      <c r="H594" s="130"/>
      <c r="I594" s="129"/>
      <c r="J594" s="129"/>
      <c r="R594" s="130"/>
      <c r="S594" s="129"/>
    </row>
    <row r="595" spans="7:19" ht="12.75">
      <c r="G595" s="168"/>
      <c r="H595" s="130"/>
      <c r="I595" s="129"/>
      <c r="J595" s="129"/>
      <c r="R595" s="130"/>
      <c r="S595" s="129"/>
    </row>
    <row r="596" spans="7:19" ht="12.75">
      <c r="G596" s="168"/>
      <c r="H596" s="130"/>
      <c r="I596" s="129"/>
      <c r="J596" s="129"/>
      <c r="R596" s="130"/>
      <c r="S596" s="129"/>
    </row>
    <row r="597" spans="7:19" ht="12.75">
      <c r="G597" s="168"/>
      <c r="H597" s="130"/>
      <c r="I597" s="129"/>
      <c r="J597" s="129"/>
      <c r="R597" s="130"/>
      <c r="S597" s="129"/>
    </row>
    <row r="598" spans="7:19" ht="12.75">
      <c r="G598" s="168"/>
      <c r="H598" s="130"/>
      <c r="I598" s="129"/>
      <c r="J598" s="129"/>
      <c r="R598" s="130"/>
      <c r="S598" s="129"/>
    </row>
    <row r="599" spans="7:19" ht="12.75">
      <c r="G599" s="168"/>
      <c r="H599" s="130"/>
      <c r="I599" s="129"/>
      <c r="J599" s="129"/>
      <c r="R599" s="130"/>
      <c r="S599" s="129"/>
    </row>
    <row r="600" spans="7:19" ht="12.75">
      <c r="G600" s="168"/>
      <c r="H600" s="130"/>
      <c r="I600" s="129"/>
      <c r="J600" s="129"/>
      <c r="R600" s="130"/>
      <c r="S600" s="129"/>
    </row>
    <row r="601" spans="7:19" ht="12.75">
      <c r="G601" s="168"/>
      <c r="H601" s="130"/>
      <c r="I601" s="129"/>
      <c r="J601" s="129"/>
      <c r="R601" s="130"/>
      <c r="S601" s="129"/>
    </row>
    <row r="602" spans="7:19" ht="12.75">
      <c r="G602" s="168"/>
      <c r="H602" s="130"/>
      <c r="I602" s="129"/>
      <c r="J602" s="129"/>
      <c r="R602" s="130"/>
      <c r="S602" s="129"/>
    </row>
    <row r="603" spans="7:19" ht="12.75">
      <c r="G603" s="168"/>
      <c r="H603" s="130"/>
      <c r="I603" s="129"/>
      <c r="J603" s="129"/>
      <c r="R603" s="130"/>
      <c r="S603" s="129"/>
    </row>
    <row r="604" spans="7:19" ht="12.75">
      <c r="G604" s="168"/>
      <c r="H604" s="130"/>
      <c r="I604" s="129"/>
      <c r="J604" s="129"/>
      <c r="R604" s="130"/>
      <c r="S604" s="129"/>
    </row>
    <row r="605" spans="7:19" ht="12.75">
      <c r="G605" s="168"/>
      <c r="H605" s="130"/>
      <c r="I605" s="129"/>
      <c r="J605" s="129"/>
      <c r="R605" s="130"/>
      <c r="S605" s="129"/>
    </row>
    <row r="606" spans="7:19" ht="12.75">
      <c r="G606" s="168"/>
      <c r="H606" s="130"/>
      <c r="I606" s="129"/>
      <c r="J606" s="129"/>
      <c r="R606" s="130"/>
      <c r="S606" s="129"/>
    </row>
    <row r="607" spans="7:19" ht="12.75">
      <c r="G607" s="168"/>
      <c r="H607" s="130"/>
      <c r="I607" s="129"/>
      <c r="J607" s="129"/>
      <c r="R607" s="130"/>
      <c r="S607" s="129"/>
    </row>
    <row r="608" spans="7:19" ht="12.75">
      <c r="G608" s="168"/>
      <c r="H608" s="130"/>
      <c r="I608" s="129"/>
      <c r="J608" s="129"/>
      <c r="R608" s="130"/>
      <c r="S608" s="129"/>
    </row>
    <row r="609" spans="7:19" ht="12.75">
      <c r="G609" s="168"/>
      <c r="H609" s="130"/>
      <c r="I609" s="129"/>
      <c r="J609" s="129"/>
      <c r="R609" s="130"/>
      <c r="S609" s="129"/>
    </row>
    <row r="610" spans="7:19" ht="12.75">
      <c r="G610" s="168"/>
      <c r="H610" s="130"/>
      <c r="I610" s="129"/>
      <c r="J610" s="129"/>
      <c r="R610" s="130"/>
      <c r="S610" s="129"/>
    </row>
    <row r="611" spans="7:19" ht="12.75">
      <c r="G611" s="168"/>
      <c r="H611" s="130"/>
      <c r="I611" s="129"/>
      <c r="J611" s="129"/>
      <c r="R611" s="130"/>
      <c r="S611" s="129"/>
    </row>
    <row r="612" spans="7:19" ht="12.75">
      <c r="G612" s="168"/>
      <c r="H612" s="130"/>
      <c r="I612" s="129"/>
      <c r="J612" s="129"/>
      <c r="R612" s="130"/>
      <c r="S612" s="129"/>
    </row>
    <row r="613" spans="7:19" ht="12.75">
      <c r="G613" s="168"/>
      <c r="H613" s="130"/>
      <c r="I613" s="129"/>
      <c r="J613" s="129"/>
      <c r="R613" s="130"/>
      <c r="S613" s="129"/>
    </row>
    <row r="614" spans="7:19" ht="12.75">
      <c r="G614" s="168"/>
      <c r="H614" s="130"/>
      <c r="I614" s="129"/>
      <c r="J614" s="129"/>
      <c r="R614" s="130"/>
      <c r="S614" s="129"/>
    </row>
    <row r="615" spans="7:19" ht="12.75">
      <c r="G615" s="168"/>
      <c r="H615" s="130"/>
      <c r="I615" s="129"/>
      <c r="J615" s="129"/>
      <c r="R615" s="130"/>
      <c r="S615" s="129"/>
    </row>
    <row r="616" spans="7:19" ht="12.75">
      <c r="G616" s="168"/>
      <c r="H616" s="130"/>
      <c r="I616" s="129"/>
      <c r="J616" s="129"/>
      <c r="R616" s="130"/>
      <c r="S616" s="129"/>
    </row>
    <row r="617" spans="7:19" ht="12.75">
      <c r="G617" s="168"/>
      <c r="H617" s="130"/>
      <c r="I617" s="129"/>
      <c r="J617" s="129"/>
      <c r="R617" s="130"/>
      <c r="S617" s="129"/>
    </row>
    <row r="618" spans="7:19" ht="12.75">
      <c r="G618" s="168"/>
      <c r="H618" s="130"/>
      <c r="I618" s="129"/>
      <c r="J618" s="129"/>
      <c r="R618" s="130"/>
      <c r="S618" s="129"/>
    </row>
    <row r="619" spans="7:19" ht="12.75">
      <c r="G619" s="168"/>
      <c r="H619" s="130"/>
      <c r="I619" s="129"/>
      <c r="J619" s="129"/>
      <c r="R619" s="130"/>
      <c r="S619" s="129"/>
    </row>
    <row r="620" spans="7:19" ht="12.75">
      <c r="G620" s="168"/>
      <c r="H620" s="130"/>
      <c r="I620" s="129"/>
      <c r="J620" s="129"/>
      <c r="R620" s="130"/>
      <c r="S620" s="129"/>
    </row>
    <row r="621" spans="7:19" ht="12.75">
      <c r="G621" s="168"/>
      <c r="H621" s="130"/>
      <c r="I621" s="129"/>
      <c r="J621" s="129"/>
      <c r="R621" s="130"/>
      <c r="S621" s="129"/>
    </row>
    <row r="622" spans="7:19" ht="12.75">
      <c r="G622" s="168"/>
      <c r="H622" s="130"/>
      <c r="I622" s="129"/>
      <c r="J622" s="129"/>
      <c r="R622" s="130"/>
      <c r="S622" s="129"/>
    </row>
    <row r="623" spans="7:19" ht="12.75">
      <c r="G623" s="168"/>
      <c r="H623" s="130"/>
      <c r="I623" s="129"/>
      <c r="J623" s="129"/>
      <c r="R623" s="130"/>
      <c r="S623" s="129"/>
    </row>
    <row r="624" spans="7:19" ht="12.75">
      <c r="G624" s="168"/>
      <c r="H624" s="130"/>
      <c r="I624" s="129"/>
      <c r="J624" s="129"/>
      <c r="R624" s="130"/>
      <c r="S624" s="129"/>
    </row>
    <row r="625" spans="7:19" ht="12.75">
      <c r="G625" s="168"/>
      <c r="H625" s="130"/>
      <c r="I625" s="129"/>
      <c r="J625" s="129"/>
      <c r="R625" s="130"/>
      <c r="S625" s="129"/>
    </row>
    <row r="626" spans="7:19" ht="12.75">
      <c r="G626" s="168"/>
      <c r="H626" s="130"/>
      <c r="I626" s="129"/>
      <c r="J626" s="129"/>
      <c r="R626" s="130"/>
      <c r="S626" s="129"/>
    </row>
    <row r="627" spans="7:19" ht="12.75">
      <c r="G627" s="168"/>
      <c r="H627" s="130"/>
      <c r="I627" s="129"/>
      <c r="J627" s="129"/>
      <c r="R627" s="130"/>
      <c r="S627" s="129"/>
    </row>
    <row r="628" spans="7:19" ht="12.75">
      <c r="G628" s="168"/>
      <c r="H628" s="130"/>
      <c r="I628" s="129"/>
      <c r="J628" s="129"/>
      <c r="R628" s="130"/>
      <c r="S628" s="129"/>
    </row>
    <row r="629" spans="7:19" ht="12.75">
      <c r="G629" s="168"/>
      <c r="H629" s="130"/>
      <c r="I629" s="129"/>
      <c r="J629" s="129"/>
      <c r="R629" s="130"/>
      <c r="S629" s="129"/>
    </row>
    <row r="630" spans="7:19" ht="12.75">
      <c r="G630" s="168"/>
      <c r="H630" s="130"/>
      <c r="I630" s="129"/>
      <c r="J630" s="129"/>
      <c r="R630" s="130"/>
      <c r="S630" s="129"/>
    </row>
    <row r="631" spans="7:19" ht="12.75">
      <c r="G631" s="168"/>
      <c r="H631" s="130"/>
      <c r="I631" s="129"/>
      <c r="J631" s="129"/>
      <c r="R631" s="130"/>
      <c r="S631" s="129"/>
    </row>
    <row r="632" spans="7:19" ht="12.75">
      <c r="G632" s="168"/>
      <c r="H632" s="130"/>
      <c r="I632" s="129"/>
      <c r="J632" s="129"/>
      <c r="R632" s="130"/>
      <c r="S632" s="129"/>
    </row>
    <row r="633" spans="7:19" ht="12.75">
      <c r="G633" s="168"/>
      <c r="H633" s="130"/>
      <c r="I633" s="129"/>
      <c r="J633" s="129"/>
      <c r="R633" s="130"/>
      <c r="S633" s="129"/>
    </row>
    <row r="634" spans="7:19" ht="12.75">
      <c r="G634" s="168"/>
      <c r="H634" s="130"/>
      <c r="I634" s="129"/>
      <c r="J634" s="129"/>
      <c r="R634" s="130"/>
      <c r="S634" s="129"/>
    </row>
    <row r="635" spans="7:19" ht="12.75">
      <c r="G635" s="168"/>
      <c r="H635" s="130"/>
      <c r="I635" s="129"/>
      <c r="J635" s="129"/>
      <c r="R635" s="130"/>
      <c r="S635" s="129"/>
    </row>
    <row r="636" spans="7:19" ht="12.75">
      <c r="G636" s="168"/>
      <c r="H636" s="130"/>
      <c r="I636" s="129"/>
      <c r="J636" s="129"/>
      <c r="R636" s="130"/>
      <c r="S636" s="129"/>
    </row>
    <row r="637" spans="7:19" ht="12.75">
      <c r="G637" s="168"/>
      <c r="H637" s="130"/>
      <c r="I637" s="129"/>
      <c r="J637" s="129"/>
      <c r="R637" s="130"/>
      <c r="S637" s="129"/>
    </row>
    <row r="638" spans="7:19" ht="12.75">
      <c r="G638" s="168"/>
      <c r="H638" s="130"/>
      <c r="I638" s="129"/>
      <c r="J638" s="129"/>
      <c r="R638" s="130"/>
      <c r="S638" s="129"/>
    </row>
    <row r="639" spans="7:19" ht="12.75">
      <c r="G639" s="168"/>
      <c r="H639" s="130"/>
      <c r="I639" s="129"/>
      <c r="J639" s="129"/>
      <c r="R639" s="130"/>
      <c r="S639" s="129"/>
    </row>
    <row r="640" spans="7:19" ht="12.75">
      <c r="G640" s="168"/>
      <c r="H640" s="130"/>
      <c r="I640" s="129"/>
      <c r="J640" s="129"/>
      <c r="R640" s="130"/>
      <c r="S640" s="129"/>
    </row>
    <row r="641" spans="7:19" ht="12.75">
      <c r="G641" s="168"/>
      <c r="H641" s="130"/>
      <c r="I641" s="129"/>
      <c r="J641" s="129"/>
      <c r="R641" s="130"/>
      <c r="S641" s="129"/>
    </row>
    <row r="642" spans="7:19" ht="12.75">
      <c r="G642" s="168"/>
      <c r="H642" s="130"/>
      <c r="I642" s="129"/>
      <c r="J642" s="129"/>
      <c r="R642" s="130"/>
      <c r="S642" s="129"/>
    </row>
    <row r="643" spans="7:19" ht="12.75">
      <c r="G643" s="168"/>
      <c r="H643" s="130"/>
      <c r="I643" s="129"/>
      <c r="J643" s="129"/>
      <c r="R643" s="130"/>
      <c r="S643" s="129"/>
    </row>
    <row r="644" spans="7:19" ht="12.75">
      <c r="G644" s="168"/>
      <c r="H644" s="130"/>
      <c r="I644" s="129"/>
      <c r="J644" s="129"/>
      <c r="R644" s="130"/>
      <c r="S644" s="129"/>
    </row>
    <row r="645" spans="7:19" ht="12.75">
      <c r="G645" s="168"/>
      <c r="H645" s="130"/>
      <c r="I645" s="129"/>
      <c r="J645" s="129"/>
      <c r="R645" s="130"/>
      <c r="S645" s="129"/>
    </row>
    <row r="646" spans="7:19" ht="12.75">
      <c r="G646" s="168"/>
      <c r="H646" s="130"/>
      <c r="I646" s="129"/>
      <c r="J646" s="129"/>
      <c r="R646" s="130"/>
      <c r="S646" s="129"/>
    </row>
    <row r="647" spans="7:19" ht="12.75">
      <c r="G647" s="168"/>
      <c r="H647" s="130"/>
      <c r="I647" s="129"/>
      <c r="J647" s="129"/>
      <c r="R647" s="130"/>
      <c r="S647" s="129"/>
    </row>
    <row r="648" spans="7:19" ht="12.75">
      <c r="G648" s="168"/>
      <c r="H648" s="130"/>
      <c r="I648" s="129"/>
      <c r="J648" s="129"/>
      <c r="R648" s="130"/>
      <c r="S648" s="129"/>
    </row>
    <row r="649" spans="7:19" ht="12.75">
      <c r="G649" s="168"/>
      <c r="H649" s="130"/>
      <c r="I649" s="129"/>
      <c r="J649" s="129"/>
      <c r="R649" s="130"/>
      <c r="S649" s="129"/>
    </row>
    <row r="650" spans="7:19" ht="12.75">
      <c r="G650" s="168"/>
      <c r="H650" s="130"/>
      <c r="I650" s="129"/>
      <c r="J650" s="129"/>
      <c r="R650" s="130"/>
      <c r="S650" s="129"/>
    </row>
    <row r="651" spans="7:19" ht="12.75">
      <c r="G651" s="168"/>
      <c r="H651" s="130"/>
      <c r="I651" s="129"/>
      <c r="J651" s="129"/>
      <c r="R651" s="130"/>
      <c r="S651" s="129"/>
    </row>
    <row r="652" spans="7:19" ht="12.75">
      <c r="G652" s="168"/>
      <c r="H652" s="130"/>
      <c r="I652" s="129"/>
      <c r="J652" s="129"/>
      <c r="R652" s="130"/>
      <c r="S652" s="129"/>
    </row>
    <row r="653" spans="7:19" ht="12.75">
      <c r="G653" s="168"/>
      <c r="H653" s="130"/>
      <c r="I653" s="129"/>
      <c r="J653" s="129"/>
      <c r="R653" s="130"/>
      <c r="S653" s="129"/>
    </row>
    <row r="654" spans="7:19" ht="12.75">
      <c r="G654" s="168"/>
      <c r="H654" s="130"/>
      <c r="I654" s="129"/>
      <c r="J654" s="129"/>
      <c r="R654" s="130"/>
      <c r="S654" s="129"/>
    </row>
    <row r="655" spans="7:19" ht="12.75">
      <c r="G655" s="168"/>
      <c r="H655" s="130"/>
      <c r="I655" s="129"/>
      <c r="J655" s="129"/>
      <c r="R655" s="130"/>
      <c r="S655" s="129"/>
    </row>
    <row r="656" spans="7:19" ht="12.75">
      <c r="G656" s="168"/>
      <c r="H656" s="130"/>
      <c r="I656" s="129"/>
      <c r="J656" s="129"/>
      <c r="R656" s="130"/>
      <c r="S656" s="129"/>
    </row>
    <row r="657" spans="7:19" ht="12.75">
      <c r="G657" s="168"/>
      <c r="H657" s="130"/>
      <c r="I657" s="129"/>
      <c r="J657" s="129"/>
      <c r="R657" s="130"/>
      <c r="S657" s="129"/>
    </row>
    <row r="658" spans="7:19" ht="12.75">
      <c r="G658" s="168"/>
      <c r="H658" s="130"/>
      <c r="I658" s="129"/>
      <c r="J658" s="129"/>
      <c r="R658" s="130"/>
      <c r="S658" s="129"/>
    </row>
    <row r="659" spans="7:19" ht="12.75">
      <c r="G659" s="168"/>
      <c r="H659" s="130"/>
      <c r="I659" s="129"/>
      <c r="J659" s="129"/>
      <c r="R659" s="130"/>
      <c r="S659" s="129"/>
    </row>
    <row r="660" spans="7:19" ht="12.75">
      <c r="G660" s="168"/>
      <c r="H660" s="130"/>
      <c r="I660" s="129"/>
      <c r="J660" s="129"/>
      <c r="R660" s="130"/>
      <c r="S660" s="129"/>
    </row>
    <row r="661" spans="7:19" ht="12.75">
      <c r="G661" s="168"/>
      <c r="H661" s="130"/>
      <c r="I661" s="129"/>
      <c r="J661" s="129"/>
      <c r="R661" s="130"/>
      <c r="S661" s="129"/>
    </row>
    <row r="662" spans="7:19" ht="12.75">
      <c r="G662" s="168"/>
      <c r="H662" s="130"/>
      <c r="I662" s="129"/>
      <c r="J662" s="129"/>
      <c r="R662" s="130"/>
      <c r="S662" s="129"/>
    </row>
    <row r="663" spans="7:19" ht="12.75">
      <c r="G663" s="168"/>
      <c r="H663" s="130"/>
      <c r="I663" s="129"/>
      <c r="J663" s="129"/>
      <c r="R663" s="130"/>
      <c r="S663" s="129"/>
    </row>
    <row r="664" spans="7:19" ht="12.75">
      <c r="G664" s="168"/>
      <c r="H664" s="130"/>
      <c r="I664" s="129"/>
      <c r="J664" s="129"/>
      <c r="R664" s="130"/>
      <c r="S664" s="129"/>
    </row>
    <row r="665" spans="7:19" ht="12.75">
      <c r="G665" s="168"/>
      <c r="H665" s="130"/>
      <c r="I665" s="129"/>
      <c r="J665" s="129"/>
      <c r="R665" s="130"/>
      <c r="S665" s="129"/>
    </row>
    <row r="666" spans="7:19" ht="12.75">
      <c r="G666" s="168"/>
      <c r="H666" s="130"/>
      <c r="I666" s="129"/>
      <c r="J666" s="129"/>
      <c r="R666" s="130"/>
      <c r="S666" s="129"/>
    </row>
    <row r="667" spans="7:19" ht="12.75">
      <c r="G667" s="168"/>
      <c r="H667" s="130"/>
      <c r="I667" s="129"/>
      <c r="J667" s="129"/>
      <c r="R667" s="130"/>
      <c r="S667" s="129"/>
    </row>
    <row r="668" spans="7:19" ht="12.75">
      <c r="G668" s="168"/>
      <c r="H668" s="130"/>
      <c r="I668" s="129"/>
      <c r="J668" s="129"/>
      <c r="R668" s="130"/>
      <c r="S668" s="129"/>
    </row>
    <row r="669" spans="7:19" ht="12.75">
      <c r="G669" s="168"/>
      <c r="H669" s="130"/>
      <c r="I669" s="129"/>
      <c r="J669" s="129"/>
      <c r="R669" s="130"/>
      <c r="S669" s="129"/>
    </row>
    <row r="670" spans="7:19" ht="12.75">
      <c r="G670" s="168"/>
      <c r="H670" s="130"/>
      <c r="I670" s="129"/>
      <c r="J670" s="129"/>
      <c r="R670" s="130"/>
      <c r="S670" s="129"/>
    </row>
    <row r="671" spans="7:19" ht="12.75">
      <c r="G671" s="168"/>
      <c r="H671" s="130"/>
      <c r="I671" s="129"/>
      <c r="J671" s="129"/>
      <c r="R671" s="130"/>
      <c r="S671" s="129"/>
    </row>
    <row r="672" spans="7:19" ht="12.75">
      <c r="G672" s="168"/>
      <c r="H672" s="130"/>
      <c r="I672" s="129"/>
      <c r="J672" s="129"/>
      <c r="R672" s="130"/>
      <c r="S672" s="129"/>
    </row>
    <row r="673" spans="7:19" ht="12.75">
      <c r="G673" s="168"/>
      <c r="H673" s="130"/>
      <c r="I673" s="129"/>
      <c r="J673" s="129"/>
      <c r="R673" s="130"/>
      <c r="S673" s="129"/>
    </row>
    <row r="674" spans="7:19" ht="12.75">
      <c r="G674" s="168"/>
      <c r="H674" s="130"/>
      <c r="I674" s="129"/>
      <c r="J674" s="129"/>
      <c r="R674" s="130"/>
      <c r="S674" s="129"/>
    </row>
    <row r="675" spans="7:19" ht="12.75">
      <c r="G675" s="168"/>
      <c r="H675" s="130"/>
      <c r="I675" s="129"/>
      <c r="J675" s="129"/>
      <c r="R675" s="130"/>
      <c r="S675" s="129"/>
    </row>
    <row r="676" spans="7:19" ht="12.75">
      <c r="G676" s="168"/>
      <c r="H676" s="130"/>
      <c r="I676" s="129"/>
      <c r="J676" s="129"/>
      <c r="R676" s="130"/>
      <c r="S676" s="129"/>
    </row>
    <row r="677" spans="7:19" ht="12.75">
      <c r="G677" s="168"/>
      <c r="H677" s="130"/>
      <c r="I677" s="129"/>
      <c r="J677" s="129"/>
      <c r="R677" s="130"/>
      <c r="S677" s="129"/>
    </row>
    <row r="678" spans="7:19" ht="12.75">
      <c r="G678" s="168"/>
      <c r="H678" s="130"/>
      <c r="I678" s="129"/>
      <c r="J678" s="129"/>
      <c r="R678" s="130"/>
      <c r="S678" s="129"/>
    </row>
    <row r="679" spans="7:19" ht="12.75">
      <c r="G679" s="168"/>
      <c r="H679" s="130"/>
      <c r="I679" s="129"/>
      <c r="J679" s="129"/>
      <c r="R679" s="130"/>
      <c r="S679" s="129"/>
    </row>
    <row r="680" spans="7:19" ht="12.75">
      <c r="G680" s="168"/>
      <c r="H680" s="130"/>
      <c r="I680" s="129"/>
      <c r="J680" s="129"/>
      <c r="R680" s="130"/>
      <c r="S680" s="129"/>
    </row>
    <row r="681" spans="7:19" ht="12.75">
      <c r="G681" s="168"/>
      <c r="H681" s="130"/>
      <c r="I681" s="129"/>
      <c r="J681" s="129"/>
      <c r="R681" s="130"/>
      <c r="S681" s="129"/>
    </row>
    <row r="682" spans="7:19" ht="12.75">
      <c r="G682" s="168"/>
      <c r="H682" s="130"/>
      <c r="I682" s="129"/>
      <c r="J682" s="129"/>
      <c r="R682" s="130"/>
      <c r="S682" s="129"/>
    </row>
    <row r="683" spans="7:19" ht="12.75">
      <c r="G683" s="168"/>
      <c r="H683" s="130"/>
      <c r="I683" s="129"/>
      <c r="J683" s="129"/>
      <c r="R683" s="130"/>
      <c r="S683" s="129"/>
    </row>
    <row r="684" spans="7:19" ht="12.75">
      <c r="G684" s="168"/>
      <c r="H684" s="130"/>
      <c r="I684" s="129"/>
      <c r="J684" s="129"/>
      <c r="R684" s="130"/>
      <c r="S684" s="129"/>
    </row>
    <row r="685" spans="7:19" ht="12.75">
      <c r="G685" s="168"/>
      <c r="H685" s="130"/>
      <c r="I685" s="129"/>
      <c r="J685" s="129"/>
      <c r="R685" s="130"/>
      <c r="S685" s="129"/>
    </row>
    <row r="686" spans="7:19" ht="12.75">
      <c r="G686" s="168"/>
      <c r="H686" s="130"/>
      <c r="I686" s="129"/>
      <c r="J686" s="129"/>
      <c r="R686" s="130"/>
      <c r="S686" s="129"/>
    </row>
    <row r="687" spans="7:19" ht="12.75">
      <c r="G687" s="168"/>
      <c r="H687" s="130"/>
      <c r="I687" s="129"/>
      <c r="J687" s="129"/>
      <c r="R687" s="130"/>
      <c r="S687" s="129"/>
    </row>
    <row r="688" spans="7:19" ht="12.75">
      <c r="G688" s="168"/>
      <c r="H688" s="130"/>
      <c r="I688" s="129"/>
      <c r="J688" s="129"/>
      <c r="R688" s="130"/>
      <c r="S688" s="129"/>
    </row>
    <row r="689" spans="7:19" ht="12.75">
      <c r="G689" s="168"/>
      <c r="H689" s="130"/>
      <c r="I689" s="129"/>
      <c r="J689" s="129"/>
      <c r="R689" s="130"/>
      <c r="S689" s="129"/>
    </row>
    <row r="690" spans="7:19" ht="12.75">
      <c r="G690" s="168"/>
      <c r="H690" s="130"/>
      <c r="I690" s="129"/>
      <c r="J690" s="129"/>
      <c r="R690" s="130"/>
      <c r="S690" s="129"/>
    </row>
    <row r="691" spans="7:19" ht="12.75">
      <c r="G691" s="168"/>
      <c r="H691" s="130"/>
      <c r="I691" s="129"/>
      <c r="J691" s="129"/>
      <c r="R691" s="130"/>
      <c r="S691" s="129"/>
    </row>
    <row r="692" spans="7:19" ht="12.75">
      <c r="G692" s="168"/>
      <c r="H692" s="130"/>
      <c r="I692" s="129"/>
      <c r="J692" s="129"/>
      <c r="R692" s="130"/>
      <c r="S692" s="129"/>
    </row>
    <row r="693" spans="7:19" ht="12.75">
      <c r="G693" s="168"/>
      <c r="H693" s="130"/>
      <c r="I693" s="129"/>
      <c r="J693" s="129"/>
      <c r="R693" s="130"/>
      <c r="S693" s="129"/>
    </row>
    <row r="694" spans="7:19" ht="12.75">
      <c r="G694" s="168"/>
      <c r="H694" s="130"/>
      <c r="I694" s="129"/>
      <c r="J694" s="129"/>
      <c r="R694" s="130"/>
      <c r="S694" s="129"/>
    </row>
    <row r="695" spans="7:19" ht="12.75">
      <c r="G695" s="168"/>
      <c r="H695" s="130"/>
      <c r="I695" s="129"/>
      <c r="J695" s="129"/>
      <c r="R695" s="130"/>
      <c r="S695" s="129"/>
    </row>
    <row r="696" spans="7:19" ht="12.75">
      <c r="G696" s="168"/>
      <c r="H696" s="130"/>
      <c r="I696" s="129"/>
      <c r="J696" s="129"/>
      <c r="R696" s="130"/>
      <c r="S696" s="129"/>
    </row>
    <row r="697" spans="7:19" ht="12.75">
      <c r="G697" s="168"/>
      <c r="H697" s="130"/>
      <c r="I697" s="129"/>
      <c r="J697" s="129"/>
      <c r="R697" s="130"/>
      <c r="S697" s="129"/>
    </row>
    <row r="698" spans="7:19" ht="12.75">
      <c r="G698" s="168"/>
      <c r="H698" s="130"/>
      <c r="I698" s="129"/>
      <c r="J698" s="129"/>
      <c r="R698" s="130"/>
      <c r="S698" s="129"/>
    </row>
    <row r="699" spans="7:19" ht="12.75">
      <c r="G699" s="168"/>
      <c r="H699" s="130"/>
      <c r="I699" s="129"/>
      <c r="J699" s="129"/>
      <c r="R699" s="130"/>
      <c r="S699" s="129"/>
    </row>
    <row r="700" spans="7:19" ht="12.75">
      <c r="G700" s="168"/>
      <c r="H700" s="130"/>
      <c r="I700" s="129"/>
      <c r="J700" s="129"/>
      <c r="R700" s="130"/>
      <c r="S700" s="129"/>
    </row>
    <row r="701" spans="7:19" ht="12.75">
      <c r="G701" s="168"/>
      <c r="H701" s="130"/>
      <c r="I701" s="129"/>
      <c r="J701" s="129"/>
      <c r="R701" s="130"/>
      <c r="S701" s="129"/>
    </row>
    <row r="702" spans="7:19" ht="12.75">
      <c r="G702" s="168"/>
      <c r="H702" s="130"/>
      <c r="I702" s="129"/>
      <c r="J702" s="129"/>
      <c r="R702" s="130"/>
      <c r="S702" s="129"/>
    </row>
    <row r="703" spans="7:19" ht="12.75">
      <c r="G703" s="168"/>
      <c r="H703" s="130"/>
      <c r="I703" s="129"/>
      <c r="J703" s="129"/>
      <c r="R703" s="130"/>
      <c r="S703" s="129"/>
    </row>
    <row r="704" spans="7:19" ht="12.75">
      <c r="G704" s="168"/>
      <c r="H704" s="130"/>
      <c r="I704" s="129"/>
      <c r="J704" s="129"/>
      <c r="R704" s="130"/>
      <c r="S704" s="129"/>
    </row>
    <row r="705" spans="7:19" ht="12.75">
      <c r="G705" s="168"/>
      <c r="H705" s="130"/>
      <c r="I705" s="129"/>
      <c r="J705" s="129"/>
      <c r="R705" s="130"/>
      <c r="S705" s="129"/>
    </row>
    <row r="706" spans="7:19" ht="12.75">
      <c r="G706" s="168"/>
      <c r="H706" s="130"/>
      <c r="I706" s="129"/>
      <c r="J706" s="129"/>
      <c r="R706" s="130"/>
      <c r="S706" s="129"/>
    </row>
    <row r="707" spans="7:19" ht="12.75">
      <c r="G707" s="168"/>
      <c r="H707" s="130"/>
      <c r="I707" s="129"/>
      <c r="J707" s="129"/>
      <c r="R707" s="130"/>
      <c r="S707" s="129"/>
    </row>
    <row r="708" spans="7:19" ht="12.75">
      <c r="G708" s="168"/>
      <c r="H708" s="130"/>
      <c r="I708" s="129"/>
      <c r="J708" s="129"/>
      <c r="R708" s="130"/>
      <c r="S708" s="129"/>
    </row>
    <row r="709" spans="7:19" ht="12.75">
      <c r="G709" s="168"/>
      <c r="H709" s="130"/>
      <c r="I709" s="129"/>
      <c r="J709" s="129"/>
      <c r="R709" s="130"/>
      <c r="S709" s="129"/>
    </row>
    <row r="710" spans="7:19" ht="12.75">
      <c r="G710" s="168"/>
      <c r="H710" s="130"/>
      <c r="I710" s="129"/>
      <c r="J710" s="129"/>
      <c r="R710" s="130"/>
      <c r="S710" s="129"/>
    </row>
    <row r="711" spans="7:19" ht="12.75">
      <c r="G711" s="168"/>
      <c r="H711" s="130"/>
      <c r="I711" s="129"/>
      <c r="J711" s="129"/>
      <c r="R711" s="130"/>
      <c r="S711" s="129"/>
    </row>
    <row r="712" spans="7:19" ht="12.75">
      <c r="G712" s="168"/>
      <c r="H712" s="130"/>
      <c r="I712" s="129"/>
      <c r="J712" s="129"/>
      <c r="R712" s="130"/>
      <c r="S712" s="129"/>
    </row>
    <row r="713" spans="7:19" ht="12.75">
      <c r="G713" s="168"/>
      <c r="H713" s="130"/>
      <c r="I713" s="129"/>
      <c r="J713" s="129"/>
      <c r="R713" s="130"/>
      <c r="S713" s="129"/>
    </row>
    <row r="714" spans="7:19" ht="12.75">
      <c r="G714" s="168"/>
      <c r="H714" s="130"/>
      <c r="I714" s="129"/>
      <c r="J714" s="129"/>
      <c r="R714" s="130"/>
      <c r="S714" s="129"/>
    </row>
    <row r="715" spans="7:19" ht="12.75">
      <c r="G715" s="168"/>
      <c r="H715" s="130"/>
      <c r="I715" s="129"/>
      <c r="J715" s="129"/>
      <c r="R715" s="130"/>
      <c r="S715" s="129"/>
    </row>
    <row r="716" spans="7:19" ht="12.75">
      <c r="G716" s="168"/>
      <c r="H716" s="130"/>
      <c r="I716" s="129"/>
      <c r="J716" s="129"/>
      <c r="R716" s="130"/>
      <c r="S716" s="129"/>
    </row>
    <row r="717" spans="7:19" ht="12.75">
      <c r="G717" s="168"/>
      <c r="H717" s="130"/>
      <c r="I717" s="129"/>
      <c r="J717" s="129"/>
      <c r="R717" s="130"/>
      <c r="S717" s="129"/>
    </row>
    <row r="718" spans="7:19" ht="12.75">
      <c r="G718" s="168"/>
      <c r="H718" s="130"/>
      <c r="I718" s="129"/>
      <c r="J718" s="129"/>
      <c r="R718" s="130"/>
      <c r="S718" s="129"/>
    </row>
    <row r="719" spans="7:19" ht="12.75">
      <c r="G719" s="168"/>
      <c r="H719" s="130"/>
      <c r="I719" s="129"/>
      <c r="J719" s="129"/>
      <c r="R719" s="130"/>
      <c r="S719" s="129"/>
    </row>
    <row r="720" spans="7:19" ht="12.75">
      <c r="G720" s="168"/>
      <c r="H720" s="130"/>
      <c r="I720" s="129"/>
      <c r="J720" s="129"/>
      <c r="R720" s="130"/>
      <c r="S720" s="129"/>
    </row>
    <row r="721" spans="7:19" ht="12.75">
      <c r="G721" s="168"/>
      <c r="H721" s="130"/>
      <c r="I721" s="129"/>
      <c r="J721" s="129"/>
      <c r="R721" s="130"/>
      <c r="S721" s="129"/>
    </row>
    <row r="722" spans="7:19" ht="12.75">
      <c r="G722" s="168"/>
      <c r="H722" s="130"/>
      <c r="I722" s="129"/>
      <c r="J722" s="129"/>
      <c r="R722" s="130"/>
      <c r="S722" s="129"/>
    </row>
    <row r="723" spans="7:19" ht="12.75">
      <c r="G723" s="168"/>
      <c r="H723" s="130"/>
      <c r="I723" s="129"/>
      <c r="J723" s="129"/>
      <c r="R723" s="130"/>
      <c r="S723" s="129"/>
    </row>
    <row r="724" spans="7:19" ht="12.75">
      <c r="G724" s="168"/>
      <c r="H724" s="130"/>
      <c r="I724" s="129"/>
      <c r="J724" s="129"/>
      <c r="R724" s="130"/>
      <c r="S724" s="129"/>
    </row>
    <row r="725" spans="7:19" ht="12.75">
      <c r="G725" s="168"/>
      <c r="H725" s="130"/>
      <c r="I725" s="129"/>
      <c r="J725" s="129"/>
      <c r="R725" s="130"/>
      <c r="S725" s="129"/>
    </row>
    <row r="726" spans="7:19" ht="12.75">
      <c r="G726" s="168"/>
      <c r="H726" s="130"/>
      <c r="I726" s="129"/>
      <c r="J726" s="129"/>
      <c r="R726" s="130"/>
      <c r="S726" s="129"/>
    </row>
    <row r="727" spans="7:19" ht="12.75">
      <c r="G727" s="168"/>
      <c r="H727" s="130"/>
      <c r="I727" s="129"/>
      <c r="J727" s="129"/>
      <c r="R727" s="130"/>
      <c r="S727" s="129"/>
    </row>
    <row r="728" spans="7:19" ht="12.75">
      <c r="G728" s="168"/>
      <c r="H728" s="130"/>
      <c r="I728" s="129"/>
      <c r="J728" s="129"/>
      <c r="R728" s="130"/>
      <c r="S728" s="129"/>
    </row>
    <row r="729" spans="7:19" ht="12.75">
      <c r="G729" s="168"/>
      <c r="H729" s="130"/>
      <c r="I729" s="129"/>
      <c r="J729" s="129"/>
      <c r="R729" s="130"/>
      <c r="S729" s="129"/>
    </row>
    <row r="730" spans="7:19" ht="12.75">
      <c r="G730" s="168"/>
      <c r="H730" s="130"/>
      <c r="I730" s="129"/>
      <c r="J730" s="129"/>
      <c r="R730" s="130"/>
      <c r="S730" s="129"/>
    </row>
    <row r="731" spans="7:19" ht="12.75">
      <c r="G731" s="168"/>
      <c r="H731" s="130"/>
      <c r="I731" s="129"/>
      <c r="J731" s="129"/>
      <c r="R731" s="130"/>
      <c r="S731" s="129"/>
    </row>
    <row r="732" spans="7:19" ht="12.75">
      <c r="G732" s="168"/>
      <c r="H732" s="130"/>
      <c r="I732" s="129"/>
      <c r="J732" s="129"/>
      <c r="R732" s="130"/>
      <c r="S732" s="129"/>
    </row>
    <row r="733" spans="7:19" ht="12.75">
      <c r="G733" s="168"/>
      <c r="H733" s="130"/>
      <c r="I733" s="129"/>
      <c r="J733" s="129"/>
      <c r="R733" s="130"/>
      <c r="S733" s="129"/>
    </row>
    <row r="734" spans="7:19" ht="12.75">
      <c r="G734" s="168"/>
      <c r="H734" s="130"/>
      <c r="I734" s="129"/>
      <c r="J734" s="129"/>
      <c r="R734" s="130"/>
      <c r="S734" s="129"/>
    </row>
    <row r="735" spans="7:19" ht="12.75">
      <c r="G735" s="168"/>
      <c r="H735" s="130"/>
      <c r="I735" s="129"/>
      <c r="J735" s="129"/>
      <c r="R735" s="130"/>
      <c r="S735" s="129"/>
    </row>
    <row r="736" spans="7:19" ht="12.75">
      <c r="G736" s="168"/>
      <c r="H736" s="130"/>
      <c r="I736" s="129"/>
      <c r="J736" s="129"/>
      <c r="R736" s="130"/>
      <c r="S736" s="129"/>
    </row>
    <row r="737" spans="7:19" ht="12.75">
      <c r="G737" s="168"/>
      <c r="H737" s="130"/>
      <c r="I737" s="129"/>
      <c r="J737" s="129"/>
      <c r="R737" s="130"/>
      <c r="S737" s="129"/>
    </row>
    <row r="738" spans="7:19" ht="12.75">
      <c r="G738" s="168"/>
      <c r="H738" s="130"/>
      <c r="I738" s="129"/>
      <c r="J738" s="129"/>
      <c r="R738" s="130"/>
      <c r="S738" s="129"/>
    </row>
    <row r="739" spans="7:19" ht="12.75">
      <c r="G739" s="168"/>
      <c r="H739" s="130"/>
      <c r="I739" s="129"/>
      <c r="J739" s="129"/>
      <c r="R739" s="130"/>
      <c r="S739" s="129"/>
    </row>
    <row r="740" spans="7:19" ht="12.75">
      <c r="G740" s="168"/>
      <c r="H740" s="130"/>
      <c r="I740" s="129"/>
      <c r="J740" s="129"/>
      <c r="R740" s="130"/>
      <c r="S740" s="129"/>
    </row>
    <row r="741" spans="7:19" ht="12.75">
      <c r="G741" s="168"/>
      <c r="H741" s="130"/>
      <c r="I741" s="129"/>
      <c r="J741" s="129"/>
      <c r="R741" s="130"/>
      <c r="S741" s="129"/>
    </row>
    <row r="742" spans="7:19" ht="12.75">
      <c r="G742" s="168"/>
      <c r="H742" s="130"/>
      <c r="I742" s="129"/>
      <c r="J742" s="129"/>
      <c r="R742" s="130"/>
      <c r="S742" s="129"/>
    </row>
    <row r="743" spans="7:19" ht="12.75">
      <c r="G743" s="168"/>
      <c r="H743" s="130"/>
      <c r="I743" s="129"/>
      <c r="J743" s="129"/>
      <c r="R743" s="130"/>
      <c r="S743" s="129"/>
    </row>
    <row r="744" spans="7:19" ht="12.75">
      <c r="G744" s="168"/>
      <c r="H744" s="130"/>
      <c r="I744" s="129"/>
      <c r="J744" s="129"/>
      <c r="R744" s="130"/>
      <c r="S744" s="129"/>
    </row>
    <row r="745" spans="7:19" ht="12.75">
      <c r="G745" s="168"/>
      <c r="H745" s="130"/>
      <c r="I745" s="129"/>
      <c r="J745" s="129"/>
      <c r="R745" s="130"/>
      <c r="S745" s="129"/>
    </row>
    <row r="746" spans="7:19" ht="12.75">
      <c r="G746" s="168"/>
      <c r="H746" s="130"/>
      <c r="I746" s="129"/>
      <c r="J746" s="129"/>
      <c r="R746" s="130"/>
      <c r="S746" s="129"/>
    </row>
    <row r="747" spans="7:19" ht="12.75">
      <c r="G747" s="168"/>
      <c r="H747" s="130"/>
      <c r="I747" s="129"/>
      <c r="J747" s="129"/>
      <c r="R747" s="130"/>
      <c r="S747" s="129"/>
    </row>
    <row r="748" spans="7:19" ht="12.75">
      <c r="G748" s="168"/>
      <c r="H748" s="130"/>
      <c r="I748" s="129"/>
      <c r="J748" s="129"/>
      <c r="R748" s="130"/>
      <c r="S748" s="129"/>
    </row>
    <row r="749" spans="7:19" ht="12.75">
      <c r="G749" s="168"/>
      <c r="H749" s="130"/>
      <c r="I749" s="129"/>
      <c r="J749" s="129"/>
      <c r="R749" s="130"/>
      <c r="S749" s="129"/>
    </row>
    <row r="750" spans="7:19" ht="12.75">
      <c r="G750" s="168"/>
      <c r="H750" s="130"/>
      <c r="I750" s="129"/>
      <c r="J750" s="129"/>
      <c r="R750" s="130"/>
      <c r="S750" s="129"/>
    </row>
    <row r="751" spans="7:19" ht="12.75">
      <c r="G751" s="168"/>
      <c r="H751" s="130"/>
      <c r="I751" s="129"/>
      <c r="J751" s="129"/>
      <c r="R751" s="130"/>
      <c r="S751" s="129"/>
    </row>
    <row r="752" spans="7:19" ht="12.75">
      <c r="G752" s="168"/>
      <c r="H752" s="130"/>
      <c r="I752" s="129"/>
      <c r="J752" s="129"/>
      <c r="R752" s="130"/>
      <c r="S752" s="129"/>
    </row>
    <row r="753" spans="7:19" ht="12.75">
      <c r="G753" s="168"/>
      <c r="H753" s="130"/>
      <c r="I753" s="129"/>
      <c r="J753" s="129"/>
      <c r="R753" s="130"/>
      <c r="S753" s="129"/>
    </row>
    <row r="754" spans="7:19" ht="12.75">
      <c r="G754" s="168"/>
      <c r="H754" s="130"/>
      <c r="I754" s="129"/>
      <c r="J754" s="129"/>
      <c r="R754" s="130"/>
      <c r="S754" s="129"/>
    </row>
    <row r="755" spans="7:19" ht="12.75">
      <c r="G755" s="168"/>
      <c r="H755" s="130"/>
      <c r="I755" s="129"/>
      <c r="J755" s="129"/>
      <c r="R755" s="130"/>
      <c r="S755" s="129"/>
    </row>
    <row r="756" spans="7:19" ht="12.75">
      <c r="G756" s="168"/>
      <c r="H756" s="130"/>
      <c r="I756" s="129"/>
      <c r="J756" s="129"/>
      <c r="R756" s="130"/>
      <c r="S756" s="129"/>
    </row>
    <row r="757" spans="7:19" ht="12.75">
      <c r="G757" s="168"/>
      <c r="H757" s="130"/>
      <c r="I757" s="129"/>
      <c r="J757" s="129"/>
      <c r="R757" s="130"/>
      <c r="S757" s="129"/>
    </row>
    <row r="758" spans="7:19" ht="12.75">
      <c r="G758" s="168"/>
      <c r="H758" s="130"/>
      <c r="I758" s="129"/>
      <c r="J758" s="129"/>
      <c r="R758" s="130"/>
      <c r="S758" s="129"/>
    </row>
    <row r="759" spans="7:19" ht="12.75">
      <c r="G759" s="168"/>
      <c r="H759" s="130"/>
      <c r="I759" s="129"/>
      <c r="J759" s="129"/>
      <c r="R759" s="130"/>
      <c r="S759" s="129"/>
    </row>
    <row r="760" spans="7:19" ht="12.75">
      <c r="G760" s="168"/>
      <c r="H760" s="130"/>
      <c r="I760" s="129"/>
      <c r="J760" s="129"/>
      <c r="R760" s="130"/>
      <c r="S760" s="129"/>
    </row>
    <row r="761" spans="7:19" ht="12.75">
      <c r="G761" s="168"/>
      <c r="H761" s="130"/>
      <c r="I761" s="129"/>
      <c r="J761" s="129"/>
      <c r="R761" s="130"/>
      <c r="S761" s="129"/>
    </row>
    <row r="762" spans="7:19" ht="12.75">
      <c r="G762" s="168"/>
      <c r="H762" s="130"/>
      <c r="I762" s="129"/>
      <c r="J762" s="129"/>
      <c r="R762" s="130"/>
      <c r="S762" s="129"/>
    </row>
    <row r="763" spans="7:19" ht="12.75">
      <c r="G763" s="168"/>
      <c r="H763" s="130"/>
      <c r="I763" s="129"/>
      <c r="J763" s="129"/>
      <c r="R763" s="130"/>
      <c r="S763" s="129"/>
    </row>
    <row r="764" spans="7:19" ht="12.75">
      <c r="G764" s="168"/>
      <c r="H764" s="130"/>
      <c r="I764" s="129"/>
      <c r="J764" s="129"/>
      <c r="R764" s="130"/>
      <c r="S764" s="129"/>
    </row>
    <row r="765" spans="7:19" ht="12.75">
      <c r="G765" s="168"/>
      <c r="H765" s="130"/>
      <c r="I765" s="129"/>
      <c r="J765" s="129"/>
      <c r="R765" s="130"/>
      <c r="S765" s="129"/>
    </row>
    <row r="766" spans="7:19" ht="12.75">
      <c r="G766" s="168"/>
      <c r="H766" s="130"/>
      <c r="I766" s="129"/>
      <c r="J766" s="129"/>
      <c r="R766" s="130"/>
      <c r="S766" s="129"/>
    </row>
    <row r="767" spans="7:19" ht="12.75">
      <c r="G767" s="168"/>
      <c r="H767" s="130"/>
      <c r="I767" s="129"/>
      <c r="J767" s="129"/>
      <c r="R767" s="130"/>
      <c r="S767" s="129"/>
    </row>
    <row r="768" spans="7:19" ht="12.75">
      <c r="G768" s="168"/>
      <c r="H768" s="130"/>
      <c r="I768" s="129"/>
      <c r="J768" s="129"/>
      <c r="R768" s="130"/>
      <c r="S768" s="129"/>
    </row>
    <row r="769" spans="7:19" ht="12.75">
      <c r="G769" s="168"/>
      <c r="H769" s="130"/>
      <c r="I769" s="129"/>
      <c r="J769" s="129"/>
      <c r="R769" s="130"/>
      <c r="S769" s="129"/>
    </row>
    <row r="770" spans="7:19" ht="12.75">
      <c r="G770" s="168"/>
      <c r="H770" s="130"/>
      <c r="I770" s="129"/>
      <c r="J770" s="129"/>
      <c r="R770" s="130"/>
      <c r="S770" s="129"/>
    </row>
    <row r="771" spans="7:19" ht="12.75">
      <c r="G771" s="168"/>
      <c r="H771" s="130"/>
      <c r="I771" s="129"/>
      <c r="J771" s="129"/>
      <c r="R771" s="130"/>
      <c r="S771" s="129"/>
    </row>
    <row r="772" spans="7:19" ht="12.75">
      <c r="G772" s="168"/>
      <c r="H772" s="130"/>
      <c r="I772" s="129"/>
      <c r="J772" s="129"/>
      <c r="R772" s="130"/>
      <c r="S772" s="129"/>
    </row>
    <row r="773" spans="7:19" ht="12.75">
      <c r="G773" s="168"/>
      <c r="H773" s="130"/>
      <c r="I773" s="129"/>
      <c r="J773" s="129"/>
      <c r="R773" s="130"/>
      <c r="S773" s="129"/>
    </row>
    <row r="774" spans="7:19" ht="12.75">
      <c r="G774" s="168"/>
      <c r="H774" s="130"/>
      <c r="I774" s="129"/>
      <c r="J774" s="129"/>
      <c r="R774" s="130"/>
      <c r="S774" s="129"/>
    </row>
  </sheetData>
  <hyperlinks>
    <hyperlink ref="K8" r:id="rId1" xr:uid="{4F197A85-491A-42A3-91B9-B03895EF6C18}"/>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F4E1A-D7A6-4AFA-89DA-7F3F87C6BCFA}">
  <sheetPr>
    <outlinePr summaryBelow="0" summaryRight="0"/>
  </sheetPr>
  <dimension ref="A1:S761"/>
  <sheetViews>
    <sheetView workbookViewId="0">
      <pane xSplit="4" ySplit="1" topLeftCell="I100" activePane="bottomRight" state="frozen"/>
      <selection pane="topRight" activeCell="E1" sqref="E1"/>
      <selection pane="bottomLeft" activeCell="A2" sqref="A2"/>
      <selection pane="bottomRight" activeCell="I107" sqref="I107"/>
    </sheetView>
  </sheetViews>
  <sheetFormatPr baseColWidth="10" defaultColWidth="17.28515625" defaultRowHeight="15" customHeight="1"/>
  <cols>
    <col min="1" max="1" width="7.28515625" customWidth="1"/>
    <col min="2" max="2" width="24.140625" customWidth="1"/>
    <col min="3" max="3" width="24.85546875" customWidth="1"/>
    <col min="4" max="4" width="27.85546875" customWidth="1"/>
  </cols>
  <sheetData>
    <row r="1" spans="1:19" ht="15" customHeight="1">
      <c r="A1" s="163" t="s">
        <v>3</v>
      </c>
      <c r="B1" s="162" t="s">
        <v>2</v>
      </c>
      <c r="C1" s="159" t="s">
        <v>1904</v>
      </c>
      <c r="D1" s="159" t="s">
        <v>1905</v>
      </c>
      <c r="E1" s="160" t="s">
        <v>1906</v>
      </c>
      <c r="F1" s="160" t="s">
        <v>1907</v>
      </c>
      <c r="G1" s="159" t="s">
        <v>1908</v>
      </c>
      <c r="H1" s="161" t="s">
        <v>1909</v>
      </c>
      <c r="I1" s="159" t="s">
        <v>1</v>
      </c>
      <c r="J1" s="159" t="s">
        <v>1910</v>
      </c>
      <c r="K1" s="160" t="s">
        <v>0</v>
      </c>
      <c r="L1" s="159" t="s">
        <v>1911</v>
      </c>
      <c r="M1" s="159" t="s">
        <v>4825</v>
      </c>
      <c r="N1" s="159" t="s">
        <v>1912</v>
      </c>
      <c r="O1" s="160" t="s">
        <v>1913</v>
      </c>
      <c r="P1" s="159" t="s">
        <v>1914</v>
      </c>
      <c r="Q1" s="158"/>
      <c r="R1" s="158"/>
      <c r="S1" s="158"/>
    </row>
    <row r="2" spans="1:19">
      <c r="A2" s="131">
        <v>1</v>
      </c>
      <c r="B2" s="131" t="s">
        <v>5023</v>
      </c>
      <c r="C2" s="135" t="s">
        <v>4824</v>
      </c>
      <c r="D2" s="135" t="s">
        <v>4823</v>
      </c>
      <c r="E2" s="143">
        <v>1036635430</v>
      </c>
      <c r="F2" s="135" t="s">
        <v>3854</v>
      </c>
      <c r="G2" s="155">
        <v>33306</v>
      </c>
      <c r="H2" s="135" t="s">
        <v>2011</v>
      </c>
      <c r="I2" s="135" t="s">
        <v>4822</v>
      </c>
      <c r="J2" s="135" t="s">
        <v>4821</v>
      </c>
      <c r="K2" s="135" t="s">
        <v>4820</v>
      </c>
      <c r="L2" s="153" t="s">
        <v>4819</v>
      </c>
      <c r="M2" s="153" t="s">
        <v>4154</v>
      </c>
      <c r="N2" s="152">
        <v>3002652273</v>
      </c>
      <c r="O2" s="132">
        <v>3852124</v>
      </c>
      <c r="P2" s="131" t="s">
        <v>4149</v>
      </c>
    </row>
    <row r="3" spans="1:19">
      <c r="A3" s="131">
        <v>2</v>
      </c>
      <c r="B3" s="131" t="s">
        <v>5024</v>
      </c>
      <c r="C3" s="148" t="s">
        <v>4818</v>
      </c>
      <c r="D3" s="148" t="s">
        <v>3598</v>
      </c>
      <c r="E3" s="151">
        <v>32119648</v>
      </c>
      <c r="F3" s="148" t="s">
        <v>4817</v>
      </c>
      <c r="G3" s="150">
        <v>29056</v>
      </c>
      <c r="H3" s="148" t="s">
        <v>4151</v>
      </c>
      <c r="I3" s="148" t="s">
        <v>4816</v>
      </c>
      <c r="J3" s="148" t="s">
        <v>4815</v>
      </c>
      <c r="K3" s="148" t="s">
        <v>4814</v>
      </c>
      <c r="L3" s="147" t="s">
        <v>4813</v>
      </c>
      <c r="M3" s="147" t="s">
        <v>4154</v>
      </c>
      <c r="N3" s="146">
        <v>3106327727</v>
      </c>
      <c r="O3" s="145">
        <v>4426079</v>
      </c>
      <c r="P3" s="131" t="s">
        <v>4149</v>
      </c>
    </row>
    <row r="4" spans="1:19">
      <c r="A4" s="131">
        <v>3</v>
      </c>
      <c r="B4" s="131" t="s">
        <v>5025</v>
      </c>
      <c r="C4" s="135" t="s">
        <v>4812</v>
      </c>
      <c r="D4" s="135" t="s">
        <v>4811</v>
      </c>
      <c r="E4" s="143">
        <v>32180807</v>
      </c>
      <c r="F4" s="135" t="s">
        <v>2434</v>
      </c>
      <c r="G4" s="155">
        <v>28765</v>
      </c>
      <c r="H4" s="135" t="s">
        <v>2434</v>
      </c>
      <c r="I4" s="135" t="s">
        <v>785</v>
      </c>
      <c r="J4" s="135" t="s">
        <v>4810</v>
      </c>
      <c r="K4" s="135" t="s">
        <v>4809</v>
      </c>
      <c r="L4" s="153" t="s">
        <v>4808</v>
      </c>
      <c r="M4" s="153" t="s">
        <v>4807</v>
      </c>
      <c r="N4" s="152">
        <v>3122090666</v>
      </c>
      <c r="O4" s="132">
        <v>3852124</v>
      </c>
      <c r="P4" s="131" t="s">
        <v>4149</v>
      </c>
    </row>
    <row r="5" spans="1:19">
      <c r="A5" s="131">
        <v>4</v>
      </c>
      <c r="B5" s="131" t="s">
        <v>5026</v>
      </c>
      <c r="C5" s="148" t="s">
        <v>4806</v>
      </c>
      <c r="D5" s="148" t="s">
        <v>4805</v>
      </c>
      <c r="E5" s="151">
        <v>1017186190</v>
      </c>
      <c r="F5" s="148" t="s">
        <v>2434</v>
      </c>
      <c r="G5" s="156">
        <v>33127</v>
      </c>
      <c r="H5" s="148" t="s">
        <v>2434</v>
      </c>
      <c r="I5" s="148" t="s">
        <v>4804</v>
      </c>
      <c r="J5" s="148" t="s">
        <v>4803</v>
      </c>
      <c r="K5" s="148" t="s">
        <v>4802</v>
      </c>
      <c r="L5" s="147" t="s">
        <v>4801</v>
      </c>
      <c r="M5" s="147" t="s">
        <v>4800</v>
      </c>
      <c r="N5" s="146">
        <v>3014962971</v>
      </c>
      <c r="O5" s="145">
        <v>2206872</v>
      </c>
      <c r="P5" s="131" t="s">
        <v>4149</v>
      </c>
    </row>
    <row r="6" spans="1:19">
      <c r="A6" s="131">
        <v>5</v>
      </c>
      <c r="B6" s="131" t="s">
        <v>5027</v>
      </c>
      <c r="C6" s="135" t="s">
        <v>4799</v>
      </c>
      <c r="D6" s="135" t="s">
        <v>4798</v>
      </c>
      <c r="E6" s="143">
        <v>1020462589</v>
      </c>
      <c r="F6" s="135" t="s">
        <v>4637</v>
      </c>
      <c r="G6" s="155">
        <v>34500</v>
      </c>
      <c r="H6" s="135" t="s">
        <v>2434</v>
      </c>
      <c r="I6" s="135" t="s">
        <v>4797</v>
      </c>
      <c r="J6" s="135" t="s">
        <v>4796</v>
      </c>
      <c r="K6" s="135" t="s">
        <v>4795</v>
      </c>
      <c r="L6" s="153" t="s">
        <v>4794</v>
      </c>
      <c r="M6" s="153" t="s">
        <v>4793</v>
      </c>
      <c r="N6" s="152">
        <v>3012821535</v>
      </c>
      <c r="O6" s="132">
        <v>2206872</v>
      </c>
      <c r="P6" s="131" t="s">
        <v>4149</v>
      </c>
    </row>
    <row r="7" spans="1:19">
      <c r="A7" s="131">
        <v>6</v>
      </c>
      <c r="B7" s="131" t="s">
        <v>5028</v>
      </c>
      <c r="C7" s="148" t="s">
        <v>4792</v>
      </c>
      <c r="D7" s="148" t="s">
        <v>4791</v>
      </c>
      <c r="E7" s="151">
        <v>1152701422</v>
      </c>
      <c r="F7" s="148" t="s">
        <v>2434</v>
      </c>
      <c r="G7" s="156">
        <v>35011</v>
      </c>
      <c r="H7" s="148" t="s">
        <v>2434</v>
      </c>
      <c r="I7" s="148" t="s">
        <v>721</v>
      </c>
      <c r="J7" s="148" t="s">
        <v>4790</v>
      </c>
      <c r="K7" s="148" t="s">
        <v>4789</v>
      </c>
      <c r="L7" s="147" t="s">
        <v>4788</v>
      </c>
      <c r="M7" s="147" t="s">
        <v>4787</v>
      </c>
      <c r="N7" s="146">
        <v>3008584646</v>
      </c>
      <c r="O7" s="145">
        <v>1508029</v>
      </c>
      <c r="P7" s="131" t="s">
        <v>4149</v>
      </c>
    </row>
    <row r="8" spans="1:19">
      <c r="A8" s="131">
        <v>7</v>
      </c>
      <c r="B8" s="131" t="s">
        <v>5029</v>
      </c>
      <c r="C8" s="135" t="s">
        <v>4786</v>
      </c>
      <c r="D8" s="135" t="s">
        <v>4785</v>
      </c>
      <c r="E8" s="143">
        <v>51717979</v>
      </c>
      <c r="F8" s="135" t="s">
        <v>2011</v>
      </c>
      <c r="G8" s="155">
        <v>22590</v>
      </c>
      <c r="H8" s="135" t="s">
        <v>2011</v>
      </c>
      <c r="I8" s="135" t="s">
        <v>4784</v>
      </c>
      <c r="J8" s="135" t="s">
        <v>4783</v>
      </c>
      <c r="K8" s="135" t="s">
        <v>4782</v>
      </c>
      <c r="L8" s="153" t="s">
        <v>4781</v>
      </c>
      <c r="M8" s="153" t="s">
        <v>4154</v>
      </c>
      <c r="N8" s="152">
        <v>3002664468</v>
      </c>
      <c r="O8" s="132">
        <v>2663850</v>
      </c>
      <c r="P8" s="131" t="s">
        <v>4149</v>
      </c>
    </row>
    <row r="9" spans="1:19">
      <c r="A9" s="131">
        <v>8</v>
      </c>
      <c r="B9" s="131" t="s">
        <v>5030</v>
      </c>
      <c r="C9" s="148" t="s">
        <v>4780</v>
      </c>
      <c r="D9" s="148" t="s">
        <v>4779</v>
      </c>
      <c r="E9" s="151">
        <v>30723177</v>
      </c>
      <c r="F9" s="148" t="s">
        <v>2001</v>
      </c>
      <c r="G9" s="156">
        <v>22817</v>
      </c>
      <c r="H9" s="148" t="s">
        <v>2011</v>
      </c>
      <c r="I9" s="148" t="s">
        <v>1459</v>
      </c>
      <c r="J9" s="148" t="s">
        <v>4778</v>
      </c>
      <c r="K9" s="148" t="s">
        <v>4777</v>
      </c>
      <c r="L9" s="147" t="s">
        <v>4776</v>
      </c>
      <c r="M9" s="147" t="s">
        <v>4775</v>
      </c>
      <c r="N9" s="146">
        <v>3218555917</v>
      </c>
      <c r="O9" s="145">
        <v>1855778</v>
      </c>
      <c r="P9" s="131" t="s">
        <v>4320</v>
      </c>
    </row>
    <row r="10" spans="1:19">
      <c r="A10" s="131">
        <v>9</v>
      </c>
      <c r="B10" s="131" t="s">
        <v>5031</v>
      </c>
      <c r="C10" s="135" t="s">
        <v>4774</v>
      </c>
      <c r="D10" s="135" t="s">
        <v>4773</v>
      </c>
      <c r="E10" s="143">
        <v>1097404733</v>
      </c>
      <c r="F10" s="135" t="s">
        <v>3888</v>
      </c>
      <c r="G10" s="155">
        <v>35353</v>
      </c>
      <c r="H10" s="135" t="s">
        <v>1950</v>
      </c>
      <c r="I10" s="135" t="s">
        <v>869</v>
      </c>
      <c r="J10" s="135" t="s">
        <v>4251</v>
      </c>
      <c r="K10" s="135" t="s">
        <v>4772</v>
      </c>
      <c r="L10" s="153" t="s">
        <v>4771</v>
      </c>
      <c r="M10" s="153" t="s">
        <v>4770</v>
      </c>
      <c r="N10" s="152">
        <v>3155710418</v>
      </c>
      <c r="O10" s="132">
        <v>2663850</v>
      </c>
      <c r="P10" s="131" t="s">
        <v>4208</v>
      </c>
    </row>
    <row r="11" spans="1:19">
      <c r="A11" s="131">
        <v>10</v>
      </c>
      <c r="B11" s="131" t="s">
        <v>5032</v>
      </c>
      <c r="C11" s="148" t="s">
        <v>4769</v>
      </c>
      <c r="D11" s="148" t="s">
        <v>2278</v>
      </c>
      <c r="E11" s="151">
        <v>1035859381</v>
      </c>
      <c r="F11" s="148" t="s">
        <v>4768</v>
      </c>
      <c r="G11" s="156">
        <v>33532</v>
      </c>
      <c r="H11" s="148" t="s">
        <v>2434</v>
      </c>
      <c r="I11" s="148" t="s">
        <v>4767</v>
      </c>
      <c r="J11" s="148" t="s">
        <v>4766</v>
      </c>
      <c r="K11" s="148" t="s">
        <v>4765</v>
      </c>
      <c r="L11" s="147" t="s">
        <v>4764</v>
      </c>
      <c r="M11" s="147" t="s">
        <v>4154</v>
      </c>
      <c r="N11" s="146">
        <v>3138867563</v>
      </c>
      <c r="O11" s="145">
        <v>2206872</v>
      </c>
      <c r="P11" s="131" t="s">
        <v>4149</v>
      </c>
    </row>
    <row r="12" spans="1:19">
      <c r="A12" s="131">
        <v>11</v>
      </c>
      <c r="B12" s="131" t="s">
        <v>5033</v>
      </c>
      <c r="C12" s="135" t="s">
        <v>4763</v>
      </c>
      <c r="D12" s="135" t="s">
        <v>4762</v>
      </c>
      <c r="E12" s="143">
        <v>1097398236</v>
      </c>
      <c r="F12" s="135" t="s">
        <v>3888</v>
      </c>
      <c r="G12" s="155">
        <v>33687</v>
      </c>
      <c r="H12" s="135" t="s">
        <v>4761</v>
      </c>
      <c r="I12" s="135" t="s">
        <v>4574</v>
      </c>
      <c r="J12" s="135" t="s">
        <v>4760</v>
      </c>
      <c r="K12" s="135" t="s">
        <v>4759</v>
      </c>
      <c r="L12" s="153" t="s">
        <v>4758</v>
      </c>
      <c r="M12" s="153" t="s">
        <v>4757</v>
      </c>
      <c r="N12" s="152">
        <v>3185873974</v>
      </c>
      <c r="O12" s="132">
        <v>2663850</v>
      </c>
      <c r="P12" s="131" t="s">
        <v>4450</v>
      </c>
    </row>
    <row r="13" spans="1:19">
      <c r="A13" s="131">
        <v>12</v>
      </c>
      <c r="B13" s="131" t="s">
        <v>5034</v>
      </c>
      <c r="C13" s="148" t="s">
        <v>4756</v>
      </c>
      <c r="D13" s="148" t="s">
        <v>4755</v>
      </c>
      <c r="E13" s="151">
        <v>30226156</v>
      </c>
      <c r="F13" s="148" t="s">
        <v>4424</v>
      </c>
      <c r="G13" s="156">
        <v>31103</v>
      </c>
      <c r="H13" s="148" t="s">
        <v>4754</v>
      </c>
      <c r="I13" s="148" t="s">
        <v>842</v>
      </c>
      <c r="J13" s="148" t="s">
        <v>4753</v>
      </c>
      <c r="K13" s="148" t="s">
        <v>4752</v>
      </c>
      <c r="L13" s="147" t="s">
        <v>4751</v>
      </c>
      <c r="M13" s="147" t="s">
        <v>4750</v>
      </c>
      <c r="N13" s="146">
        <v>3122123409</v>
      </c>
      <c r="O13" s="145">
        <v>2206872</v>
      </c>
      <c r="P13" s="131" t="s">
        <v>4361</v>
      </c>
    </row>
    <row r="14" spans="1:19">
      <c r="A14" s="131">
        <v>13</v>
      </c>
      <c r="B14" s="131" t="s">
        <v>5035</v>
      </c>
      <c r="C14" s="135" t="s">
        <v>4749</v>
      </c>
      <c r="D14" s="135" t="s">
        <v>4748</v>
      </c>
      <c r="E14" s="143">
        <v>1098310901</v>
      </c>
      <c r="F14" s="135" t="s">
        <v>4747</v>
      </c>
      <c r="G14" s="157">
        <v>34689</v>
      </c>
      <c r="H14" s="135" t="s">
        <v>4746</v>
      </c>
      <c r="I14" s="135" t="s">
        <v>4745</v>
      </c>
      <c r="J14" s="135" t="s">
        <v>4744</v>
      </c>
      <c r="K14" s="135" t="s">
        <v>4743</v>
      </c>
      <c r="L14" s="153" t="s">
        <v>4742</v>
      </c>
      <c r="M14" s="153" t="s">
        <v>4154</v>
      </c>
      <c r="N14" s="152">
        <v>3206045628</v>
      </c>
      <c r="O14" s="132">
        <v>1337498</v>
      </c>
      <c r="P14" s="131" t="s">
        <v>4450</v>
      </c>
    </row>
    <row r="15" spans="1:19">
      <c r="A15" s="131">
        <v>14</v>
      </c>
      <c r="B15" s="131" t="s">
        <v>5036</v>
      </c>
      <c r="C15" s="148" t="s">
        <v>4741</v>
      </c>
      <c r="D15" s="148" t="s">
        <v>4740</v>
      </c>
      <c r="E15" s="151">
        <v>1061763316</v>
      </c>
      <c r="F15" s="148" t="s">
        <v>1991</v>
      </c>
      <c r="G15" s="156">
        <v>34181</v>
      </c>
      <c r="H15" s="148" t="s">
        <v>1991</v>
      </c>
      <c r="I15" s="148" t="s">
        <v>3810</v>
      </c>
      <c r="J15" s="148" t="s">
        <v>4739</v>
      </c>
      <c r="K15" s="148" t="s">
        <v>4738</v>
      </c>
      <c r="L15" s="147" t="s">
        <v>4737</v>
      </c>
      <c r="M15" s="147" t="s">
        <v>4736</v>
      </c>
      <c r="N15" s="146">
        <v>3162559832</v>
      </c>
      <c r="O15" s="145">
        <v>1855778</v>
      </c>
      <c r="P15" s="131" t="s">
        <v>4306</v>
      </c>
    </row>
    <row r="16" spans="1:19">
      <c r="A16" s="131">
        <v>15</v>
      </c>
      <c r="B16" s="131" t="s">
        <v>5037</v>
      </c>
      <c r="C16" s="135" t="s">
        <v>4735</v>
      </c>
      <c r="D16" s="135" t="s">
        <v>4734</v>
      </c>
      <c r="E16" s="143">
        <v>93294050</v>
      </c>
      <c r="F16" s="135" t="s">
        <v>4155</v>
      </c>
      <c r="G16" s="155">
        <v>27064</v>
      </c>
      <c r="H16" s="135" t="s">
        <v>4733</v>
      </c>
      <c r="I16" s="135" t="s">
        <v>721</v>
      </c>
      <c r="J16" s="135" t="s">
        <v>4732</v>
      </c>
      <c r="K16" s="135" t="s">
        <v>4731</v>
      </c>
      <c r="L16" s="153" t="s">
        <v>4730</v>
      </c>
      <c r="M16" s="153" t="s">
        <v>4729</v>
      </c>
      <c r="N16" s="152">
        <v>3108603494</v>
      </c>
      <c r="O16" s="132">
        <v>2663850</v>
      </c>
      <c r="P16" s="131" t="s">
        <v>4149</v>
      </c>
    </row>
    <row r="17" spans="1:16">
      <c r="A17" s="131">
        <v>16</v>
      </c>
      <c r="B17" s="131" t="s">
        <v>5038</v>
      </c>
      <c r="C17" s="148" t="s">
        <v>4728</v>
      </c>
      <c r="D17" s="148" t="s">
        <v>3960</v>
      </c>
      <c r="E17" s="151">
        <v>53931586</v>
      </c>
      <c r="F17" s="148" t="s">
        <v>4173</v>
      </c>
      <c r="G17" s="156">
        <v>31046</v>
      </c>
      <c r="H17" s="148" t="s">
        <v>4173</v>
      </c>
      <c r="I17" s="148" t="s">
        <v>4727</v>
      </c>
      <c r="J17" s="148" t="s">
        <v>4726</v>
      </c>
      <c r="K17" s="148" t="s">
        <v>4725</v>
      </c>
      <c r="L17" s="147" t="s">
        <v>4724</v>
      </c>
      <c r="M17" s="147" t="s">
        <v>4154</v>
      </c>
      <c r="N17" s="146">
        <v>3136761162</v>
      </c>
      <c r="O17" s="145">
        <v>4823432</v>
      </c>
      <c r="P17" s="131" t="s">
        <v>4149</v>
      </c>
    </row>
    <row r="18" spans="1:16">
      <c r="A18" s="131">
        <v>17</v>
      </c>
      <c r="B18" s="131" t="s">
        <v>5039</v>
      </c>
      <c r="C18" s="135" t="s">
        <v>4723</v>
      </c>
      <c r="D18" s="135" t="s">
        <v>4722</v>
      </c>
      <c r="E18" s="143">
        <v>36287806</v>
      </c>
      <c r="F18" s="135" t="s">
        <v>4721</v>
      </c>
      <c r="G18" s="155">
        <v>28909</v>
      </c>
      <c r="H18" s="135" t="s">
        <v>4721</v>
      </c>
      <c r="I18" s="135" t="s">
        <v>4720</v>
      </c>
      <c r="J18" s="135" t="s">
        <v>4719</v>
      </c>
      <c r="K18" s="135" t="s">
        <v>4718</v>
      </c>
      <c r="L18" s="153" t="s">
        <v>4717</v>
      </c>
      <c r="M18" s="153" t="s">
        <v>4716</v>
      </c>
      <c r="N18" s="152">
        <v>3123273095</v>
      </c>
      <c r="O18" s="132">
        <v>2206872</v>
      </c>
      <c r="P18" s="131" t="s">
        <v>4504</v>
      </c>
    </row>
    <row r="19" spans="1:16">
      <c r="A19" s="131">
        <v>18</v>
      </c>
      <c r="B19" s="131" t="s">
        <v>5040</v>
      </c>
      <c r="C19" s="148" t="s">
        <v>4715</v>
      </c>
      <c r="D19" s="148" t="s">
        <v>4714</v>
      </c>
      <c r="E19" s="151">
        <v>34544209</v>
      </c>
      <c r="F19" s="148" t="s">
        <v>1991</v>
      </c>
      <c r="G19" s="156">
        <v>23565</v>
      </c>
      <c r="H19" s="148" t="s">
        <v>4228</v>
      </c>
      <c r="I19" s="148" t="s">
        <v>721</v>
      </c>
      <c r="J19" s="148" t="s">
        <v>4713</v>
      </c>
      <c r="K19" s="148" t="s">
        <v>4712</v>
      </c>
      <c r="L19" s="147" t="s">
        <v>4711</v>
      </c>
      <c r="M19" s="147" t="s">
        <v>4154</v>
      </c>
      <c r="N19" s="146">
        <v>3217957628</v>
      </c>
      <c r="O19" s="145">
        <v>1337498</v>
      </c>
      <c r="P19" s="131" t="s">
        <v>4710</v>
      </c>
    </row>
    <row r="20" spans="1:16">
      <c r="A20" s="131">
        <v>19</v>
      </c>
      <c r="B20" s="131" t="s">
        <v>5041</v>
      </c>
      <c r="C20" s="135" t="s">
        <v>4709</v>
      </c>
      <c r="D20" s="135" t="s">
        <v>4708</v>
      </c>
      <c r="E20" s="143">
        <v>1152449149</v>
      </c>
      <c r="F20" s="135" t="s">
        <v>2434</v>
      </c>
      <c r="G20" s="155">
        <v>34436</v>
      </c>
      <c r="H20" s="135" t="s">
        <v>3854</v>
      </c>
      <c r="I20" s="135" t="s">
        <v>721</v>
      </c>
      <c r="J20" s="135" t="s">
        <v>246</v>
      </c>
      <c r="K20" s="135" t="s">
        <v>4707</v>
      </c>
      <c r="L20" s="153" t="s">
        <v>4706</v>
      </c>
      <c r="M20" s="153" t="s">
        <v>4154</v>
      </c>
      <c r="N20" s="152">
        <v>3017380043</v>
      </c>
      <c r="O20" s="132">
        <v>2663850</v>
      </c>
      <c r="P20" s="131" t="s">
        <v>4149</v>
      </c>
    </row>
    <row r="21" spans="1:16">
      <c r="A21" s="131">
        <v>20</v>
      </c>
      <c r="B21" s="131" t="s">
        <v>5042</v>
      </c>
      <c r="C21" s="148" t="s">
        <v>4705</v>
      </c>
      <c r="D21" s="148" t="s">
        <v>4704</v>
      </c>
      <c r="E21" s="151">
        <v>1085927170</v>
      </c>
      <c r="F21" s="148" t="s">
        <v>4703</v>
      </c>
      <c r="G21" s="156">
        <v>33652</v>
      </c>
      <c r="H21" s="148" t="s">
        <v>3923</v>
      </c>
      <c r="I21" s="148" t="s">
        <v>4702</v>
      </c>
      <c r="J21" s="148" t="s">
        <v>4701</v>
      </c>
      <c r="K21" s="148" t="s">
        <v>4700</v>
      </c>
      <c r="L21" s="147" t="s">
        <v>4699</v>
      </c>
      <c r="M21" s="147" t="s">
        <v>4698</v>
      </c>
      <c r="N21" s="146">
        <v>3144490822</v>
      </c>
      <c r="O21" s="145">
        <v>2206872</v>
      </c>
      <c r="P21" s="131" t="s">
        <v>4255</v>
      </c>
    </row>
    <row r="22" spans="1:16">
      <c r="A22" s="131">
        <v>21</v>
      </c>
      <c r="B22" s="131" t="s">
        <v>5043</v>
      </c>
      <c r="C22" s="135" t="s">
        <v>4697</v>
      </c>
      <c r="D22" s="135" t="s">
        <v>4696</v>
      </c>
      <c r="E22" s="143">
        <v>1053825463</v>
      </c>
      <c r="F22" s="135" t="s">
        <v>2298</v>
      </c>
      <c r="G22" s="155">
        <v>34031</v>
      </c>
      <c r="H22" s="135" t="s">
        <v>2298</v>
      </c>
      <c r="I22" s="135" t="s">
        <v>1048</v>
      </c>
      <c r="J22" s="135" t="s">
        <v>4695</v>
      </c>
      <c r="K22" s="135" t="s">
        <v>4694</v>
      </c>
      <c r="L22" s="153" t="s">
        <v>4693</v>
      </c>
      <c r="M22" s="153" t="s">
        <v>4154</v>
      </c>
      <c r="N22" s="152">
        <v>3145503791</v>
      </c>
      <c r="O22" s="132">
        <v>3852124</v>
      </c>
      <c r="P22" s="131" t="s">
        <v>4149</v>
      </c>
    </row>
    <row r="23" spans="1:16">
      <c r="A23" s="131">
        <v>22</v>
      </c>
      <c r="B23" s="131" t="s">
        <v>5044</v>
      </c>
      <c r="C23" s="148" t="s">
        <v>4692</v>
      </c>
      <c r="D23" s="148" t="s">
        <v>4691</v>
      </c>
      <c r="E23" s="151">
        <v>1053803622</v>
      </c>
      <c r="F23" s="148" t="s">
        <v>2298</v>
      </c>
      <c r="G23" s="156">
        <v>33036</v>
      </c>
      <c r="H23" s="148" t="s">
        <v>2177</v>
      </c>
      <c r="I23" s="148" t="s">
        <v>4690</v>
      </c>
      <c r="J23" s="148" t="s">
        <v>4689</v>
      </c>
      <c r="K23" s="148" t="s">
        <v>4688</v>
      </c>
      <c r="L23" s="147" t="s">
        <v>4687</v>
      </c>
      <c r="M23" s="147" t="s">
        <v>4154</v>
      </c>
      <c r="N23" s="146">
        <v>3014462733</v>
      </c>
      <c r="O23" s="145">
        <v>6313510</v>
      </c>
      <c r="P23" s="131" t="s">
        <v>4149</v>
      </c>
    </row>
    <row r="24" spans="1:16">
      <c r="A24" s="131">
        <v>23</v>
      </c>
      <c r="B24" s="131" t="s">
        <v>5045</v>
      </c>
      <c r="C24" s="135" t="s">
        <v>4686</v>
      </c>
      <c r="D24" s="135" t="s">
        <v>4685</v>
      </c>
      <c r="E24" s="143">
        <v>1152436540</v>
      </c>
      <c r="F24" s="135" t="s">
        <v>2434</v>
      </c>
      <c r="G24" s="155">
        <v>33200</v>
      </c>
      <c r="H24" s="135" t="s">
        <v>4684</v>
      </c>
      <c r="I24" s="135" t="s">
        <v>4683</v>
      </c>
      <c r="J24" s="135" t="s">
        <v>4682</v>
      </c>
      <c r="K24" s="135" t="s">
        <v>4681</v>
      </c>
      <c r="L24" s="153" t="s">
        <v>4680</v>
      </c>
      <c r="M24" s="153" t="s">
        <v>4154</v>
      </c>
      <c r="N24" s="152">
        <v>3218669094</v>
      </c>
      <c r="O24" s="132">
        <v>2663850</v>
      </c>
      <c r="P24" s="131" t="s">
        <v>4149</v>
      </c>
    </row>
    <row r="25" spans="1:16">
      <c r="A25" s="131">
        <v>24</v>
      </c>
      <c r="B25" s="131" t="s">
        <v>5046</v>
      </c>
      <c r="C25" s="148" t="s">
        <v>4679</v>
      </c>
      <c r="D25" s="148" t="s">
        <v>4678</v>
      </c>
      <c r="E25" s="151">
        <v>3377499</v>
      </c>
      <c r="F25" s="148" t="s">
        <v>4238</v>
      </c>
      <c r="G25" s="156">
        <v>28759</v>
      </c>
      <c r="H25" s="148" t="s">
        <v>4238</v>
      </c>
      <c r="I25" s="148" t="s">
        <v>4237</v>
      </c>
      <c r="J25" s="148" t="s">
        <v>4677</v>
      </c>
      <c r="K25" s="148" t="s">
        <v>4676</v>
      </c>
      <c r="L25" s="147" t="s">
        <v>4675</v>
      </c>
      <c r="M25" s="147" t="s">
        <v>4154</v>
      </c>
      <c r="N25" s="146">
        <v>3117390432</v>
      </c>
      <c r="O25" s="145">
        <v>3156754</v>
      </c>
      <c r="P25" s="131" t="s">
        <v>4149</v>
      </c>
    </row>
    <row r="26" spans="1:16">
      <c r="A26" s="131">
        <v>26</v>
      </c>
      <c r="B26" s="131" t="s">
        <v>5047</v>
      </c>
      <c r="C26" s="135" t="s">
        <v>4674</v>
      </c>
      <c r="D26" s="135" t="s">
        <v>4673</v>
      </c>
      <c r="E26" s="143">
        <v>27225016</v>
      </c>
      <c r="F26" s="135" t="s">
        <v>4672</v>
      </c>
      <c r="G26" s="155">
        <v>27971</v>
      </c>
      <c r="H26" s="135" t="s">
        <v>4672</v>
      </c>
      <c r="I26" s="135" t="s">
        <v>4671</v>
      </c>
      <c r="J26" s="135" t="s">
        <v>4670</v>
      </c>
      <c r="K26" s="135" t="s">
        <v>4669</v>
      </c>
      <c r="L26" s="153" t="s">
        <v>4668</v>
      </c>
      <c r="M26" s="153" t="s">
        <v>4154</v>
      </c>
      <c r="N26" s="152">
        <v>3122936364</v>
      </c>
      <c r="O26" s="132">
        <v>3565146</v>
      </c>
      <c r="P26" s="131" t="s">
        <v>4450</v>
      </c>
    </row>
    <row r="27" spans="1:16">
      <c r="A27" s="131">
        <v>27</v>
      </c>
      <c r="B27" s="131" t="s">
        <v>5048</v>
      </c>
      <c r="C27" s="148" t="s">
        <v>4667</v>
      </c>
      <c r="D27" s="148" t="s">
        <v>4666</v>
      </c>
      <c r="E27" s="151">
        <v>1036610456</v>
      </c>
      <c r="F27" s="148" t="s">
        <v>3854</v>
      </c>
      <c r="G27" s="156">
        <v>31999</v>
      </c>
      <c r="H27" s="149" t="s">
        <v>2434</v>
      </c>
      <c r="I27" s="148" t="s">
        <v>957</v>
      </c>
      <c r="J27" s="148" t="s">
        <v>4665</v>
      </c>
      <c r="K27" s="148" t="s">
        <v>4664</v>
      </c>
      <c r="L27" s="147" t="s">
        <v>4663</v>
      </c>
      <c r="M27" s="147" t="s">
        <v>4662</v>
      </c>
      <c r="N27" s="146">
        <v>3104144084</v>
      </c>
      <c r="O27" s="145">
        <v>3852124</v>
      </c>
      <c r="P27" s="131" t="s">
        <v>4149</v>
      </c>
    </row>
    <row r="28" spans="1:16">
      <c r="A28" s="131">
        <v>28</v>
      </c>
      <c r="B28" s="131" t="s">
        <v>5049</v>
      </c>
      <c r="C28" s="135" t="s">
        <v>4661</v>
      </c>
      <c r="D28" s="135" t="s">
        <v>4660</v>
      </c>
      <c r="E28" s="143">
        <v>30737756</v>
      </c>
      <c r="F28" s="135" t="s">
        <v>2001</v>
      </c>
      <c r="G28" s="157">
        <v>24736</v>
      </c>
      <c r="H28" s="135" t="s">
        <v>2001</v>
      </c>
      <c r="I28" s="135" t="s">
        <v>721</v>
      </c>
      <c r="J28" s="135" t="s">
        <v>4659</v>
      </c>
      <c r="K28" s="135" t="s">
        <v>4658</v>
      </c>
      <c r="L28" s="153" t="s">
        <v>4657</v>
      </c>
      <c r="M28" s="153" t="s">
        <v>4154</v>
      </c>
      <c r="N28" s="152">
        <v>3146836679</v>
      </c>
      <c r="O28" s="132">
        <v>1337498</v>
      </c>
      <c r="P28" s="131" t="s">
        <v>4255</v>
      </c>
    </row>
    <row r="29" spans="1:16">
      <c r="A29" s="131">
        <v>29</v>
      </c>
      <c r="B29" s="131" t="s">
        <v>5050</v>
      </c>
      <c r="C29" s="148" t="s">
        <v>4656</v>
      </c>
      <c r="D29" s="148" t="s">
        <v>4655</v>
      </c>
      <c r="E29" s="151">
        <v>25196350</v>
      </c>
      <c r="F29" s="148" t="s">
        <v>4648</v>
      </c>
      <c r="G29" s="156">
        <v>30473</v>
      </c>
      <c r="H29" s="148" t="s">
        <v>4648</v>
      </c>
      <c r="I29" s="148" t="s">
        <v>4654</v>
      </c>
      <c r="J29" s="148" t="s">
        <v>4653</v>
      </c>
      <c r="K29" s="148" t="s">
        <v>4652</v>
      </c>
      <c r="L29" s="147" t="s">
        <v>4651</v>
      </c>
      <c r="M29" s="147" t="s">
        <v>4154</v>
      </c>
      <c r="N29" s="146">
        <v>3164174419</v>
      </c>
      <c r="O29" s="145">
        <v>1337498</v>
      </c>
      <c r="P29" s="131" t="s">
        <v>4450</v>
      </c>
    </row>
    <row r="30" spans="1:16">
      <c r="A30" s="131">
        <v>30</v>
      </c>
      <c r="B30" s="131" t="s">
        <v>5051</v>
      </c>
      <c r="C30" s="135" t="s">
        <v>4650</v>
      </c>
      <c r="D30" s="135" t="s">
        <v>4649</v>
      </c>
      <c r="E30" s="143">
        <v>9957887</v>
      </c>
      <c r="F30" s="135" t="s">
        <v>4648</v>
      </c>
      <c r="G30" s="155">
        <v>29289</v>
      </c>
      <c r="H30" s="135" t="s">
        <v>4648</v>
      </c>
      <c r="I30" s="135" t="s">
        <v>721</v>
      </c>
      <c r="J30" s="135" t="s">
        <v>4647</v>
      </c>
      <c r="K30" s="135" t="s">
        <v>4646</v>
      </c>
      <c r="L30" s="153" t="s">
        <v>4645</v>
      </c>
      <c r="M30" s="153" t="s">
        <v>4154</v>
      </c>
      <c r="N30" s="152">
        <v>3103895039</v>
      </c>
      <c r="O30" s="132">
        <v>1337498</v>
      </c>
      <c r="P30" s="131" t="s">
        <v>4450</v>
      </c>
    </row>
    <row r="31" spans="1:16">
      <c r="A31" s="131">
        <v>31</v>
      </c>
      <c r="B31" s="131" t="s">
        <v>5052</v>
      </c>
      <c r="C31" s="148" t="s">
        <v>4644</v>
      </c>
      <c r="D31" s="148" t="s">
        <v>4643</v>
      </c>
      <c r="E31" s="151">
        <v>1085244106</v>
      </c>
      <c r="F31" s="148" t="s">
        <v>4417</v>
      </c>
      <c r="G31" s="156">
        <v>30859</v>
      </c>
      <c r="H31" s="148" t="s">
        <v>2001</v>
      </c>
      <c r="I31" s="148" t="s">
        <v>721</v>
      </c>
      <c r="J31" s="148" t="s">
        <v>4642</v>
      </c>
      <c r="K31" s="148" t="s">
        <v>4641</v>
      </c>
      <c r="L31" s="147" t="s">
        <v>4640</v>
      </c>
      <c r="M31" s="147" t="s">
        <v>4154</v>
      </c>
      <c r="N31" s="146">
        <v>3154516922</v>
      </c>
      <c r="O31" s="145">
        <v>1337498</v>
      </c>
      <c r="P31" s="131" t="s">
        <v>4320</v>
      </c>
    </row>
    <row r="32" spans="1:16">
      <c r="A32" s="131">
        <v>32</v>
      </c>
      <c r="B32" s="131" t="s">
        <v>5053</v>
      </c>
      <c r="C32" s="135" t="s">
        <v>4639</v>
      </c>
      <c r="D32" s="135" t="s">
        <v>4638</v>
      </c>
      <c r="E32" s="143">
        <v>43433412</v>
      </c>
      <c r="F32" s="135" t="s">
        <v>4637</v>
      </c>
      <c r="G32" s="155">
        <v>23929</v>
      </c>
      <c r="H32" s="154" t="s">
        <v>3423</v>
      </c>
      <c r="I32" s="135" t="s">
        <v>721</v>
      </c>
      <c r="J32" s="135" t="s">
        <v>4636</v>
      </c>
      <c r="K32" s="135" t="s">
        <v>4635</v>
      </c>
      <c r="L32" s="153" t="s">
        <v>4634</v>
      </c>
      <c r="M32" s="153" t="s">
        <v>4633</v>
      </c>
      <c r="N32" s="152">
        <v>3168959984</v>
      </c>
      <c r="O32" s="132">
        <v>2206872</v>
      </c>
      <c r="P32" s="131" t="s">
        <v>4353</v>
      </c>
    </row>
    <row r="33" spans="1:16">
      <c r="A33" s="131">
        <v>33</v>
      </c>
      <c r="B33" s="131" t="s">
        <v>5054</v>
      </c>
      <c r="C33" s="148" t="s">
        <v>4632</v>
      </c>
      <c r="D33" s="148" t="s">
        <v>4631</v>
      </c>
      <c r="E33" s="151">
        <v>1114788001</v>
      </c>
      <c r="F33" s="148" t="s">
        <v>4630</v>
      </c>
      <c r="G33" s="156">
        <v>35403</v>
      </c>
      <c r="H33" s="149" t="s">
        <v>4494</v>
      </c>
      <c r="I33" s="148" t="s">
        <v>4629</v>
      </c>
      <c r="J33" s="148" t="s">
        <v>4628</v>
      </c>
      <c r="K33" s="148" t="s">
        <v>4627</v>
      </c>
      <c r="L33" s="147" t="s">
        <v>4626</v>
      </c>
      <c r="M33" s="147" t="s">
        <v>4154</v>
      </c>
      <c r="N33" s="146">
        <v>3217444750</v>
      </c>
      <c r="O33" s="145">
        <v>1337498</v>
      </c>
      <c r="P33" s="131" t="s">
        <v>4450</v>
      </c>
    </row>
    <row r="34" spans="1:16">
      <c r="A34" s="131">
        <v>34</v>
      </c>
      <c r="B34" s="131" t="s">
        <v>5055</v>
      </c>
      <c r="C34" s="135" t="s">
        <v>4625</v>
      </c>
      <c r="D34" s="135" t="s">
        <v>4624</v>
      </c>
      <c r="E34" s="143">
        <v>1088537167</v>
      </c>
      <c r="F34" s="135" t="s">
        <v>4623</v>
      </c>
      <c r="G34" s="155">
        <v>32897</v>
      </c>
      <c r="H34" s="135" t="s">
        <v>4623</v>
      </c>
      <c r="I34" s="135" t="s">
        <v>4622</v>
      </c>
      <c r="J34" s="135" t="s">
        <v>4621</v>
      </c>
      <c r="K34" s="135" t="s">
        <v>4620</v>
      </c>
      <c r="L34" s="153" t="s">
        <v>4619</v>
      </c>
      <c r="M34" s="153" t="s">
        <v>4154</v>
      </c>
      <c r="N34" s="152">
        <v>3103860484</v>
      </c>
      <c r="O34" s="132">
        <v>1337498</v>
      </c>
      <c r="P34" s="131" t="s">
        <v>4450</v>
      </c>
    </row>
    <row r="35" spans="1:16">
      <c r="A35" s="131">
        <v>35</v>
      </c>
      <c r="B35" s="131" t="s">
        <v>5056</v>
      </c>
      <c r="C35" s="148" t="s">
        <v>4618</v>
      </c>
      <c r="D35" s="148" t="s">
        <v>4617</v>
      </c>
      <c r="E35" s="151">
        <v>34570979</v>
      </c>
      <c r="F35" s="148" t="s">
        <v>1991</v>
      </c>
      <c r="G35" s="156">
        <v>27759</v>
      </c>
      <c r="H35" s="148" t="s">
        <v>1991</v>
      </c>
      <c r="I35" s="148" t="s">
        <v>4616</v>
      </c>
      <c r="J35" s="148" t="s">
        <v>4615</v>
      </c>
      <c r="K35" s="148" t="s">
        <v>4614</v>
      </c>
      <c r="L35" s="147" t="s">
        <v>4613</v>
      </c>
      <c r="M35" s="147" t="s">
        <v>4154</v>
      </c>
      <c r="N35" s="146">
        <v>3137366455</v>
      </c>
      <c r="O35" s="145">
        <v>2663850</v>
      </c>
      <c r="P35" s="131" t="s">
        <v>4153</v>
      </c>
    </row>
    <row r="36" spans="1:16">
      <c r="A36" s="131">
        <v>36</v>
      </c>
      <c r="B36" s="131" t="s">
        <v>5057</v>
      </c>
      <c r="C36" s="135" t="s">
        <v>4612</v>
      </c>
      <c r="D36" s="135" t="s">
        <v>3868</v>
      </c>
      <c r="E36" s="143">
        <v>1040743640</v>
      </c>
      <c r="F36" s="135" t="s">
        <v>4611</v>
      </c>
      <c r="G36" s="155">
        <v>34064</v>
      </c>
      <c r="H36" s="154" t="s">
        <v>3854</v>
      </c>
      <c r="I36" s="135" t="s">
        <v>869</v>
      </c>
      <c r="J36" s="135" t="s">
        <v>4610</v>
      </c>
      <c r="K36" s="135" t="s">
        <v>4609</v>
      </c>
      <c r="L36" s="153" t="s">
        <v>4608</v>
      </c>
      <c r="M36" s="153" t="s">
        <v>4154</v>
      </c>
      <c r="N36" s="152">
        <v>3012456795</v>
      </c>
      <c r="O36" s="132">
        <v>3156754</v>
      </c>
      <c r="P36" s="131" t="s">
        <v>4149</v>
      </c>
    </row>
    <row r="37" spans="1:16">
      <c r="A37" s="131">
        <v>37</v>
      </c>
      <c r="B37" s="131" t="s">
        <v>5058</v>
      </c>
      <c r="C37" s="148" t="s">
        <v>4607</v>
      </c>
      <c r="D37" s="148" t="s">
        <v>4606</v>
      </c>
      <c r="E37" s="151">
        <v>1036619113</v>
      </c>
      <c r="F37" s="148" t="s">
        <v>3854</v>
      </c>
      <c r="G37" s="156">
        <v>31927</v>
      </c>
      <c r="H37" s="149" t="s">
        <v>2434</v>
      </c>
      <c r="I37" s="148" t="s">
        <v>675</v>
      </c>
      <c r="J37" s="148" t="s">
        <v>4605</v>
      </c>
      <c r="K37" s="148" t="s">
        <v>4604</v>
      </c>
      <c r="L37" s="147" t="s">
        <v>4603</v>
      </c>
      <c r="M37" s="147" t="s">
        <v>4154</v>
      </c>
      <c r="N37" s="146">
        <v>3013500156</v>
      </c>
      <c r="O37" s="145">
        <v>3852124</v>
      </c>
      <c r="P37" s="131" t="s">
        <v>4149</v>
      </c>
    </row>
    <row r="38" spans="1:16">
      <c r="A38" s="131">
        <v>38</v>
      </c>
      <c r="B38" s="131" t="s">
        <v>5059</v>
      </c>
      <c r="C38" s="135" t="s">
        <v>4602</v>
      </c>
      <c r="D38" s="135" t="s">
        <v>4601</v>
      </c>
      <c r="E38" s="143">
        <v>98463150</v>
      </c>
      <c r="F38" s="135" t="s">
        <v>4600</v>
      </c>
      <c r="G38" s="155">
        <v>24519</v>
      </c>
      <c r="H38" s="135" t="s">
        <v>4599</v>
      </c>
      <c r="I38" s="135" t="s">
        <v>4598</v>
      </c>
      <c r="J38" s="135" t="s">
        <v>4597</v>
      </c>
      <c r="K38" s="135" t="s">
        <v>4596</v>
      </c>
      <c r="L38" s="153" t="s">
        <v>4595</v>
      </c>
      <c r="M38" s="153" t="s">
        <v>4154</v>
      </c>
      <c r="N38" s="152">
        <v>3104317086</v>
      </c>
      <c r="O38" s="132">
        <v>4823432</v>
      </c>
      <c r="P38" s="131" t="s">
        <v>4149</v>
      </c>
    </row>
    <row r="39" spans="1:16">
      <c r="A39" s="131">
        <v>39</v>
      </c>
      <c r="B39" s="131" t="s">
        <v>5060</v>
      </c>
      <c r="C39" s="148" t="s">
        <v>4594</v>
      </c>
      <c r="D39" s="148" t="s">
        <v>4593</v>
      </c>
      <c r="E39" s="151">
        <v>1110454070</v>
      </c>
      <c r="F39" s="148" t="s">
        <v>2351</v>
      </c>
      <c r="G39" s="156">
        <v>31602</v>
      </c>
      <c r="H39" s="148" t="s">
        <v>2351</v>
      </c>
      <c r="I39" s="148" t="s">
        <v>4592</v>
      </c>
      <c r="J39" s="148" t="s">
        <v>4282</v>
      </c>
      <c r="K39" s="148" t="s">
        <v>4591</v>
      </c>
      <c r="L39" s="147" t="s">
        <v>4590</v>
      </c>
      <c r="M39" s="147" t="s">
        <v>4589</v>
      </c>
      <c r="N39" s="146">
        <v>3164936901</v>
      </c>
      <c r="O39" s="145">
        <v>2663850</v>
      </c>
      <c r="P39" s="131" t="s">
        <v>4167</v>
      </c>
    </row>
    <row r="40" spans="1:16">
      <c r="A40" s="131">
        <v>40</v>
      </c>
      <c r="B40" s="131" t="s">
        <v>5061</v>
      </c>
      <c r="C40" s="135" t="s">
        <v>4588</v>
      </c>
      <c r="D40" s="135" t="s">
        <v>4587</v>
      </c>
      <c r="E40" s="143">
        <v>1022939282</v>
      </c>
      <c r="F40" s="135" t="s">
        <v>2011</v>
      </c>
      <c r="G40" s="155">
        <v>32115</v>
      </c>
      <c r="H40" s="154" t="s">
        <v>2011</v>
      </c>
      <c r="I40" s="135" t="s">
        <v>4586</v>
      </c>
      <c r="J40" s="135" t="s">
        <v>4585</v>
      </c>
      <c r="K40" s="135" t="s">
        <v>4584</v>
      </c>
      <c r="L40" s="153" t="s">
        <v>4583</v>
      </c>
      <c r="M40" s="153" t="s">
        <v>4154</v>
      </c>
      <c r="N40" s="152">
        <v>3012092884</v>
      </c>
      <c r="O40" s="132">
        <v>4823432</v>
      </c>
      <c r="P40" s="131" t="s">
        <v>4149</v>
      </c>
    </row>
    <row r="41" spans="1:16">
      <c r="A41" s="131">
        <v>41</v>
      </c>
      <c r="B41" s="131" t="s">
        <v>5062</v>
      </c>
      <c r="C41" s="148" t="s">
        <v>4582</v>
      </c>
      <c r="D41" s="148" t="s">
        <v>4165</v>
      </c>
      <c r="E41" s="151">
        <v>1130664208</v>
      </c>
      <c r="F41" s="148" t="s">
        <v>3854</v>
      </c>
      <c r="G41" s="156">
        <v>31415</v>
      </c>
      <c r="H41" s="149" t="s">
        <v>1917</v>
      </c>
      <c r="I41" s="148" t="s">
        <v>4581</v>
      </c>
      <c r="J41" s="148" t="s">
        <v>4580</v>
      </c>
      <c r="K41" s="148" t="s">
        <v>4579</v>
      </c>
      <c r="L41" s="147" t="s">
        <v>4578</v>
      </c>
      <c r="M41" s="147" t="s">
        <v>4577</v>
      </c>
      <c r="N41" s="146">
        <v>3185619741</v>
      </c>
      <c r="O41" s="145">
        <v>3852124</v>
      </c>
      <c r="P41" s="131" t="s">
        <v>4149</v>
      </c>
    </row>
    <row r="42" spans="1:16">
      <c r="A42" s="131">
        <v>42</v>
      </c>
      <c r="B42" s="131" t="s">
        <v>5063</v>
      </c>
      <c r="C42" s="135" t="s">
        <v>4576</v>
      </c>
      <c r="D42" s="135" t="s">
        <v>4575</v>
      </c>
      <c r="E42" s="143">
        <v>1088309433</v>
      </c>
      <c r="F42" s="135" t="s">
        <v>1978</v>
      </c>
      <c r="G42" s="155">
        <v>34145</v>
      </c>
      <c r="H42" s="154" t="s">
        <v>1978</v>
      </c>
      <c r="I42" s="135" t="s">
        <v>4574</v>
      </c>
      <c r="J42" s="135" t="s">
        <v>4573</v>
      </c>
      <c r="K42" s="135" t="s">
        <v>4572</v>
      </c>
      <c r="L42" s="153" t="s">
        <v>4571</v>
      </c>
      <c r="M42" s="153" t="s">
        <v>4570</v>
      </c>
      <c r="N42" s="152">
        <v>3147600688</v>
      </c>
      <c r="O42" s="132">
        <v>2206872</v>
      </c>
      <c r="P42" s="131" t="s">
        <v>4569</v>
      </c>
    </row>
    <row r="43" spans="1:16">
      <c r="A43" s="131">
        <v>43</v>
      </c>
      <c r="B43" s="131" t="s">
        <v>5064</v>
      </c>
      <c r="C43" s="148" t="s">
        <v>4568</v>
      </c>
      <c r="D43" s="148" t="s">
        <v>4567</v>
      </c>
      <c r="E43" s="151">
        <v>1037584710</v>
      </c>
      <c r="F43" s="148" t="s">
        <v>3423</v>
      </c>
      <c r="G43" s="156">
        <v>32063</v>
      </c>
      <c r="H43" s="148" t="s">
        <v>3423</v>
      </c>
      <c r="I43" s="148" t="s">
        <v>4566</v>
      </c>
      <c r="J43" s="148" t="s">
        <v>4565</v>
      </c>
      <c r="K43" s="148" t="s">
        <v>4564</v>
      </c>
      <c r="L43" s="147" t="s">
        <v>4563</v>
      </c>
      <c r="M43" s="147" t="s">
        <v>4154</v>
      </c>
      <c r="N43" s="146">
        <v>3004591639</v>
      </c>
      <c r="O43" s="145">
        <v>2663850</v>
      </c>
      <c r="P43" s="131" t="s">
        <v>4149</v>
      </c>
    </row>
    <row r="44" spans="1:16">
      <c r="A44" s="131">
        <v>44</v>
      </c>
      <c r="B44" s="131" t="s">
        <v>5065</v>
      </c>
      <c r="C44" s="135" t="s">
        <v>4562</v>
      </c>
      <c r="D44" s="135" t="s">
        <v>4561</v>
      </c>
      <c r="E44" s="143">
        <v>75101063</v>
      </c>
      <c r="F44" s="135" t="s">
        <v>2298</v>
      </c>
      <c r="G44" s="155">
        <v>30858</v>
      </c>
      <c r="H44" s="135" t="s">
        <v>2298</v>
      </c>
      <c r="I44" s="135" t="s">
        <v>872</v>
      </c>
      <c r="J44" s="135" t="s">
        <v>4560</v>
      </c>
      <c r="K44" s="135" t="s">
        <v>4559</v>
      </c>
      <c r="L44" s="153" t="s">
        <v>4558</v>
      </c>
      <c r="M44" s="153" t="s">
        <v>4154</v>
      </c>
      <c r="N44" s="152">
        <v>3127735802</v>
      </c>
      <c r="O44" s="132">
        <v>4426079</v>
      </c>
      <c r="P44" s="131" t="s">
        <v>4149</v>
      </c>
    </row>
    <row r="45" spans="1:16">
      <c r="A45" s="131">
        <v>45</v>
      </c>
      <c r="B45" s="131" t="s">
        <v>5066</v>
      </c>
      <c r="C45" s="148" t="s">
        <v>4557</v>
      </c>
      <c r="D45" s="148" t="s">
        <v>2284</v>
      </c>
      <c r="E45" s="151">
        <v>1037649285</v>
      </c>
      <c r="F45" s="148" t="s">
        <v>3423</v>
      </c>
      <c r="G45" s="156">
        <v>35192</v>
      </c>
      <c r="H45" s="148" t="s">
        <v>2108</v>
      </c>
      <c r="I45" s="148" t="s">
        <v>4384</v>
      </c>
      <c r="J45" s="148" t="s">
        <v>4556</v>
      </c>
      <c r="K45" s="148" t="s">
        <v>4555</v>
      </c>
      <c r="L45" s="147" t="s">
        <v>4554</v>
      </c>
      <c r="M45" s="147" t="s">
        <v>4154</v>
      </c>
      <c r="N45" s="146">
        <v>3104459904</v>
      </c>
      <c r="O45" s="145">
        <v>2206872</v>
      </c>
      <c r="P45" s="131" t="s">
        <v>4149</v>
      </c>
    </row>
    <row r="46" spans="1:16">
      <c r="A46" s="131">
        <v>46</v>
      </c>
      <c r="B46" s="131" t="s">
        <v>5067</v>
      </c>
      <c r="C46" s="135" t="s">
        <v>4553</v>
      </c>
      <c r="D46" s="135" t="s">
        <v>4552</v>
      </c>
      <c r="E46" s="143">
        <v>1130623796</v>
      </c>
      <c r="F46" s="135" t="s">
        <v>1917</v>
      </c>
      <c r="G46" s="155">
        <v>32573</v>
      </c>
      <c r="H46" s="135" t="s">
        <v>1917</v>
      </c>
      <c r="I46" s="135" t="s">
        <v>4551</v>
      </c>
      <c r="J46" s="135" t="s">
        <v>4550</v>
      </c>
      <c r="K46" s="135" t="s">
        <v>4549</v>
      </c>
      <c r="L46" s="153" t="s">
        <v>4548</v>
      </c>
      <c r="M46" s="153" t="s">
        <v>4547</v>
      </c>
      <c r="N46" s="152">
        <v>3166620253</v>
      </c>
      <c r="O46" s="132">
        <v>1855778</v>
      </c>
      <c r="P46" s="131" t="s">
        <v>4158</v>
      </c>
    </row>
    <row r="47" spans="1:16">
      <c r="A47" s="131">
        <v>47</v>
      </c>
      <c r="B47" s="131" t="s">
        <v>5068</v>
      </c>
      <c r="C47" s="148" t="s">
        <v>4546</v>
      </c>
      <c r="D47" s="148" t="s">
        <v>4545</v>
      </c>
      <c r="E47" s="151">
        <v>1045524166</v>
      </c>
      <c r="F47" s="148" t="s">
        <v>2108</v>
      </c>
      <c r="G47" s="156">
        <v>35691</v>
      </c>
      <c r="H47" s="148" t="s">
        <v>2108</v>
      </c>
      <c r="I47" s="148" t="s">
        <v>4384</v>
      </c>
      <c r="J47" s="148" t="s">
        <v>4544</v>
      </c>
      <c r="K47" s="148" t="s">
        <v>4543</v>
      </c>
      <c r="L47" s="147" t="s">
        <v>4542</v>
      </c>
      <c r="M47" s="147" t="s">
        <v>4154</v>
      </c>
      <c r="N47" s="146">
        <v>3113958683</v>
      </c>
      <c r="O47" s="145">
        <v>2206872</v>
      </c>
      <c r="P47" s="131" t="s">
        <v>4149</v>
      </c>
    </row>
    <row r="48" spans="1:16">
      <c r="A48" s="131">
        <v>48</v>
      </c>
      <c r="B48" s="131" t="s">
        <v>5069</v>
      </c>
      <c r="C48" s="135" t="s">
        <v>4541</v>
      </c>
      <c r="D48" s="135" t="s">
        <v>4540</v>
      </c>
      <c r="E48" s="143">
        <v>1045047356</v>
      </c>
      <c r="F48" s="135" t="s">
        <v>4539</v>
      </c>
      <c r="G48" s="155">
        <v>32469</v>
      </c>
      <c r="H48" s="135" t="s">
        <v>4539</v>
      </c>
      <c r="I48" s="135" t="s">
        <v>4227</v>
      </c>
      <c r="J48" s="135" t="s">
        <v>4538</v>
      </c>
      <c r="K48" s="135" t="s">
        <v>4537</v>
      </c>
      <c r="L48" s="153" t="s">
        <v>4536</v>
      </c>
      <c r="M48" s="153" t="s">
        <v>4154</v>
      </c>
      <c r="N48" s="152">
        <v>3226202848</v>
      </c>
      <c r="O48" s="132">
        <v>1337498</v>
      </c>
      <c r="P48" s="131" t="s">
        <v>4450</v>
      </c>
    </row>
    <row r="49" spans="1:16">
      <c r="A49" s="131">
        <v>49</v>
      </c>
      <c r="B49" s="131" t="s">
        <v>5070</v>
      </c>
      <c r="C49" s="148" t="s">
        <v>4535</v>
      </c>
      <c r="D49" s="148" t="s">
        <v>4534</v>
      </c>
      <c r="E49" s="151">
        <v>38600096</v>
      </c>
      <c r="F49" s="148" t="s">
        <v>1917</v>
      </c>
      <c r="G49" s="156">
        <v>30115</v>
      </c>
      <c r="H49" s="148" t="s">
        <v>1950</v>
      </c>
      <c r="I49" s="148" t="s">
        <v>4533</v>
      </c>
      <c r="J49" s="148" t="s">
        <v>4532</v>
      </c>
      <c r="K49" s="148" t="s">
        <v>4531</v>
      </c>
      <c r="L49" s="147" t="s">
        <v>4530</v>
      </c>
      <c r="M49" s="147" t="s">
        <v>4154</v>
      </c>
      <c r="N49" s="146">
        <v>3136834480</v>
      </c>
      <c r="O49" s="145">
        <v>4823432</v>
      </c>
      <c r="P49" s="131" t="s">
        <v>4149</v>
      </c>
    </row>
    <row r="50" spans="1:16">
      <c r="A50" s="131">
        <v>50</v>
      </c>
      <c r="B50" s="131" t="s">
        <v>5071</v>
      </c>
      <c r="C50" s="135" t="s">
        <v>4529</v>
      </c>
      <c r="D50" s="135" t="s">
        <v>4528</v>
      </c>
      <c r="E50" s="143">
        <v>37292699</v>
      </c>
      <c r="F50" s="135" t="s">
        <v>2206</v>
      </c>
      <c r="G50" s="155">
        <v>30449</v>
      </c>
      <c r="H50" s="154" t="s">
        <v>4527</v>
      </c>
      <c r="I50" s="135" t="s">
        <v>4526</v>
      </c>
      <c r="J50" s="135" t="s">
        <v>4525</v>
      </c>
      <c r="K50" s="135" t="s">
        <v>4524</v>
      </c>
      <c r="L50" s="153" t="s">
        <v>4523</v>
      </c>
      <c r="M50" s="153" t="s">
        <v>4154</v>
      </c>
      <c r="N50" s="152">
        <v>3102011692</v>
      </c>
      <c r="O50" s="132">
        <v>4823432</v>
      </c>
      <c r="P50" s="131" t="s">
        <v>4149</v>
      </c>
    </row>
    <row r="51" spans="1:16">
      <c r="A51" s="131">
        <v>51</v>
      </c>
      <c r="B51" s="131" t="s">
        <v>5072</v>
      </c>
      <c r="C51" s="148" t="s">
        <v>4522</v>
      </c>
      <c r="D51" s="148" t="s">
        <v>4521</v>
      </c>
      <c r="E51" s="151">
        <v>1001443449</v>
      </c>
      <c r="F51" s="148" t="s">
        <v>4520</v>
      </c>
      <c r="G51" s="156">
        <v>33124</v>
      </c>
      <c r="H51" s="149" t="s">
        <v>4520</v>
      </c>
      <c r="I51" s="148" t="s">
        <v>4519</v>
      </c>
      <c r="J51" s="148" t="s">
        <v>4518</v>
      </c>
      <c r="K51" s="148" t="s">
        <v>4517</v>
      </c>
      <c r="L51" s="147" t="s">
        <v>4516</v>
      </c>
      <c r="M51" s="147" t="s">
        <v>4154</v>
      </c>
      <c r="N51" s="146">
        <v>3116992151</v>
      </c>
      <c r="O51" s="145">
        <v>1508029</v>
      </c>
      <c r="P51" s="131" t="s">
        <v>4149</v>
      </c>
    </row>
    <row r="52" spans="1:16">
      <c r="A52" s="131">
        <v>52</v>
      </c>
      <c r="B52" s="131" t="s">
        <v>5073</v>
      </c>
      <c r="C52" s="135" t="s">
        <v>4515</v>
      </c>
      <c r="D52" s="135" t="s">
        <v>4514</v>
      </c>
      <c r="E52" s="143">
        <v>12745277</v>
      </c>
      <c r="F52" s="135" t="s">
        <v>2001</v>
      </c>
      <c r="G52" s="155">
        <v>28851</v>
      </c>
      <c r="H52" s="135" t="s">
        <v>2001</v>
      </c>
      <c r="I52" s="135" t="s">
        <v>721</v>
      </c>
      <c r="J52" s="135" t="s">
        <v>4513</v>
      </c>
      <c r="K52" s="135" t="s">
        <v>4512</v>
      </c>
      <c r="L52" s="153" t="s">
        <v>4511</v>
      </c>
      <c r="M52" s="153" t="s">
        <v>4154</v>
      </c>
      <c r="N52" s="152">
        <v>3106249733</v>
      </c>
      <c r="O52" s="132">
        <v>1337498</v>
      </c>
      <c r="P52" s="131" t="s">
        <v>4320</v>
      </c>
    </row>
    <row r="53" spans="1:16">
      <c r="A53" s="131">
        <v>53</v>
      </c>
      <c r="B53" s="131" t="s">
        <v>5074</v>
      </c>
      <c r="C53" s="148" t="s">
        <v>4510</v>
      </c>
      <c r="D53" s="148" t="s">
        <v>4509</v>
      </c>
      <c r="E53" s="151">
        <v>1081700258</v>
      </c>
      <c r="F53" s="148" t="s">
        <v>4508</v>
      </c>
      <c r="G53" s="156">
        <v>33567</v>
      </c>
      <c r="H53" s="148" t="s">
        <v>4508</v>
      </c>
      <c r="I53" s="148" t="s">
        <v>872</v>
      </c>
      <c r="J53" s="148" t="s">
        <v>4507</v>
      </c>
      <c r="K53" s="148" t="s">
        <v>4506</v>
      </c>
      <c r="L53" s="147" t="s">
        <v>4505</v>
      </c>
      <c r="M53" s="147" t="s">
        <v>4154</v>
      </c>
      <c r="N53" s="146">
        <v>3102799599</v>
      </c>
      <c r="O53" s="145">
        <v>2206872</v>
      </c>
      <c r="P53" s="131" t="s">
        <v>4504</v>
      </c>
    </row>
    <row r="54" spans="1:16">
      <c r="A54" s="131">
        <v>54</v>
      </c>
      <c r="B54" s="131" t="s">
        <v>5075</v>
      </c>
      <c r="C54" s="135" t="s">
        <v>4503</v>
      </c>
      <c r="D54" s="135" t="s">
        <v>4502</v>
      </c>
      <c r="E54" s="143">
        <v>1045497551</v>
      </c>
      <c r="F54" s="135" t="s">
        <v>2108</v>
      </c>
      <c r="G54" s="155">
        <v>32224</v>
      </c>
      <c r="H54" s="135" t="s">
        <v>3486</v>
      </c>
      <c r="I54" s="135" t="s">
        <v>4501</v>
      </c>
      <c r="J54" s="135" t="s">
        <v>4500</v>
      </c>
      <c r="K54" s="135" t="s">
        <v>4499</v>
      </c>
      <c r="L54" s="153" t="s">
        <v>4498</v>
      </c>
      <c r="M54" s="153" t="s">
        <v>4497</v>
      </c>
      <c r="N54" s="152">
        <v>3005090645</v>
      </c>
      <c r="O54" s="132">
        <v>4426079</v>
      </c>
      <c r="P54" s="131" t="s">
        <v>4149</v>
      </c>
    </row>
    <row r="55" spans="1:16">
      <c r="A55" s="131">
        <v>55</v>
      </c>
      <c r="B55" s="131" t="s">
        <v>5076</v>
      </c>
      <c r="C55" s="148" t="s">
        <v>4496</v>
      </c>
      <c r="D55" s="148" t="s">
        <v>4495</v>
      </c>
      <c r="E55" s="151">
        <v>1038335663</v>
      </c>
      <c r="F55" s="148" t="s">
        <v>4448</v>
      </c>
      <c r="G55" s="156">
        <v>33891</v>
      </c>
      <c r="H55" s="148" t="s">
        <v>4494</v>
      </c>
      <c r="I55" s="148" t="s">
        <v>4493</v>
      </c>
      <c r="J55" s="148" t="s">
        <v>4492</v>
      </c>
      <c r="K55" s="148" t="s">
        <v>4491</v>
      </c>
      <c r="L55" s="147" t="s">
        <v>4490</v>
      </c>
      <c r="M55" s="147" t="s">
        <v>4154</v>
      </c>
      <c r="N55" s="146">
        <v>3235137244</v>
      </c>
      <c r="O55" s="145">
        <v>2206872</v>
      </c>
      <c r="P55" s="131" t="s">
        <v>4353</v>
      </c>
    </row>
    <row r="56" spans="1:16">
      <c r="A56" s="131">
        <v>56</v>
      </c>
      <c r="B56" s="131" t="s">
        <v>5077</v>
      </c>
      <c r="C56" s="135" t="s">
        <v>4489</v>
      </c>
      <c r="D56" s="135" t="s">
        <v>4488</v>
      </c>
      <c r="E56" s="143">
        <v>27091975</v>
      </c>
      <c r="F56" s="135" t="s">
        <v>2001</v>
      </c>
      <c r="G56" s="155">
        <v>28879</v>
      </c>
      <c r="H56" s="135" t="s">
        <v>2001</v>
      </c>
      <c r="I56" s="135" t="s">
        <v>721</v>
      </c>
      <c r="J56" s="135" t="s">
        <v>4487</v>
      </c>
      <c r="K56" s="135" t="s">
        <v>4486</v>
      </c>
      <c r="L56" s="153" t="s">
        <v>4485</v>
      </c>
      <c r="M56" s="153" t="s">
        <v>4154</v>
      </c>
      <c r="N56" s="152">
        <v>3165305206</v>
      </c>
      <c r="O56" s="132">
        <v>1337498</v>
      </c>
      <c r="P56" s="131" t="s">
        <v>4320</v>
      </c>
    </row>
    <row r="57" spans="1:16">
      <c r="A57" s="131">
        <v>57</v>
      </c>
      <c r="B57" s="131" t="s">
        <v>5078</v>
      </c>
      <c r="C57" s="148" t="s">
        <v>4484</v>
      </c>
      <c r="D57" s="148" t="s">
        <v>4483</v>
      </c>
      <c r="E57" s="151">
        <v>10174606</v>
      </c>
      <c r="F57" s="148" t="s">
        <v>4482</v>
      </c>
      <c r="G57" s="156">
        <v>25093</v>
      </c>
      <c r="H57" s="149" t="s">
        <v>4424</v>
      </c>
      <c r="I57" s="148" t="s">
        <v>721</v>
      </c>
      <c r="J57" s="148" t="s">
        <v>4477</v>
      </c>
      <c r="K57" s="148" t="s">
        <v>4481</v>
      </c>
      <c r="L57" s="147" t="s">
        <v>4480</v>
      </c>
      <c r="M57" s="147" t="s">
        <v>4154</v>
      </c>
      <c r="N57" s="146">
        <v>3127685026</v>
      </c>
      <c r="O57" s="145">
        <v>1337498</v>
      </c>
      <c r="P57" s="131" t="s">
        <v>4361</v>
      </c>
    </row>
    <row r="58" spans="1:16">
      <c r="A58" s="131">
        <v>58</v>
      </c>
      <c r="B58" s="131" t="s">
        <v>5079</v>
      </c>
      <c r="C58" s="135" t="s">
        <v>4479</v>
      </c>
      <c r="D58" s="135" t="s">
        <v>4478</v>
      </c>
      <c r="E58" s="143">
        <v>16112727</v>
      </c>
      <c r="F58" s="135" t="s">
        <v>4424</v>
      </c>
      <c r="G58" s="155">
        <v>26597</v>
      </c>
      <c r="H58" s="154" t="s">
        <v>4424</v>
      </c>
      <c r="I58" s="135" t="s">
        <v>721</v>
      </c>
      <c r="J58" s="135" t="s">
        <v>4477</v>
      </c>
      <c r="K58" s="135" t="s">
        <v>4476</v>
      </c>
      <c r="L58" s="153" t="s">
        <v>4475</v>
      </c>
      <c r="M58" s="153" t="s">
        <v>4154</v>
      </c>
      <c r="N58" s="152">
        <v>3133672729</v>
      </c>
      <c r="O58" s="132">
        <v>1337498</v>
      </c>
      <c r="P58" s="131" t="s">
        <v>4361</v>
      </c>
    </row>
    <row r="59" spans="1:16">
      <c r="A59" s="131">
        <v>59</v>
      </c>
      <c r="B59" s="131" t="s">
        <v>5080</v>
      </c>
      <c r="C59" s="148" t="s">
        <v>4474</v>
      </c>
      <c r="D59" s="148" t="s">
        <v>4473</v>
      </c>
      <c r="E59" s="151">
        <v>1036609074</v>
      </c>
      <c r="F59" s="148" t="s">
        <v>3854</v>
      </c>
      <c r="G59" s="156">
        <v>31928</v>
      </c>
      <c r="H59" s="149" t="s">
        <v>2434</v>
      </c>
      <c r="I59" s="148" t="s">
        <v>896</v>
      </c>
      <c r="J59" s="148" t="s">
        <v>4472</v>
      </c>
      <c r="K59" s="148" t="s">
        <v>4471</v>
      </c>
      <c r="L59" s="147" t="s">
        <v>4470</v>
      </c>
      <c r="M59" s="147" t="s">
        <v>4154</v>
      </c>
      <c r="N59" s="146">
        <v>3112466846</v>
      </c>
      <c r="O59" s="145">
        <v>1508029</v>
      </c>
      <c r="P59" s="131" t="s">
        <v>4149</v>
      </c>
    </row>
    <row r="60" spans="1:16">
      <c r="A60" s="131">
        <v>60</v>
      </c>
      <c r="B60" s="131" t="s">
        <v>5081</v>
      </c>
      <c r="C60" s="135" t="s">
        <v>4469</v>
      </c>
      <c r="D60" s="135" t="s">
        <v>4468</v>
      </c>
      <c r="E60" s="143">
        <v>1007316222</v>
      </c>
      <c r="F60" s="135" t="s">
        <v>4358</v>
      </c>
      <c r="G60" s="155">
        <v>34225</v>
      </c>
      <c r="H60" s="135" t="s">
        <v>4448</v>
      </c>
      <c r="I60" s="135" t="s">
        <v>721</v>
      </c>
      <c r="J60" s="135" t="s">
        <v>4467</v>
      </c>
      <c r="K60" s="135" t="s">
        <v>4466</v>
      </c>
      <c r="L60" s="153" t="s">
        <v>4465</v>
      </c>
      <c r="M60" s="153" t="s">
        <v>4154</v>
      </c>
      <c r="N60" s="152">
        <v>3145177194</v>
      </c>
      <c r="O60" s="132">
        <v>1337498</v>
      </c>
      <c r="P60" s="131" t="s">
        <v>4353</v>
      </c>
    </row>
    <row r="61" spans="1:16">
      <c r="A61" s="131">
        <v>61</v>
      </c>
      <c r="B61" s="139" t="s">
        <v>5082</v>
      </c>
      <c r="C61" s="148" t="s">
        <v>4464</v>
      </c>
      <c r="D61" s="148" t="s">
        <v>4463</v>
      </c>
      <c r="E61" s="151">
        <v>52602125</v>
      </c>
      <c r="F61" s="148" t="s">
        <v>4462</v>
      </c>
      <c r="G61" s="156">
        <v>28860</v>
      </c>
      <c r="H61" s="149" t="s">
        <v>4461</v>
      </c>
      <c r="I61" s="148" t="s">
        <v>4460</v>
      </c>
      <c r="J61" s="148" t="s">
        <v>4459</v>
      </c>
      <c r="K61" s="148" t="s">
        <v>4458</v>
      </c>
      <c r="L61" s="147" t="s">
        <v>4457</v>
      </c>
      <c r="M61" s="147" t="s">
        <v>4154</v>
      </c>
      <c r="N61" s="146">
        <v>3014446418</v>
      </c>
      <c r="O61" s="145">
        <v>3156754</v>
      </c>
      <c r="P61" s="131" t="s">
        <v>4149</v>
      </c>
    </row>
    <row r="62" spans="1:16">
      <c r="A62" s="131">
        <v>62</v>
      </c>
      <c r="B62" s="139" t="s">
        <v>5083</v>
      </c>
      <c r="C62" s="135" t="s">
        <v>4456</v>
      </c>
      <c r="D62" s="135" t="s">
        <v>4455</v>
      </c>
      <c r="E62" s="143">
        <v>80222817</v>
      </c>
      <c r="F62" s="135" t="s">
        <v>2011</v>
      </c>
      <c r="G62" s="155">
        <v>30280</v>
      </c>
      <c r="H62" s="135" t="s">
        <v>2011</v>
      </c>
      <c r="I62" s="135" t="s">
        <v>4454</v>
      </c>
      <c r="J62" s="135" t="s">
        <v>4453</v>
      </c>
      <c r="K62" s="135" t="s">
        <v>4452</v>
      </c>
      <c r="L62" s="153" t="s">
        <v>4451</v>
      </c>
      <c r="M62" s="153" t="s">
        <v>4154</v>
      </c>
      <c r="N62" s="152">
        <v>3187956610</v>
      </c>
      <c r="O62" s="132">
        <v>1855778</v>
      </c>
      <c r="P62" s="131" t="s">
        <v>4450</v>
      </c>
    </row>
    <row r="63" spans="1:16">
      <c r="A63" s="131">
        <v>63</v>
      </c>
      <c r="B63" s="131" t="s">
        <v>5084</v>
      </c>
      <c r="C63" s="148" t="s">
        <v>4449</v>
      </c>
      <c r="D63" s="148" t="s">
        <v>3428</v>
      </c>
      <c r="E63" s="151">
        <v>1038332909</v>
      </c>
      <c r="F63" s="148" t="s">
        <v>4448</v>
      </c>
      <c r="G63" s="156">
        <v>31762</v>
      </c>
      <c r="H63" s="148" t="s">
        <v>4448</v>
      </c>
      <c r="I63" s="148" t="s">
        <v>4447</v>
      </c>
      <c r="J63" s="148" t="s">
        <v>4446</v>
      </c>
      <c r="K63" s="148" t="s">
        <v>4445</v>
      </c>
      <c r="L63" s="147" t="s">
        <v>4444</v>
      </c>
      <c r="M63" s="147" t="s">
        <v>4154</v>
      </c>
      <c r="N63" s="146">
        <v>3105431990</v>
      </c>
      <c r="O63" s="145">
        <v>1337498</v>
      </c>
      <c r="P63" s="131" t="s">
        <v>4353</v>
      </c>
    </row>
    <row r="64" spans="1:16">
      <c r="A64" s="131">
        <v>64</v>
      </c>
      <c r="B64" s="131" t="s">
        <v>5085</v>
      </c>
      <c r="C64" s="135" t="s">
        <v>4443</v>
      </c>
      <c r="D64" s="135" t="s">
        <v>4442</v>
      </c>
      <c r="E64" s="143">
        <v>66856994</v>
      </c>
      <c r="F64" s="135" t="s">
        <v>1917</v>
      </c>
      <c r="G64" s="155">
        <v>26839</v>
      </c>
      <c r="H64" s="154" t="s">
        <v>1917</v>
      </c>
      <c r="I64" s="135" t="s">
        <v>1744</v>
      </c>
      <c r="J64" s="135" t="s">
        <v>4441</v>
      </c>
      <c r="K64" s="135" t="s">
        <v>4440</v>
      </c>
      <c r="L64" s="153" t="s">
        <v>4439</v>
      </c>
      <c r="M64" s="153" t="s">
        <v>4154</v>
      </c>
      <c r="N64" s="135" t="s">
        <v>4438</v>
      </c>
      <c r="O64" s="132">
        <v>2663850</v>
      </c>
      <c r="P64" s="131" t="s">
        <v>4153</v>
      </c>
    </row>
    <row r="65" spans="1:16">
      <c r="A65" s="131">
        <v>65</v>
      </c>
      <c r="B65" s="131" t="s">
        <v>5086</v>
      </c>
      <c r="C65" s="148" t="s">
        <v>4437</v>
      </c>
      <c r="D65" s="148" t="s">
        <v>4436</v>
      </c>
      <c r="E65" s="151">
        <v>22193901</v>
      </c>
      <c r="F65" s="148" t="s">
        <v>4152</v>
      </c>
      <c r="G65" s="156">
        <v>30938</v>
      </c>
      <c r="H65" s="149" t="s">
        <v>4152</v>
      </c>
      <c r="I65" s="148" t="s">
        <v>4435</v>
      </c>
      <c r="J65" s="148" t="s">
        <v>4434</v>
      </c>
      <c r="K65" s="148" t="s">
        <v>4433</v>
      </c>
      <c r="L65" s="147" t="s">
        <v>4432</v>
      </c>
      <c r="M65" s="147" t="s">
        <v>4154</v>
      </c>
      <c r="N65" s="146">
        <v>3146478287</v>
      </c>
      <c r="O65" s="145">
        <v>1508029</v>
      </c>
      <c r="P65" s="131" t="s">
        <v>4149</v>
      </c>
    </row>
    <row r="66" spans="1:16">
      <c r="A66" s="131">
        <v>66</v>
      </c>
      <c r="B66" s="131" t="s">
        <v>5087</v>
      </c>
      <c r="C66" s="135" t="s">
        <v>4431</v>
      </c>
      <c r="D66" s="135" t="s">
        <v>4430</v>
      </c>
      <c r="E66" s="143">
        <v>16113291</v>
      </c>
      <c r="F66" s="135" t="s">
        <v>4424</v>
      </c>
      <c r="G66" s="155">
        <v>27417</v>
      </c>
      <c r="H66" s="135" t="s">
        <v>4424</v>
      </c>
      <c r="I66" s="135" t="s">
        <v>641</v>
      </c>
      <c r="J66" s="135" t="s">
        <v>4429</v>
      </c>
      <c r="K66" s="135" t="s">
        <v>4428</v>
      </c>
      <c r="L66" s="153" t="s">
        <v>4427</v>
      </c>
      <c r="M66" s="153" t="s">
        <v>4154</v>
      </c>
      <c r="N66" s="152">
        <v>3127450309</v>
      </c>
      <c r="O66" s="132">
        <v>1337498</v>
      </c>
      <c r="P66" s="131" t="s">
        <v>4361</v>
      </c>
    </row>
    <row r="67" spans="1:16">
      <c r="A67" s="131">
        <v>67</v>
      </c>
      <c r="B67" s="131" t="s">
        <v>5088</v>
      </c>
      <c r="C67" s="148" t="s">
        <v>4426</v>
      </c>
      <c r="D67" s="148" t="s">
        <v>4425</v>
      </c>
      <c r="E67" s="151">
        <v>1061656136</v>
      </c>
      <c r="F67" s="148" t="s">
        <v>4424</v>
      </c>
      <c r="G67" s="150">
        <v>33590</v>
      </c>
      <c r="H67" s="148" t="s">
        <v>4416</v>
      </c>
      <c r="I67" s="148" t="s">
        <v>4423</v>
      </c>
      <c r="J67" s="148" t="s">
        <v>4422</v>
      </c>
      <c r="K67" s="148" t="s">
        <v>4421</v>
      </c>
      <c r="L67" s="147" t="s">
        <v>4420</v>
      </c>
      <c r="M67" s="147" t="s">
        <v>4154</v>
      </c>
      <c r="N67" s="146">
        <v>3138810099</v>
      </c>
      <c r="O67" s="145">
        <v>1337498</v>
      </c>
      <c r="P67" s="131" t="s">
        <v>4361</v>
      </c>
    </row>
    <row r="68" spans="1:16">
      <c r="A68" s="131">
        <v>68</v>
      </c>
      <c r="B68" s="131" t="s">
        <v>5089</v>
      </c>
      <c r="C68" s="135" t="s">
        <v>4419</v>
      </c>
      <c r="D68" s="135" t="s">
        <v>4418</v>
      </c>
      <c r="E68" s="143">
        <v>98677389</v>
      </c>
      <c r="F68" s="135" t="s">
        <v>4417</v>
      </c>
      <c r="G68" s="155">
        <v>29910</v>
      </c>
      <c r="H68" s="154" t="s">
        <v>4416</v>
      </c>
      <c r="I68" s="135" t="s">
        <v>721</v>
      </c>
      <c r="J68" s="135" t="s">
        <v>4415</v>
      </c>
      <c r="K68" s="135" t="s">
        <v>4414</v>
      </c>
      <c r="L68" s="153" t="s">
        <v>4413</v>
      </c>
      <c r="M68" s="153" t="s">
        <v>4154</v>
      </c>
      <c r="N68" s="152">
        <v>3218334560</v>
      </c>
      <c r="O68" s="132">
        <v>1337498</v>
      </c>
      <c r="P68" s="131" t="s">
        <v>4361</v>
      </c>
    </row>
    <row r="69" spans="1:16">
      <c r="A69" s="131">
        <v>69</v>
      </c>
      <c r="B69" s="131" t="s">
        <v>5090</v>
      </c>
      <c r="C69" s="148" t="s">
        <v>4412</v>
      </c>
      <c r="D69" s="148" t="s">
        <v>2264</v>
      </c>
      <c r="E69" s="151">
        <v>87490974</v>
      </c>
      <c r="F69" s="148" t="s">
        <v>4396</v>
      </c>
      <c r="G69" s="156">
        <v>26353</v>
      </c>
      <c r="H69" s="148" t="s">
        <v>4396</v>
      </c>
      <c r="I69" s="148" t="s">
        <v>1771</v>
      </c>
      <c r="J69" s="148" t="s">
        <v>4411</v>
      </c>
      <c r="K69" s="148" t="s">
        <v>4410</v>
      </c>
      <c r="L69" s="147" t="s">
        <v>4409</v>
      </c>
      <c r="M69" s="147" t="s">
        <v>4154</v>
      </c>
      <c r="N69" s="146">
        <v>3105950332</v>
      </c>
      <c r="O69" s="145">
        <v>1337498</v>
      </c>
      <c r="P69" s="131" t="s">
        <v>4255</v>
      </c>
    </row>
    <row r="70" spans="1:16">
      <c r="A70" s="131">
        <v>70</v>
      </c>
      <c r="B70" s="131" t="s">
        <v>5091</v>
      </c>
      <c r="C70" s="135" t="s">
        <v>4408</v>
      </c>
      <c r="D70" s="135" t="s">
        <v>4407</v>
      </c>
      <c r="E70" s="143">
        <v>3132165</v>
      </c>
      <c r="F70" s="135" t="s">
        <v>4406</v>
      </c>
      <c r="G70" s="155">
        <v>28362</v>
      </c>
      <c r="H70" s="135" t="s">
        <v>4406</v>
      </c>
      <c r="I70" s="135" t="s">
        <v>721</v>
      </c>
      <c r="J70" s="135" t="s">
        <v>4405</v>
      </c>
      <c r="K70" s="135" t="s">
        <v>4404</v>
      </c>
      <c r="L70" s="153" t="s">
        <v>4403</v>
      </c>
      <c r="M70" s="153" t="s">
        <v>4154</v>
      </c>
      <c r="N70" s="152">
        <v>3146465869</v>
      </c>
      <c r="O70" s="132">
        <v>1337498</v>
      </c>
      <c r="P70" s="131" t="s">
        <v>4361</v>
      </c>
    </row>
    <row r="71" spans="1:16">
      <c r="A71" s="131">
        <v>71</v>
      </c>
      <c r="B71" s="131" t="s">
        <v>5092</v>
      </c>
      <c r="C71" s="148" t="s">
        <v>4402</v>
      </c>
      <c r="D71" s="148" t="s">
        <v>4401</v>
      </c>
      <c r="E71" s="151">
        <v>12970214</v>
      </c>
      <c r="F71" s="148" t="s">
        <v>2001</v>
      </c>
      <c r="G71" s="156">
        <v>20848</v>
      </c>
      <c r="H71" s="149" t="s">
        <v>2001</v>
      </c>
      <c r="I71" s="148" t="s">
        <v>721</v>
      </c>
      <c r="J71" s="148" t="s">
        <v>4400</v>
      </c>
      <c r="K71" s="148" t="s">
        <v>4399</v>
      </c>
      <c r="L71" s="147" t="s">
        <v>4398</v>
      </c>
      <c r="M71" s="147" t="s">
        <v>4154</v>
      </c>
      <c r="N71" s="146">
        <v>3004952930</v>
      </c>
      <c r="O71" s="145">
        <v>1337498</v>
      </c>
      <c r="P71" s="131" t="s">
        <v>4255</v>
      </c>
    </row>
    <row r="72" spans="1:16">
      <c r="A72" s="131">
        <v>72</v>
      </c>
      <c r="B72" s="131" t="s">
        <v>5093</v>
      </c>
      <c r="C72" s="135" t="s">
        <v>4397</v>
      </c>
      <c r="D72" s="135" t="s">
        <v>3141</v>
      </c>
      <c r="E72" s="143">
        <v>87490793</v>
      </c>
      <c r="F72" s="135" t="s">
        <v>4396</v>
      </c>
      <c r="G72" s="155">
        <v>25757</v>
      </c>
      <c r="H72" s="135" t="s">
        <v>4396</v>
      </c>
      <c r="I72" s="135" t="s">
        <v>721</v>
      </c>
      <c r="J72" s="135" t="s">
        <v>4395</v>
      </c>
      <c r="K72" s="135" t="s">
        <v>4394</v>
      </c>
      <c r="L72" s="153" t="s">
        <v>4393</v>
      </c>
      <c r="M72" s="153" t="s">
        <v>4154</v>
      </c>
      <c r="N72" s="135" t="s">
        <v>4392</v>
      </c>
      <c r="O72" s="132">
        <v>1337498</v>
      </c>
      <c r="P72" s="131" t="s">
        <v>4255</v>
      </c>
    </row>
    <row r="73" spans="1:16">
      <c r="A73" s="131">
        <v>73</v>
      </c>
      <c r="B73" s="131" t="s">
        <v>5094</v>
      </c>
      <c r="C73" s="148" t="s">
        <v>4391</v>
      </c>
      <c r="D73" s="148" t="s">
        <v>4390</v>
      </c>
      <c r="E73" s="151">
        <v>1058843433</v>
      </c>
      <c r="F73" s="148" t="s">
        <v>4366</v>
      </c>
      <c r="G73" s="156">
        <v>32269</v>
      </c>
      <c r="H73" s="149" t="s">
        <v>4366</v>
      </c>
      <c r="I73" s="148" t="s">
        <v>4252</v>
      </c>
      <c r="J73" s="148" t="s">
        <v>4389</v>
      </c>
      <c r="K73" s="148" t="s">
        <v>4388</v>
      </c>
      <c r="L73" s="147" t="s">
        <v>4387</v>
      </c>
      <c r="M73" s="147" t="s">
        <v>4154</v>
      </c>
      <c r="N73" s="146">
        <v>3147280757</v>
      </c>
      <c r="O73" s="145">
        <v>1337498</v>
      </c>
      <c r="P73" s="131" t="s">
        <v>4361</v>
      </c>
    </row>
    <row r="74" spans="1:16">
      <c r="A74" s="131">
        <v>74</v>
      </c>
      <c r="B74" s="131" t="s">
        <v>5095</v>
      </c>
      <c r="C74" s="135" t="s">
        <v>4386</v>
      </c>
      <c r="D74" s="135" t="s">
        <v>4385</v>
      </c>
      <c r="E74" s="143">
        <v>1027889008</v>
      </c>
      <c r="F74" s="135" t="s">
        <v>4238</v>
      </c>
      <c r="G74" s="155">
        <v>35014</v>
      </c>
      <c r="H74" s="135" t="s">
        <v>3423</v>
      </c>
      <c r="I74" s="135" t="s">
        <v>4384</v>
      </c>
      <c r="J74" s="135" t="s">
        <v>4383</v>
      </c>
      <c r="K74" s="135" t="s">
        <v>4382</v>
      </c>
      <c r="L74" s="153" t="s">
        <v>4381</v>
      </c>
      <c r="M74" s="153" t="s">
        <v>4154</v>
      </c>
      <c r="N74" s="152">
        <v>3123812511</v>
      </c>
      <c r="O74" s="132">
        <v>3156754</v>
      </c>
      <c r="P74" s="131" t="s">
        <v>4149</v>
      </c>
    </row>
    <row r="75" spans="1:16">
      <c r="A75" s="131">
        <v>75</v>
      </c>
      <c r="B75" s="131" t="s">
        <v>5096</v>
      </c>
      <c r="C75" s="148" t="s">
        <v>4380</v>
      </c>
      <c r="D75" s="148" t="s">
        <v>4379</v>
      </c>
      <c r="E75" s="151">
        <v>1086102705</v>
      </c>
      <c r="F75" s="148" t="s">
        <v>4378</v>
      </c>
      <c r="G75" s="156">
        <v>31929</v>
      </c>
      <c r="H75" s="149" t="s">
        <v>4378</v>
      </c>
      <c r="I75" s="148" t="s">
        <v>4377</v>
      </c>
      <c r="J75" s="148" t="s">
        <v>4376</v>
      </c>
      <c r="K75" s="148" t="s">
        <v>4375</v>
      </c>
      <c r="L75" s="147" t="s">
        <v>4374</v>
      </c>
      <c r="M75" s="147" t="s">
        <v>4154</v>
      </c>
      <c r="N75" s="146">
        <v>3128388111</v>
      </c>
      <c r="O75" s="145">
        <v>3156754</v>
      </c>
      <c r="P75" s="131" t="s">
        <v>4255</v>
      </c>
    </row>
    <row r="76" spans="1:16">
      <c r="A76" s="131">
        <v>76</v>
      </c>
      <c r="B76" s="131" t="s">
        <v>5097</v>
      </c>
      <c r="C76" s="135" t="s">
        <v>4373</v>
      </c>
      <c r="D76" s="135" t="s">
        <v>4372</v>
      </c>
      <c r="E76" s="143">
        <v>36751992</v>
      </c>
      <c r="F76" s="135" t="s">
        <v>2001</v>
      </c>
      <c r="G76" s="155">
        <v>28887</v>
      </c>
      <c r="H76" s="154" t="s">
        <v>2001</v>
      </c>
      <c r="I76" s="135" t="s">
        <v>1771</v>
      </c>
      <c r="J76" s="135" t="s">
        <v>4371</v>
      </c>
      <c r="K76" s="135" t="s">
        <v>4370</v>
      </c>
      <c r="L76" s="153" t="s">
        <v>4369</v>
      </c>
      <c r="M76" s="153" t="s">
        <v>4154</v>
      </c>
      <c r="N76" s="152">
        <v>3127654766</v>
      </c>
      <c r="O76" s="132">
        <v>1337498</v>
      </c>
      <c r="P76" s="131" t="s">
        <v>4255</v>
      </c>
    </row>
    <row r="77" spans="1:16">
      <c r="A77" s="131">
        <v>77</v>
      </c>
      <c r="B77" s="131" t="s">
        <v>5098</v>
      </c>
      <c r="C77" s="148" t="s">
        <v>4368</v>
      </c>
      <c r="D77" s="148" t="s">
        <v>4367</v>
      </c>
      <c r="E77" s="151">
        <v>1058845859</v>
      </c>
      <c r="F77" s="148" t="s">
        <v>4366</v>
      </c>
      <c r="G77" s="156">
        <v>34108</v>
      </c>
      <c r="H77" s="148" t="s">
        <v>4366</v>
      </c>
      <c r="I77" s="148" t="s">
        <v>4365</v>
      </c>
      <c r="J77" s="148" t="s">
        <v>4364</v>
      </c>
      <c r="K77" s="148" t="s">
        <v>4363</v>
      </c>
      <c r="L77" s="147" t="s">
        <v>4362</v>
      </c>
      <c r="M77" s="147" t="s">
        <v>4154</v>
      </c>
      <c r="N77" s="146">
        <v>3137471217</v>
      </c>
      <c r="O77" s="145">
        <v>1337498</v>
      </c>
      <c r="P77" s="131" t="s">
        <v>4361</v>
      </c>
    </row>
    <row r="78" spans="1:16">
      <c r="A78" s="131">
        <v>78</v>
      </c>
      <c r="B78" s="131" t="s">
        <v>5099</v>
      </c>
      <c r="C78" s="135" t="s">
        <v>4360</v>
      </c>
      <c r="D78" s="135" t="s">
        <v>4359</v>
      </c>
      <c r="E78" s="143">
        <v>15486505</v>
      </c>
      <c r="F78" s="135" t="s">
        <v>4358</v>
      </c>
      <c r="G78" s="155">
        <v>22849</v>
      </c>
      <c r="H78" s="154" t="s">
        <v>4358</v>
      </c>
      <c r="I78" s="135" t="s">
        <v>4357</v>
      </c>
      <c r="J78" s="135" t="s">
        <v>4356</v>
      </c>
      <c r="K78" s="135" t="s">
        <v>4355</v>
      </c>
      <c r="L78" s="153" t="s">
        <v>4354</v>
      </c>
      <c r="M78" s="153" t="s">
        <v>4154</v>
      </c>
      <c r="N78" s="152">
        <v>3138349361</v>
      </c>
      <c r="O78" s="132">
        <v>1337498</v>
      </c>
      <c r="P78" s="131" t="s">
        <v>4353</v>
      </c>
    </row>
    <row r="79" spans="1:16">
      <c r="A79" s="131">
        <v>79</v>
      </c>
      <c r="B79" s="131" t="s">
        <v>5100</v>
      </c>
      <c r="C79" s="148" t="s">
        <v>4352</v>
      </c>
      <c r="D79" s="148" t="s">
        <v>4351</v>
      </c>
      <c r="E79" s="151">
        <v>1130606323</v>
      </c>
      <c r="F79" s="148" t="s">
        <v>1917</v>
      </c>
      <c r="G79" s="156">
        <v>31476</v>
      </c>
      <c r="H79" s="149" t="s">
        <v>1917</v>
      </c>
      <c r="I79" s="148" t="s">
        <v>1254</v>
      </c>
      <c r="J79" s="148" t="s">
        <v>4350</v>
      </c>
      <c r="K79" s="148" t="s">
        <v>4349</v>
      </c>
      <c r="L79" s="147" t="s">
        <v>4348</v>
      </c>
      <c r="M79" s="147" t="s">
        <v>4154</v>
      </c>
      <c r="N79" s="146">
        <v>3103779013</v>
      </c>
      <c r="O79" s="145">
        <v>4426079</v>
      </c>
      <c r="P79" s="131" t="s">
        <v>4149</v>
      </c>
    </row>
    <row r="80" spans="1:16">
      <c r="A80" s="131">
        <v>80</v>
      </c>
      <c r="B80" s="131" t="s">
        <v>5101</v>
      </c>
      <c r="C80" s="135" t="s">
        <v>4347</v>
      </c>
      <c r="D80" s="135" t="s">
        <v>4346</v>
      </c>
      <c r="E80" s="143">
        <v>5379720</v>
      </c>
      <c r="F80" s="135" t="s">
        <v>4334</v>
      </c>
      <c r="G80" s="155">
        <v>21357</v>
      </c>
      <c r="H80" s="154" t="s">
        <v>4334</v>
      </c>
      <c r="I80" s="135" t="s">
        <v>4345</v>
      </c>
      <c r="J80" s="135" t="s">
        <v>4344</v>
      </c>
      <c r="K80" s="135" t="s">
        <v>4343</v>
      </c>
      <c r="L80" s="153" t="s">
        <v>4342</v>
      </c>
      <c r="M80" s="153" t="s">
        <v>4154</v>
      </c>
      <c r="N80" s="152">
        <v>3137070977</v>
      </c>
      <c r="O80" s="132">
        <v>1337498</v>
      </c>
      <c r="P80" s="131" t="s">
        <v>4255</v>
      </c>
    </row>
    <row r="81" spans="1:16">
      <c r="A81" s="131">
        <v>81</v>
      </c>
      <c r="B81" s="131" t="s">
        <v>5102</v>
      </c>
      <c r="C81" s="148" t="s">
        <v>4341</v>
      </c>
      <c r="D81" s="148" t="s">
        <v>4340</v>
      </c>
      <c r="E81" s="151">
        <v>87065070</v>
      </c>
      <c r="F81" s="148" t="s">
        <v>2001</v>
      </c>
      <c r="G81" s="156">
        <v>30526</v>
      </c>
      <c r="H81" s="149" t="s">
        <v>2001</v>
      </c>
      <c r="I81" s="148" t="s">
        <v>872</v>
      </c>
      <c r="J81" s="148" t="s">
        <v>4339</v>
      </c>
      <c r="K81" s="148" t="s">
        <v>4338</v>
      </c>
      <c r="L81" s="147" t="s">
        <v>4337</v>
      </c>
      <c r="M81" s="147" t="s">
        <v>4154</v>
      </c>
      <c r="N81" s="146">
        <v>3167356415</v>
      </c>
      <c r="O81" s="145">
        <v>3156754</v>
      </c>
      <c r="P81" s="131" t="s">
        <v>4255</v>
      </c>
    </row>
    <row r="82" spans="1:16">
      <c r="A82" s="131">
        <v>82</v>
      </c>
      <c r="B82" s="131" t="s">
        <v>5103</v>
      </c>
      <c r="C82" s="135" t="s">
        <v>4336</v>
      </c>
      <c r="D82" s="135" t="s">
        <v>4335</v>
      </c>
      <c r="E82" s="143">
        <v>12747655</v>
      </c>
      <c r="F82" s="135" t="s">
        <v>2001</v>
      </c>
      <c r="G82" s="155">
        <v>29123</v>
      </c>
      <c r="H82" s="154" t="s">
        <v>4334</v>
      </c>
      <c r="I82" s="135" t="s">
        <v>1771</v>
      </c>
      <c r="J82" s="135" t="s">
        <v>4333</v>
      </c>
      <c r="K82" s="135" t="s">
        <v>4332</v>
      </c>
      <c r="L82" s="153" t="s">
        <v>4331</v>
      </c>
      <c r="M82" s="153" t="s">
        <v>4154</v>
      </c>
      <c r="N82" s="152">
        <v>3155688834</v>
      </c>
      <c r="O82" s="132">
        <v>1337498</v>
      </c>
      <c r="P82" s="131" t="s">
        <v>4255</v>
      </c>
    </row>
    <row r="83" spans="1:16">
      <c r="A83" s="131">
        <v>83</v>
      </c>
      <c r="B83" s="131" t="s">
        <v>5104</v>
      </c>
      <c r="C83" s="148" t="s">
        <v>4330</v>
      </c>
      <c r="D83" s="148" t="s">
        <v>3302</v>
      </c>
      <c r="E83" s="151">
        <v>98354809</v>
      </c>
      <c r="F83" s="148" t="s">
        <v>4292</v>
      </c>
      <c r="G83" s="156">
        <v>28761</v>
      </c>
      <c r="H83" s="149" t="s">
        <v>4292</v>
      </c>
      <c r="I83" s="148" t="s">
        <v>721</v>
      </c>
      <c r="J83" s="148" t="s">
        <v>4329</v>
      </c>
      <c r="K83" s="148" t="s">
        <v>4328</v>
      </c>
      <c r="L83" s="147" t="s">
        <v>4327</v>
      </c>
      <c r="M83" s="147" t="s">
        <v>4154</v>
      </c>
      <c r="N83" s="146">
        <v>3128912614</v>
      </c>
      <c r="O83" s="145">
        <v>1337498</v>
      </c>
      <c r="P83" s="131" t="s">
        <v>4306</v>
      </c>
    </row>
    <row r="84" spans="1:16">
      <c r="A84" s="131">
        <v>84</v>
      </c>
      <c r="B84" s="131" t="s">
        <v>5105</v>
      </c>
      <c r="C84" s="135" t="s">
        <v>4326</v>
      </c>
      <c r="D84" s="135" t="s">
        <v>4325</v>
      </c>
      <c r="E84" s="143">
        <v>87065229</v>
      </c>
      <c r="F84" s="135" t="s">
        <v>2001</v>
      </c>
      <c r="G84" s="155">
        <v>30701</v>
      </c>
      <c r="H84" s="154" t="s">
        <v>2001</v>
      </c>
      <c r="I84" s="135" t="s">
        <v>4324</v>
      </c>
      <c r="J84" s="135" t="s">
        <v>4323</v>
      </c>
      <c r="K84" s="135" t="s">
        <v>4322</v>
      </c>
      <c r="L84" s="153" t="s">
        <v>4321</v>
      </c>
      <c r="M84" s="153" t="s">
        <v>4154</v>
      </c>
      <c r="N84" s="152">
        <v>3176609714</v>
      </c>
      <c r="O84" s="132">
        <v>3156754</v>
      </c>
      <c r="P84" s="131" t="s">
        <v>4320</v>
      </c>
    </row>
    <row r="85" spans="1:16">
      <c r="A85" s="131">
        <v>85</v>
      </c>
      <c r="B85" s="131" t="s">
        <v>5106</v>
      </c>
      <c r="C85" s="148" t="s">
        <v>4319</v>
      </c>
      <c r="D85" s="148" t="s">
        <v>4318</v>
      </c>
      <c r="E85" s="151">
        <v>4764070</v>
      </c>
      <c r="F85" s="148" t="s">
        <v>4317</v>
      </c>
      <c r="G85" s="156">
        <v>31244</v>
      </c>
      <c r="H85" s="149" t="s">
        <v>4317</v>
      </c>
      <c r="I85" s="148" t="s">
        <v>721</v>
      </c>
      <c r="J85" s="148" t="s">
        <v>4316</v>
      </c>
      <c r="K85" s="148" t="s">
        <v>4315</v>
      </c>
      <c r="L85" s="147" t="s">
        <v>4314</v>
      </c>
      <c r="M85" s="147" t="s">
        <v>4154</v>
      </c>
      <c r="N85" s="146">
        <v>3137666516</v>
      </c>
      <c r="O85" s="145">
        <v>1337498</v>
      </c>
      <c r="P85" s="131" t="s">
        <v>4306</v>
      </c>
    </row>
    <row r="86" spans="1:16">
      <c r="A86" s="131">
        <v>86</v>
      </c>
      <c r="B86" s="131" t="s">
        <v>5107</v>
      </c>
      <c r="C86" s="135" t="s">
        <v>4313</v>
      </c>
      <c r="D86" s="135" t="s">
        <v>4312</v>
      </c>
      <c r="E86" s="143">
        <v>87248929</v>
      </c>
      <c r="F86" s="135" t="s">
        <v>4311</v>
      </c>
      <c r="G86" s="155">
        <v>30166</v>
      </c>
      <c r="H86" s="154" t="s">
        <v>4311</v>
      </c>
      <c r="I86" s="135" t="s">
        <v>4310</v>
      </c>
      <c r="J86" s="135" t="s">
        <v>4309</v>
      </c>
      <c r="K86" s="135" t="s">
        <v>4308</v>
      </c>
      <c r="L86" s="153" t="s">
        <v>4307</v>
      </c>
      <c r="M86" s="153" t="s">
        <v>4154</v>
      </c>
      <c r="N86" s="152">
        <v>3205618159</v>
      </c>
      <c r="O86" s="132">
        <v>1337498</v>
      </c>
      <c r="P86" s="131" t="s">
        <v>4306</v>
      </c>
    </row>
    <row r="87" spans="1:16">
      <c r="A87" s="131">
        <v>87</v>
      </c>
      <c r="B87" s="131" t="s">
        <v>5108</v>
      </c>
      <c r="C87" s="148" t="s">
        <v>4305</v>
      </c>
      <c r="D87" s="148" t="s">
        <v>4304</v>
      </c>
      <c r="E87" s="151">
        <v>1065096272</v>
      </c>
      <c r="F87" s="148" t="s">
        <v>4303</v>
      </c>
      <c r="G87" s="150">
        <v>31665</v>
      </c>
      <c r="H87" s="149" t="s">
        <v>4302</v>
      </c>
      <c r="I87" s="148" t="s">
        <v>1433</v>
      </c>
      <c r="J87" s="148" t="s">
        <v>4301</v>
      </c>
      <c r="K87" s="148" t="s">
        <v>4300</v>
      </c>
      <c r="L87" s="147" t="s">
        <v>4299</v>
      </c>
      <c r="M87" s="147" t="s">
        <v>4154</v>
      </c>
      <c r="N87" s="146">
        <v>3128697322</v>
      </c>
      <c r="O87" s="145">
        <v>1337498</v>
      </c>
      <c r="P87" s="131" t="s">
        <v>4208</v>
      </c>
    </row>
    <row r="88" spans="1:16">
      <c r="A88" s="131">
        <v>88</v>
      </c>
      <c r="B88" s="131" t="s">
        <v>5109</v>
      </c>
      <c r="C88" s="135" t="s">
        <v>4298</v>
      </c>
      <c r="D88" s="135" t="s">
        <v>2332</v>
      </c>
      <c r="E88" s="143">
        <v>1061757358</v>
      </c>
      <c r="F88" s="135" t="s">
        <v>1991</v>
      </c>
      <c r="G88" s="155">
        <v>34029</v>
      </c>
      <c r="H88" s="154" t="s">
        <v>1991</v>
      </c>
      <c r="I88" s="135" t="s">
        <v>872</v>
      </c>
      <c r="J88" s="135" t="s">
        <v>4297</v>
      </c>
      <c r="K88" s="135" t="s">
        <v>4296</v>
      </c>
      <c r="L88" s="153" t="s">
        <v>4295</v>
      </c>
      <c r="M88" s="153" t="s">
        <v>4154</v>
      </c>
      <c r="N88" s="152">
        <v>3217454267</v>
      </c>
      <c r="O88" s="132">
        <v>3156754</v>
      </c>
      <c r="P88" s="131" t="s">
        <v>4208</v>
      </c>
    </row>
    <row r="89" spans="1:16">
      <c r="A89" s="131">
        <v>89</v>
      </c>
      <c r="B89" s="131" t="s">
        <v>5110</v>
      </c>
      <c r="C89" s="148" t="s">
        <v>4294</v>
      </c>
      <c r="D89" s="148" t="s">
        <v>4293</v>
      </c>
      <c r="E89" s="151">
        <v>1087645515</v>
      </c>
      <c r="F89" s="148" t="s">
        <v>4292</v>
      </c>
      <c r="G89" s="156">
        <v>33701</v>
      </c>
      <c r="H89" s="149" t="s">
        <v>4292</v>
      </c>
      <c r="I89" s="148" t="s">
        <v>4291</v>
      </c>
      <c r="J89" s="148" t="s">
        <v>4290</v>
      </c>
      <c r="K89" s="148" t="s">
        <v>4289</v>
      </c>
      <c r="L89" s="147" t="s">
        <v>4288</v>
      </c>
      <c r="M89" s="147" t="s">
        <v>4154</v>
      </c>
      <c r="N89" s="146">
        <v>3218335763</v>
      </c>
      <c r="O89" s="145">
        <v>1337498</v>
      </c>
      <c r="P89" s="131" t="s">
        <v>4158</v>
      </c>
    </row>
    <row r="90" spans="1:16">
      <c r="A90" s="131">
        <v>90</v>
      </c>
      <c r="B90" s="131" t="s">
        <v>5111</v>
      </c>
      <c r="C90" s="135" t="s">
        <v>4287</v>
      </c>
      <c r="D90" s="135" t="s">
        <v>4286</v>
      </c>
      <c r="E90" s="143">
        <v>1075626315</v>
      </c>
      <c r="F90" s="135" t="s">
        <v>4285</v>
      </c>
      <c r="G90" s="155">
        <v>33049</v>
      </c>
      <c r="H90" s="154" t="s">
        <v>4284</v>
      </c>
      <c r="I90" s="135" t="s">
        <v>4283</v>
      </c>
      <c r="J90" s="135" t="s">
        <v>4282</v>
      </c>
      <c r="K90" s="135" t="s">
        <v>4281</v>
      </c>
      <c r="L90" s="153" t="s">
        <v>4280</v>
      </c>
      <c r="M90" s="153" t="s">
        <v>4154</v>
      </c>
      <c r="N90" s="152">
        <v>3112673712</v>
      </c>
      <c r="O90" s="132">
        <v>1337498</v>
      </c>
      <c r="P90" s="131" t="s">
        <v>4167</v>
      </c>
    </row>
    <row r="91" spans="1:16">
      <c r="A91" s="131">
        <v>91</v>
      </c>
      <c r="B91" s="131" t="s">
        <v>5112</v>
      </c>
      <c r="C91" s="148" t="s">
        <v>4279</v>
      </c>
      <c r="D91" s="148" t="s">
        <v>4278</v>
      </c>
      <c r="E91" s="151">
        <v>25120866</v>
      </c>
      <c r="F91" s="148" t="s">
        <v>4157</v>
      </c>
      <c r="G91" s="156">
        <v>30378</v>
      </c>
      <c r="H91" s="149" t="s">
        <v>4157</v>
      </c>
      <c r="I91" s="148" t="s">
        <v>4277</v>
      </c>
      <c r="J91" s="148" t="s">
        <v>4276</v>
      </c>
      <c r="K91" s="148" t="s">
        <v>4275</v>
      </c>
      <c r="L91" s="147" t="s">
        <v>4274</v>
      </c>
      <c r="M91" s="147" t="s">
        <v>4154</v>
      </c>
      <c r="N91" s="146">
        <v>3113636277</v>
      </c>
      <c r="O91" s="145">
        <v>1855778</v>
      </c>
      <c r="P91" s="131" t="s">
        <v>4153</v>
      </c>
    </row>
    <row r="92" spans="1:16">
      <c r="A92" s="131">
        <v>92</v>
      </c>
      <c r="B92" s="131" t="s">
        <v>4150</v>
      </c>
      <c r="C92" s="135" t="s">
        <v>4273</v>
      </c>
      <c r="D92" s="135" t="s">
        <v>3649</v>
      </c>
      <c r="E92" s="143">
        <v>53080988</v>
      </c>
      <c r="F92" s="135" t="s">
        <v>4272</v>
      </c>
      <c r="G92" s="157">
        <v>30866</v>
      </c>
      <c r="H92" s="154" t="s">
        <v>4272</v>
      </c>
      <c r="I92" s="135" t="s">
        <v>4271</v>
      </c>
      <c r="J92" s="135" t="s">
        <v>4270</v>
      </c>
      <c r="K92" s="135" t="s">
        <v>4269</v>
      </c>
      <c r="L92" s="153" t="s">
        <v>4268</v>
      </c>
      <c r="M92" s="153" t="s">
        <v>4154</v>
      </c>
      <c r="N92" s="152">
        <v>3194727289</v>
      </c>
      <c r="O92" s="132">
        <v>3565146</v>
      </c>
      <c r="P92" s="131" t="s">
        <v>4167</v>
      </c>
    </row>
    <row r="93" spans="1:16">
      <c r="A93" s="131">
        <v>93</v>
      </c>
      <c r="B93" s="131" t="s">
        <v>5113</v>
      </c>
      <c r="C93" s="148" t="s">
        <v>4267</v>
      </c>
      <c r="D93" s="148" t="s">
        <v>4266</v>
      </c>
      <c r="E93" s="151">
        <v>7561811</v>
      </c>
      <c r="F93" s="148" t="s">
        <v>1950</v>
      </c>
      <c r="G93" s="156">
        <v>25859</v>
      </c>
      <c r="H93" s="149" t="s">
        <v>4219</v>
      </c>
      <c r="I93" s="148" t="s">
        <v>721</v>
      </c>
      <c r="J93" s="148" t="s">
        <v>4265</v>
      </c>
      <c r="K93" s="148" t="s">
        <v>4264</v>
      </c>
      <c r="L93" s="147" t="s">
        <v>4263</v>
      </c>
      <c r="M93" s="147" t="s">
        <v>4154</v>
      </c>
      <c r="N93" s="146">
        <v>3147657452</v>
      </c>
      <c r="O93" s="145">
        <v>1337498</v>
      </c>
      <c r="P93" s="131" t="s">
        <v>4208</v>
      </c>
    </row>
    <row r="94" spans="1:16">
      <c r="A94" s="131">
        <v>94</v>
      </c>
      <c r="B94" s="131" t="s">
        <v>5114</v>
      </c>
      <c r="C94" s="135" t="s">
        <v>4262</v>
      </c>
      <c r="D94" s="135" t="s">
        <v>4261</v>
      </c>
      <c r="E94" s="143">
        <v>98215251</v>
      </c>
      <c r="F94" s="135" t="s">
        <v>2268</v>
      </c>
      <c r="G94" s="155">
        <v>27799</v>
      </c>
      <c r="H94" s="154" t="s">
        <v>2268</v>
      </c>
      <c r="I94" s="135" t="s">
        <v>4260</v>
      </c>
      <c r="J94" s="135" t="s">
        <v>4259</v>
      </c>
      <c r="K94" s="135" t="s">
        <v>4258</v>
      </c>
      <c r="L94" s="153" t="s">
        <v>4257</v>
      </c>
      <c r="M94" s="153" t="s">
        <v>4154</v>
      </c>
      <c r="N94" s="135" t="s">
        <v>4256</v>
      </c>
      <c r="O94" s="132">
        <v>1337498</v>
      </c>
      <c r="P94" s="131" t="s">
        <v>4255</v>
      </c>
    </row>
    <row r="95" spans="1:16">
      <c r="A95" s="131">
        <v>95</v>
      </c>
      <c r="B95" s="131" t="s">
        <v>5115</v>
      </c>
      <c r="C95" s="148" t="s">
        <v>4254</v>
      </c>
      <c r="D95" s="148" t="s">
        <v>4253</v>
      </c>
      <c r="E95" s="151">
        <v>76290618</v>
      </c>
      <c r="F95" s="148" t="s">
        <v>4229</v>
      </c>
      <c r="G95" s="156">
        <v>30613</v>
      </c>
      <c r="H95" s="149" t="s">
        <v>4228</v>
      </c>
      <c r="I95" s="148" t="s">
        <v>4252</v>
      </c>
      <c r="J95" s="148" t="s">
        <v>4251</v>
      </c>
      <c r="K95" s="148" t="s">
        <v>4250</v>
      </c>
      <c r="L95" s="147" t="s">
        <v>4249</v>
      </c>
      <c r="M95" s="147" t="s">
        <v>4154</v>
      </c>
      <c r="N95" s="146">
        <v>3107398070</v>
      </c>
      <c r="O95" s="145">
        <v>1337498</v>
      </c>
      <c r="P95" s="131" t="s">
        <v>4208</v>
      </c>
    </row>
    <row r="96" spans="1:16">
      <c r="A96" s="131">
        <v>96</v>
      </c>
      <c r="B96" s="131" t="s">
        <v>5116</v>
      </c>
      <c r="C96" s="135" t="s">
        <v>2167</v>
      </c>
      <c r="D96" s="135" t="s">
        <v>4248</v>
      </c>
      <c r="E96" s="143">
        <v>75065229</v>
      </c>
      <c r="F96" s="135" t="s">
        <v>2298</v>
      </c>
      <c r="G96" s="155">
        <v>26219</v>
      </c>
      <c r="H96" s="154" t="s">
        <v>2298</v>
      </c>
      <c r="I96" s="135" t="s">
        <v>721</v>
      </c>
      <c r="J96" s="135" t="s">
        <v>4247</v>
      </c>
      <c r="K96" s="135" t="s">
        <v>4246</v>
      </c>
      <c r="L96" s="153" t="s">
        <v>4245</v>
      </c>
      <c r="M96" s="153" t="s">
        <v>4154</v>
      </c>
      <c r="N96" s="152">
        <v>3014847644</v>
      </c>
      <c r="O96" s="132">
        <v>1337498</v>
      </c>
      <c r="P96" s="131" t="s">
        <v>4153</v>
      </c>
    </row>
    <row r="97" spans="1:16">
      <c r="A97" s="131">
        <v>97</v>
      </c>
      <c r="B97" s="131" t="s">
        <v>5117</v>
      </c>
      <c r="C97" s="148" t="s">
        <v>4244</v>
      </c>
      <c r="D97" s="148" t="s">
        <v>2015</v>
      </c>
      <c r="E97" s="151">
        <v>75082247</v>
      </c>
      <c r="F97" s="148" t="s">
        <v>2298</v>
      </c>
      <c r="G97" s="150">
        <v>28023</v>
      </c>
      <c r="H97" s="149" t="s">
        <v>2298</v>
      </c>
      <c r="I97" s="148" t="s">
        <v>4243</v>
      </c>
      <c r="J97" s="148" t="s">
        <v>4242</v>
      </c>
      <c r="K97" s="148" t="s">
        <v>4241</v>
      </c>
      <c r="L97" s="147" t="s">
        <v>4240</v>
      </c>
      <c r="M97" s="147" t="s">
        <v>4154</v>
      </c>
      <c r="N97" s="146">
        <v>3174351648</v>
      </c>
      <c r="O97" s="145">
        <v>4823432</v>
      </c>
      <c r="P97" s="131" t="s">
        <v>4149</v>
      </c>
    </row>
    <row r="98" spans="1:16">
      <c r="A98" s="131">
        <v>98</v>
      </c>
      <c r="B98" s="131" t="s">
        <v>5118</v>
      </c>
      <c r="C98" s="136" t="s">
        <v>4239</v>
      </c>
      <c r="D98" s="136" t="s">
        <v>2006</v>
      </c>
      <c r="E98" s="143">
        <v>1027882915</v>
      </c>
      <c r="F98" s="135" t="s">
        <v>4238</v>
      </c>
      <c r="G98" s="144">
        <v>32587</v>
      </c>
      <c r="H98" s="141" t="s">
        <v>4238</v>
      </c>
      <c r="I98" s="136" t="s">
        <v>4237</v>
      </c>
      <c r="J98" s="136" t="s">
        <v>4236</v>
      </c>
      <c r="K98" s="135" t="s">
        <v>4235</v>
      </c>
      <c r="L98" s="140" t="s">
        <v>4234</v>
      </c>
      <c r="M98" s="140" t="s">
        <v>4233</v>
      </c>
      <c r="N98" s="133">
        <v>3127194178</v>
      </c>
      <c r="O98" s="132">
        <v>2663850</v>
      </c>
      <c r="P98" s="131" t="s">
        <v>4149</v>
      </c>
    </row>
    <row r="99" spans="1:16">
      <c r="A99" s="131">
        <v>99</v>
      </c>
      <c r="B99" s="131" t="s">
        <v>5119</v>
      </c>
      <c r="C99" s="137" t="s">
        <v>4232</v>
      </c>
      <c r="D99" s="137" t="s">
        <v>4231</v>
      </c>
      <c r="E99" s="143" t="s">
        <v>4230</v>
      </c>
      <c r="F99" s="135" t="s">
        <v>4229</v>
      </c>
      <c r="G99" s="144">
        <v>32827</v>
      </c>
      <c r="H99" s="141" t="s">
        <v>4228</v>
      </c>
      <c r="I99" s="136" t="s">
        <v>4227</v>
      </c>
      <c r="J99" s="136" t="s">
        <v>4226</v>
      </c>
      <c r="K99" s="135" t="s">
        <v>4225</v>
      </c>
      <c r="L99" s="140" t="s">
        <v>4224</v>
      </c>
      <c r="M99" s="137" t="s">
        <v>4154</v>
      </c>
      <c r="N99" s="133">
        <v>3136101000</v>
      </c>
      <c r="O99" s="132" t="s">
        <v>4183</v>
      </c>
      <c r="P99" s="131" t="s">
        <v>4208</v>
      </c>
    </row>
    <row r="100" spans="1:16">
      <c r="A100" s="131">
        <v>100</v>
      </c>
      <c r="B100" s="131" t="s">
        <v>5120</v>
      </c>
      <c r="C100" s="139" t="s">
        <v>4223</v>
      </c>
      <c r="D100" s="138" t="s">
        <v>4222</v>
      </c>
      <c r="E100" s="143" t="s">
        <v>4221</v>
      </c>
      <c r="F100" s="135" t="s">
        <v>4220</v>
      </c>
      <c r="G100" s="142">
        <v>25874</v>
      </c>
      <c r="H100" s="141" t="s">
        <v>4219</v>
      </c>
      <c r="I100" s="136" t="s">
        <v>721</v>
      </c>
      <c r="J100" s="136" t="s">
        <v>4218</v>
      </c>
      <c r="K100" s="135" t="s">
        <v>4217</v>
      </c>
      <c r="L100" s="140" t="s">
        <v>4216</v>
      </c>
      <c r="M100" s="137" t="s">
        <v>4154</v>
      </c>
      <c r="N100" s="133">
        <v>3104105346</v>
      </c>
      <c r="O100" s="132" t="s">
        <v>4183</v>
      </c>
      <c r="P100" s="131" t="s">
        <v>4208</v>
      </c>
    </row>
    <row r="101" spans="1:16">
      <c r="A101" s="131">
        <v>101</v>
      </c>
      <c r="B101" s="131" t="s">
        <v>5121</v>
      </c>
      <c r="C101" s="139" t="s">
        <v>4215</v>
      </c>
      <c r="D101" s="138" t="s">
        <v>4214</v>
      </c>
      <c r="E101" s="143" t="s">
        <v>4213</v>
      </c>
      <c r="F101" s="135" t="s">
        <v>1917</v>
      </c>
      <c r="G101" s="142">
        <v>29355</v>
      </c>
      <c r="H101" s="141" t="s">
        <v>2221</v>
      </c>
      <c r="I101" s="136" t="s">
        <v>4212</v>
      </c>
      <c r="J101" s="136" t="s">
        <v>4211</v>
      </c>
      <c r="K101" s="135" t="s">
        <v>4210</v>
      </c>
      <c r="L101" s="140" t="s">
        <v>4209</v>
      </c>
      <c r="M101" s="137" t="s">
        <v>4154</v>
      </c>
      <c r="N101" s="133">
        <v>3108902157</v>
      </c>
      <c r="O101" s="132" t="s">
        <v>4168</v>
      </c>
      <c r="P101" s="131" t="s">
        <v>4208</v>
      </c>
    </row>
    <row r="102" spans="1:16">
      <c r="A102" s="131">
        <v>102</v>
      </c>
      <c r="B102" s="131" t="s">
        <v>5122</v>
      </c>
      <c r="C102" s="139" t="s">
        <v>4207</v>
      </c>
      <c r="D102" s="138" t="s">
        <v>4206</v>
      </c>
      <c r="E102" s="143" t="s">
        <v>4205</v>
      </c>
      <c r="F102" s="135" t="s">
        <v>4204</v>
      </c>
      <c r="G102" s="142">
        <v>34876</v>
      </c>
      <c r="H102" s="141" t="s">
        <v>4196</v>
      </c>
      <c r="I102" s="136" t="s">
        <v>4203</v>
      </c>
      <c r="J102" s="136" t="s">
        <v>4202</v>
      </c>
      <c r="K102" s="135" t="s">
        <v>4201</v>
      </c>
      <c r="L102" s="140" t="s">
        <v>4200</v>
      </c>
      <c r="M102" s="137" t="s">
        <v>4154</v>
      </c>
      <c r="N102" s="133">
        <v>3208414164</v>
      </c>
      <c r="O102" s="132" t="s">
        <v>4183</v>
      </c>
      <c r="P102" s="131" t="s">
        <v>4167</v>
      </c>
    </row>
    <row r="103" spans="1:16">
      <c r="A103" s="131">
        <v>103</v>
      </c>
      <c r="B103" s="131" t="s">
        <v>5123</v>
      </c>
      <c r="C103" s="139" t="s">
        <v>4199</v>
      </c>
      <c r="D103" s="138" t="s">
        <v>4198</v>
      </c>
      <c r="E103" s="143" t="s">
        <v>4197</v>
      </c>
      <c r="F103" s="135" t="s">
        <v>1940</v>
      </c>
      <c r="G103" s="142">
        <v>34291</v>
      </c>
      <c r="H103" s="141" t="s">
        <v>4196</v>
      </c>
      <c r="I103" s="136" t="s">
        <v>4195</v>
      </c>
      <c r="J103" s="136" t="s">
        <v>4194</v>
      </c>
      <c r="K103" s="135" t="s">
        <v>4193</v>
      </c>
      <c r="L103" s="140" t="s">
        <v>4192</v>
      </c>
      <c r="M103" s="137" t="s">
        <v>4154</v>
      </c>
      <c r="N103" s="133">
        <v>3209660642</v>
      </c>
      <c r="O103" s="132" t="s">
        <v>4159</v>
      </c>
      <c r="P103" s="131" t="s">
        <v>4167</v>
      </c>
    </row>
    <row r="104" spans="1:16">
      <c r="A104" s="131">
        <v>104</v>
      </c>
      <c r="B104" s="131" t="s">
        <v>5124</v>
      </c>
      <c r="C104" s="139" t="s">
        <v>4191</v>
      </c>
      <c r="D104" s="138" t="s">
        <v>4190</v>
      </c>
      <c r="E104" s="143" t="s">
        <v>4189</v>
      </c>
      <c r="F104" s="135" t="s">
        <v>1940</v>
      </c>
      <c r="G104" s="142">
        <v>35577</v>
      </c>
      <c r="H104" s="141" t="s">
        <v>4188</v>
      </c>
      <c r="I104" s="136" t="s">
        <v>4187</v>
      </c>
      <c r="J104" s="136" t="s">
        <v>4186</v>
      </c>
      <c r="K104" s="135" t="s">
        <v>4185</v>
      </c>
      <c r="L104" s="140" t="s">
        <v>4184</v>
      </c>
      <c r="M104" s="137" t="s">
        <v>4154</v>
      </c>
      <c r="N104" s="133">
        <v>3219752651</v>
      </c>
      <c r="O104" s="132" t="s">
        <v>4183</v>
      </c>
      <c r="P104" s="131" t="s">
        <v>4167</v>
      </c>
    </row>
    <row r="105" spans="1:16">
      <c r="A105" s="131">
        <v>105</v>
      </c>
      <c r="B105" s="131" t="s">
        <v>5125</v>
      </c>
      <c r="C105" s="139" t="s">
        <v>4182</v>
      </c>
      <c r="D105" s="138" t="s">
        <v>4181</v>
      </c>
      <c r="E105" s="143" t="s">
        <v>4180</v>
      </c>
      <c r="F105" s="135" t="s">
        <v>2298</v>
      </c>
      <c r="G105" s="142">
        <v>32265</v>
      </c>
      <c r="H105" s="141" t="s">
        <v>2298</v>
      </c>
      <c r="I105" s="136" t="s">
        <v>872</v>
      </c>
      <c r="J105" s="136" t="s">
        <v>4179</v>
      </c>
      <c r="K105" s="135" t="s">
        <v>4178</v>
      </c>
      <c r="L105" s="140" t="s">
        <v>4177</v>
      </c>
      <c r="M105" s="137" t="s">
        <v>4154</v>
      </c>
      <c r="N105" s="133">
        <v>3159264993</v>
      </c>
      <c r="O105" s="132" t="s">
        <v>4159</v>
      </c>
      <c r="P105" s="131" t="s">
        <v>4153</v>
      </c>
    </row>
    <row r="106" spans="1:16">
      <c r="A106" s="131">
        <v>106</v>
      </c>
      <c r="B106" s="131" t="s">
        <v>5126</v>
      </c>
      <c r="C106" s="139" t="s">
        <v>4176</v>
      </c>
      <c r="D106" s="138" t="s">
        <v>4175</v>
      </c>
      <c r="E106" s="143" t="s">
        <v>4174</v>
      </c>
      <c r="F106" s="135" t="s">
        <v>4173</v>
      </c>
      <c r="G106" s="142">
        <v>30627</v>
      </c>
      <c r="H106" s="141" t="s">
        <v>4172</v>
      </c>
      <c r="I106" s="136" t="s">
        <v>824</v>
      </c>
      <c r="J106" s="136" t="s">
        <v>4171</v>
      </c>
      <c r="K106" s="135" t="s">
        <v>4170</v>
      </c>
      <c r="L106" s="140" t="s">
        <v>4169</v>
      </c>
      <c r="M106" s="137" t="s">
        <v>4154</v>
      </c>
      <c r="N106" s="133">
        <v>3202832005</v>
      </c>
      <c r="O106" s="132" t="s">
        <v>4168</v>
      </c>
      <c r="P106" s="131" t="s">
        <v>4167</v>
      </c>
    </row>
    <row r="107" spans="1:16">
      <c r="A107" s="131">
        <v>107</v>
      </c>
      <c r="B107" s="131" t="s">
        <v>5127</v>
      </c>
      <c r="C107" s="139" t="s">
        <v>4166</v>
      </c>
      <c r="D107" s="138" t="s">
        <v>4165</v>
      </c>
      <c r="E107" s="143" t="s">
        <v>4164</v>
      </c>
      <c r="F107" s="135" t="s">
        <v>2298</v>
      </c>
      <c r="G107" s="142">
        <v>29628</v>
      </c>
      <c r="H107" s="141" t="s">
        <v>2298</v>
      </c>
      <c r="I107" s="136" t="s">
        <v>4163</v>
      </c>
      <c r="J107" s="136" t="s">
        <v>4162</v>
      </c>
      <c r="K107" s="135" t="s">
        <v>4161</v>
      </c>
      <c r="L107" s="140" t="s">
        <v>4160</v>
      </c>
      <c r="M107" s="137" t="s">
        <v>4154</v>
      </c>
      <c r="N107" s="133">
        <v>3122794969</v>
      </c>
      <c r="O107" s="132" t="s">
        <v>4159</v>
      </c>
      <c r="P107" s="131" t="s">
        <v>4153</v>
      </c>
    </row>
    <row r="108" spans="1:16">
      <c r="A108" s="131">
        <v>1</v>
      </c>
      <c r="B108" s="131" t="s">
        <v>4995</v>
      </c>
      <c r="C108" s="136" t="s">
        <v>4826</v>
      </c>
      <c r="D108" s="136" t="s">
        <v>2188</v>
      </c>
      <c r="E108" s="143">
        <v>1113306541</v>
      </c>
      <c r="F108" s="135" t="s">
        <v>4827</v>
      </c>
      <c r="G108" s="144">
        <v>32930</v>
      </c>
      <c r="H108" s="141" t="s">
        <v>4827</v>
      </c>
      <c r="I108" s="136" t="s">
        <v>1048</v>
      </c>
      <c r="J108" s="136" t="s">
        <v>4828</v>
      </c>
      <c r="K108" s="135" t="s">
        <v>4829</v>
      </c>
      <c r="L108" s="134" t="s">
        <v>4830</v>
      </c>
      <c r="M108" s="164" t="s">
        <v>4154</v>
      </c>
      <c r="N108" s="133">
        <v>3154695707</v>
      </c>
      <c r="O108" s="132">
        <v>2206872</v>
      </c>
      <c r="P108" s="131" t="s">
        <v>4450</v>
      </c>
    </row>
    <row r="109" spans="1:16">
      <c r="A109" s="131">
        <v>2</v>
      </c>
      <c r="B109" s="131" t="s">
        <v>4996</v>
      </c>
      <c r="C109" s="136" t="s">
        <v>4831</v>
      </c>
      <c r="D109" s="136" t="s">
        <v>4832</v>
      </c>
      <c r="E109" s="143">
        <v>1081698070</v>
      </c>
      <c r="F109" s="135" t="s">
        <v>4508</v>
      </c>
      <c r="G109" s="142">
        <v>31566</v>
      </c>
      <c r="H109" s="136" t="s">
        <v>4508</v>
      </c>
      <c r="I109" s="136" t="s">
        <v>4833</v>
      </c>
      <c r="J109" s="136" t="s">
        <v>4834</v>
      </c>
      <c r="K109" s="135" t="s">
        <v>4835</v>
      </c>
      <c r="L109" s="165" t="s">
        <v>4836</v>
      </c>
      <c r="M109" s="164" t="s">
        <v>4154</v>
      </c>
      <c r="N109" s="133">
        <v>3202621585</v>
      </c>
      <c r="O109" s="132">
        <v>1337498</v>
      </c>
      <c r="P109" s="131" t="s">
        <v>4504</v>
      </c>
    </row>
    <row r="110" spans="1:16">
      <c r="A110" s="131">
        <v>3</v>
      </c>
      <c r="B110" s="131" t="s">
        <v>4997</v>
      </c>
      <c r="C110" s="136" t="s">
        <v>4837</v>
      </c>
      <c r="D110" s="136" t="s">
        <v>4838</v>
      </c>
      <c r="E110" s="143">
        <v>1038767511</v>
      </c>
      <c r="F110" s="135" t="s">
        <v>4839</v>
      </c>
      <c r="G110" s="144">
        <v>32367</v>
      </c>
      <c r="H110" s="136" t="s">
        <v>4839</v>
      </c>
      <c r="I110" s="136" t="s">
        <v>4384</v>
      </c>
      <c r="J110" s="136" t="s">
        <v>4840</v>
      </c>
      <c r="K110" s="135" t="s">
        <v>4841</v>
      </c>
      <c r="L110" s="165" t="s">
        <v>4842</v>
      </c>
      <c r="M110" s="164" t="s">
        <v>4154</v>
      </c>
      <c r="N110" s="133">
        <v>3137103684</v>
      </c>
      <c r="O110" s="132">
        <v>3156754</v>
      </c>
      <c r="P110" s="131" t="s">
        <v>4353</v>
      </c>
    </row>
    <row r="111" spans="1:16">
      <c r="A111" s="131">
        <v>4</v>
      </c>
      <c r="B111" s="131" t="s">
        <v>4998</v>
      </c>
      <c r="C111" s="136" t="s">
        <v>4843</v>
      </c>
      <c r="D111" s="136" t="s">
        <v>4844</v>
      </c>
      <c r="E111" s="143">
        <v>24339448</v>
      </c>
      <c r="F111" s="135" t="s">
        <v>2298</v>
      </c>
      <c r="G111" s="144">
        <v>31293</v>
      </c>
      <c r="H111" s="141" t="s">
        <v>2298</v>
      </c>
      <c r="I111" s="136" t="s">
        <v>1048</v>
      </c>
      <c r="J111" s="136" t="s">
        <v>4845</v>
      </c>
      <c r="K111" s="135" t="s">
        <v>4846</v>
      </c>
      <c r="L111" s="134" t="s">
        <v>4847</v>
      </c>
      <c r="M111" s="164" t="s">
        <v>4154</v>
      </c>
      <c r="N111" s="133">
        <v>3206667542</v>
      </c>
      <c r="O111" s="132">
        <v>3156754</v>
      </c>
      <c r="P111" s="131" t="s">
        <v>4361</v>
      </c>
    </row>
    <row r="112" spans="1:16">
      <c r="A112" s="131">
        <v>5</v>
      </c>
      <c r="B112" s="131" t="s">
        <v>4999</v>
      </c>
      <c r="C112" s="136" t="s">
        <v>4848</v>
      </c>
      <c r="D112" s="136" t="s">
        <v>4849</v>
      </c>
      <c r="E112" s="143">
        <v>14192232</v>
      </c>
      <c r="F112" s="135" t="s">
        <v>4850</v>
      </c>
      <c r="G112" s="144">
        <v>29368</v>
      </c>
      <c r="H112" s="141" t="s">
        <v>4850</v>
      </c>
      <c r="I112" s="136" t="s">
        <v>4851</v>
      </c>
      <c r="J112" s="136" t="s">
        <v>4852</v>
      </c>
      <c r="K112" s="135" t="s">
        <v>4853</v>
      </c>
      <c r="L112" s="134" t="s">
        <v>4854</v>
      </c>
      <c r="M112" s="164" t="s">
        <v>4154</v>
      </c>
      <c r="N112" s="133">
        <v>3118658498</v>
      </c>
      <c r="O112" s="132">
        <v>2206872</v>
      </c>
      <c r="P112" s="131" t="s">
        <v>4569</v>
      </c>
    </row>
    <row r="113" spans="1:16">
      <c r="A113" s="131">
        <v>6</v>
      </c>
      <c r="B113" s="131" t="s">
        <v>5000</v>
      </c>
      <c r="C113" s="136" t="s">
        <v>4855</v>
      </c>
      <c r="D113" s="136" t="s">
        <v>4856</v>
      </c>
      <c r="E113" s="143">
        <v>59314745</v>
      </c>
      <c r="F113" s="135" t="s">
        <v>2001</v>
      </c>
      <c r="G113" s="144">
        <v>30642</v>
      </c>
      <c r="H113" s="141" t="s">
        <v>4857</v>
      </c>
      <c r="I113" s="136" t="s">
        <v>4858</v>
      </c>
      <c r="J113" s="136" t="s">
        <v>4859</v>
      </c>
      <c r="K113" s="135" t="s">
        <v>4860</v>
      </c>
      <c r="L113" s="134" t="s">
        <v>4861</v>
      </c>
      <c r="M113" s="164" t="s">
        <v>4154</v>
      </c>
      <c r="N113" s="133">
        <v>3014414681</v>
      </c>
      <c r="O113" s="132">
        <v>3156754</v>
      </c>
      <c r="P113" s="131" t="s">
        <v>4255</v>
      </c>
    </row>
    <row r="114" spans="1:16">
      <c r="A114" s="131">
        <v>7</v>
      </c>
      <c r="B114" s="131" t="s">
        <v>5001</v>
      </c>
      <c r="C114" s="136" t="s">
        <v>4862</v>
      </c>
      <c r="D114" s="136" t="s">
        <v>3868</v>
      </c>
      <c r="E114" s="143">
        <v>1053839369</v>
      </c>
      <c r="F114" s="135" t="s">
        <v>2298</v>
      </c>
      <c r="G114" s="144">
        <v>34693</v>
      </c>
      <c r="H114" s="141" t="s">
        <v>4863</v>
      </c>
      <c r="I114" s="136" t="s">
        <v>721</v>
      </c>
      <c r="J114" s="136" t="s">
        <v>4864</v>
      </c>
      <c r="K114" s="135" t="s">
        <v>4865</v>
      </c>
      <c r="L114" s="134" t="s">
        <v>4866</v>
      </c>
      <c r="M114" s="164" t="s">
        <v>4154</v>
      </c>
      <c r="N114" s="133">
        <v>3008194673</v>
      </c>
      <c r="O114" s="132">
        <v>1337498</v>
      </c>
      <c r="P114" s="131" t="s">
        <v>4153</v>
      </c>
    </row>
    <row r="115" spans="1:16">
      <c r="A115" s="131">
        <v>8</v>
      </c>
      <c r="B115" s="131" t="s">
        <v>5002</v>
      </c>
      <c r="C115" s="136" t="s">
        <v>4867</v>
      </c>
      <c r="D115" s="136" t="s">
        <v>2112</v>
      </c>
      <c r="E115" s="143">
        <v>75100203</v>
      </c>
      <c r="F115" s="135" t="s">
        <v>2298</v>
      </c>
      <c r="G115" s="144">
        <v>29945</v>
      </c>
      <c r="H115" s="141" t="s">
        <v>2298</v>
      </c>
      <c r="I115" s="136" t="s">
        <v>1236</v>
      </c>
      <c r="J115" s="136" t="s">
        <v>4868</v>
      </c>
      <c r="K115" s="135" t="s">
        <v>4869</v>
      </c>
      <c r="L115" s="134" t="s">
        <v>4870</v>
      </c>
      <c r="M115" s="164" t="s">
        <v>4154</v>
      </c>
      <c r="N115" s="133">
        <v>3105906164</v>
      </c>
      <c r="O115" s="132">
        <v>2663850</v>
      </c>
      <c r="P115" s="131" t="s">
        <v>4153</v>
      </c>
    </row>
    <row r="116" spans="1:16">
      <c r="A116" s="131">
        <v>9</v>
      </c>
      <c r="B116" s="131" t="s">
        <v>5003</v>
      </c>
      <c r="C116" s="136" t="s">
        <v>4871</v>
      </c>
      <c r="D116" s="136" t="s">
        <v>4872</v>
      </c>
      <c r="E116" s="143">
        <v>1087643546</v>
      </c>
      <c r="F116" s="135" t="s">
        <v>4292</v>
      </c>
      <c r="G116" s="144">
        <v>32297</v>
      </c>
      <c r="H116" s="141" t="s">
        <v>4292</v>
      </c>
      <c r="I116" s="136" t="s">
        <v>4873</v>
      </c>
      <c r="J116" s="136" t="s">
        <v>4874</v>
      </c>
      <c r="K116" s="135" t="s">
        <v>4875</v>
      </c>
      <c r="L116" s="134" t="s">
        <v>4876</v>
      </c>
      <c r="M116" s="164" t="s">
        <v>4154</v>
      </c>
      <c r="N116" s="133">
        <v>3137666516</v>
      </c>
      <c r="O116" s="132">
        <v>1855778</v>
      </c>
      <c r="P116" s="131" t="s">
        <v>4306</v>
      </c>
    </row>
    <row r="117" spans="1:16">
      <c r="A117" s="131">
        <v>10</v>
      </c>
      <c r="B117" s="131" t="s">
        <v>5004</v>
      </c>
      <c r="C117" s="136" t="s">
        <v>4877</v>
      </c>
      <c r="D117" s="136" t="s">
        <v>4878</v>
      </c>
      <c r="E117" s="143">
        <v>1061711445</v>
      </c>
      <c r="F117" s="135" t="s">
        <v>1991</v>
      </c>
      <c r="G117" s="144">
        <v>32347</v>
      </c>
      <c r="H117" s="141" t="s">
        <v>4317</v>
      </c>
      <c r="I117" s="136" t="s">
        <v>4227</v>
      </c>
      <c r="J117" s="136" t="s">
        <v>4879</v>
      </c>
      <c r="K117" s="135" t="s">
        <v>4880</v>
      </c>
      <c r="L117" s="134" t="s">
        <v>4881</v>
      </c>
      <c r="M117" s="164" t="s">
        <v>4154</v>
      </c>
      <c r="N117" s="133">
        <v>3105221031</v>
      </c>
      <c r="O117" s="132">
        <v>1855778</v>
      </c>
      <c r="P117" s="131" t="s">
        <v>4306</v>
      </c>
    </row>
    <row r="118" spans="1:16">
      <c r="A118" s="131">
        <v>11</v>
      </c>
      <c r="B118" s="131" t="s">
        <v>5005</v>
      </c>
      <c r="C118" s="136" t="s">
        <v>4882</v>
      </c>
      <c r="D118" s="136" t="s">
        <v>4883</v>
      </c>
      <c r="E118" s="143">
        <v>16078561</v>
      </c>
      <c r="F118" s="135" t="s">
        <v>2298</v>
      </c>
      <c r="G118" s="144">
        <v>30664</v>
      </c>
      <c r="H118" s="141" t="s">
        <v>2298</v>
      </c>
      <c r="I118" s="136" t="s">
        <v>721</v>
      </c>
      <c r="J118" s="136" t="s">
        <v>4884</v>
      </c>
      <c r="K118" s="135" t="s">
        <v>4885</v>
      </c>
      <c r="L118" s="134" t="s">
        <v>4886</v>
      </c>
      <c r="M118" s="164" t="s">
        <v>4154</v>
      </c>
      <c r="N118" s="133">
        <v>3225739389</v>
      </c>
      <c r="O118" s="132">
        <v>1337498</v>
      </c>
      <c r="P118" s="131" t="s">
        <v>4153</v>
      </c>
    </row>
    <row r="119" spans="1:16">
      <c r="A119" s="131">
        <v>12</v>
      </c>
      <c r="B119" s="131" t="s">
        <v>5006</v>
      </c>
      <c r="C119" s="136" t="s">
        <v>4887</v>
      </c>
      <c r="D119" s="136" t="s">
        <v>4888</v>
      </c>
      <c r="E119" s="143">
        <v>1081699125</v>
      </c>
      <c r="F119" s="135" t="s">
        <v>4508</v>
      </c>
      <c r="G119" s="144">
        <v>32298</v>
      </c>
      <c r="H119" s="141" t="s">
        <v>4508</v>
      </c>
      <c r="I119" s="136" t="s">
        <v>721</v>
      </c>
      <c r="J119" s="135" t="s">
        <v>4889</v>
      </c>
      <c r="K119" s="135" t="s">
        <v>4890</v>
      </c>
      <c r="L119" s="166" t="s">
        <v>4891</v>
      </c>
      <c r="M119" s="164" t="s">
        <v>4154</v>
      </c>
      <c r="N119" s="152">
        <v>3203255032</v>
      </c>
      <c r="O119" s="132">
        <v>1337498</v>
      </c>
      <c r="P119" s="131" t="s">
        <v>4504</v>
      </c>
    </row>
    <row r="120" spans="1:16">
      <c r="A120" s="131">
        <v>13</v>
      </c>
      <c r="B120" s="131" t="s">
        <v>5007</v>
      </c>
      <c r="C120" s="136" t="s">
        <v>4892</v>
      </c>
      <c r="D120" s="136" t="s">
        <v>4893</v>
      </c>
      <c r="E120" s="143">
        <v>36279061</v>
      </c>
      <c r="F120" s="135" t="s">
        <v>4721</v>
      </c>
      <c r="G120" s="142">
        <v>24991</v>
      </c>
      <c r="H120" s="141" t="s">
        <v>4894</v>
      </c>
      <c r="I120" s="136" t="s">
        <v>721</v>
      </c>
      <c r="J120" s="136" t="s">
        <v>4895</v>
      </c>
      <c r="K120" s="135" t="s">
        <v>4896</v>
      </c>
      <c r="L120" s="134" t="s">
        <v>4897</v>
      </c>
      <c r="M120" s="164" t="s">
        <v>4154</v>
      </c>
      <c r="N120" s="133">
        <v>3118917328</v>
      </c>
      <c r="O120" s="132">
        <v>1337498</v>
      </c>
      <c r="P120" s="131" t="s">
        <v>4208</v>
      </c>
    </row>
    <row r="121" spans="1:16">
      <c r="A121" s="131">
        <v>14</v>
      </c>
      <c r="B121" s="131" t="s">
        <v>5008</v>
      </c>
      <c r="C121" s="136" t="s">
        <v>4898</v>
      </c>
      <c r="D121" s="136" t="s">
        <v>2332</v>
      </c>
      <c r="E121" s="143">
        <v>94503546</v>
      </c>
      <c r="F121" s="135" t="s">
        <v>1917</v>
      </c>
      <c r="G121" s="144">
        <v>28145</v>
      </c>
      <c r="H121" s="141" t="s">
        <v>4899</v>
      </c>
      <c r="I121" s="136" t="s">
        <v>721</v>
      </c>
      <c r="J121" s="136" t="s">
        <v>4900</v>
      </c>
      <c r="K121" s="135" t="s">
        <v>4901</v>
      </c>
      <c r="L121" s="134" t="s">
        <v>4902</v>
      </c>
      <c r="M121" s="164" t="s">
        <v>4154</v>
      </c>
      <c r="N121" s="133">
        <v>3122748696</v>
      </c>
      <c r="O121" s="132">
        <v>1337498</v>
      </c>
      <c r="P121" s="131" t="s">
        <v>4208</v>
      </c>
    </row>
    <row r="122" spans="1:16">
      <c r="A122" s="131">
        <v>15</v>
      </c>
      <c r="B122" s="131" t="s">
        <v>5009</v>
      </c>
      <c r="C122" s="136" t="s">
        <v>4903</v>
      </c>
      <c r="D122" s="136" t="s">
        <v>1928</v>
      </c>
      <c r="E122" s="143">
        <v>65634382</v>
      </c>
      <c r="F122" s="135" t="s">
        <v>2351</v>
      </c>
      <c r="G122" s="144">
        <v>30642</v>
      </c>
      <c r="H122" s="141" t="s">
        <v>2351</v>
      </c>
      <c r="I122" s="136" t="s">
        <v>4904</v>
      </c>
      <c r="J122" s="136" t="s">
        <v>4905</v>
      </c>
      <c r="K122" s="135" t="s">
        <v>4906</v>
      </c>
      <c r="L122" s="134" t="s">
        <v>4907</v>
      </c>
      <c r="M122" s="164" t="s">
        <v>4154</v>
      </c>
      <c r="N122" s="133">
        <v>3103888948</v>
      </c>
      <c r="O122" s="132">
        <v>1855778</v>
      </c>
      <c r="P122" s="131" t="s">
        <v>4153</v>
      </c>
    </row>
    <row r="123" spans="1:16">
      <c r="A123" s="131">
        <v>16</v>
      </c>
      <c r="B123" s="131" t="s">
        <v>5010</v>
      </c>
      <c r="C123" s="136" t="s">
        <v>4908</v>
      </c>
      <c r="D123" s="136" t="s">
        <v>4909</v>
      </c>
      <c r="E123" s="143">
        <v>83246538</v>
      </c>
      <c r="F123" s="135" t="s">
        <v>4910</v>
      </c>
      <c r="G123" s="144">
        <v>31268</v>
      </c>
      <c r="H123" s="141" t="s">
        <v>4910</v>
      </c>
      <c r="I123" s="136" t="s">
        <v>4911</v>
      </c>
      <c r="J123" s="136" t="s">
        <v>4912</v>
      </c>
      <c r="K123" s="135" t="s">
        <v>4913</v>
      </c>
      <c r="L123" s="134" t="s">
        <v>4914</v>
      </c>
      <c r="M123" s="164" t="s">
        <v>4154</v>
      </c>
      <c r="N123" s="133">
        <v>3112425906</v>
      </c>
      <c r="O123" s="132">
        <v>1337498</v>
      </c>
      <c r="P123" s="131" t="s">
        <v>4167</v>
      </c>
    </row>
    <row r="124" spans="1:16">
      <c r="A124" s="131">
        <v>17</v>
      </c>
      <c r="B124" s="131" t="s">
        <v>5011</v>
      </c>
      <c r="C124" s="136" t="s">
        <v>4915</v>
      </c>
      <c r="D124" s="136" t="s">
        <v>4916</v>
      </c>
      <c r="E124" s="143">
        <v>1113642271</v>
      </c>
      <c r="F124" s="135" t="s">
        <v>1996</v>
      </c>
      <c r="G124" s="144">
        <v>32821</v>
      </c>
      <c r="H124" s="141" t="s">
        <v>1996</v>
      </c>
      <c r="I124" s="136" t="s">
        <v>1459</v>
      </c>
      <c r="J124" s="136" t="s">
        <v>4917</v>
      </c>
      <c r="K124" s="135" t="s">
        <v>4918</v>
      </c>
      <c r="L124" s="134" t="s">
        <v>4919</v>
      </c>
      <c r="M124" s="164" t="s">
        <v>4154</v>
      </c>
      <c r="N124" s="133">
        <v>3174015834</v>
      </c>
      <c r="O124" s="132">
        <v>3156754</v>
      </c>
      <c r="P124" s="131" t="s">
        <v>4569</v>
      </c>
    </row>
    <row r="125" spans="1:16">
      <c r="A125" s="131">
        <v>18</v>
      </c>
      <c r="B125" s="131" t="s">
        <v>5012</v>
      </c>
      <c r="C125" s="136" t="s">
        <v>4920</v>
      </c>
      <c r="D125" s="136" t="s">
        <v>4921</v>
      </c>
      <c r="E125" s="143">
        <v>1039101346</v>
      </c>
      <c r="F125" s="135" t="s">
        <v>4922</v>
      </c>
      <c r="G125" s="144">
        <v>35751</v>
      </c>
      <c r="H125" s="141" t="s">
        <v>4922</v>
      </c>
      <c r="I125" s="136" t="s">
        <v>4237</v>
      </c>
      <c r="J125" s="136" t="s">
        <v>4923</v>
      </c>
      <c r="K125" s="135" t="s">
        <v>4924</v>
      </c>
      <c r="L125" s="134" t="s">
        <v>4925</v>
      </c>
      <c r="M125" s="164" t="s">
        <v>4154</v>
      </c>
      <c r="N125" s="133">
        <v>3162588081</v>
      </c>
      <c r="O125" s="132">
        <v>1337498</v>
      </c>
      <c r="P125" s="131" t="s">
        <v>4569</v>
      </c>
    </row>
    <row r="126" spans="1:16">
      <c r="A126" s="131">
        <v>19</v>
      </c>
      <c r="B126" s="131" t="s">
        <v>5013</v>
      </c>
      <c r="C126" s="136" t="s">
        <v>4926</v>
      </c>
      <c r="D126" s="136" t="s">
        <v>4927</v>
      </c>
      <c r="E126" s="143">
        <v>93373162</v>
      </c>
      <c r="F126" s="135" t="s">
        <v>2351</v>
      </c>
      <c r="G126" s="144">
        <v>25029</v>
      </c>
      <c r="H126" s="141" t="s">
        <v>2351</v>
      </c>
      <c r="I126" s="136" t="s">
        <v>4904</v>
      </c>
      <c r="J126" s="136" t="s">
        <v>4928</v>
      </c>
      <c r="K126" s="135" t="s">
        <v>4929</v>
      </c>
      <c r="L126" s="134" t="s">
        <v>4930</v>
      </c>
      <c r="M126" s="164" t="s">
        <v>4154</v>
      </c>
      <c r="N126" s="152">
        <v>3133581970</v>
      </c>
      <c r="O126" s="132">
        <v>3565146</v>
      </c>
      <c r="P126" s="131" t="s">
        <v>4158</v>
      </c>
    </row>
    <row r="127" spans="1:16">
      <c r="A127" s="131">
        <v>20</v>
      </c>
      <c r="B127" s="131" t="s">
        <v>5014</v>
      </c>
      <c r="C127" s="136" t="s">
        <v>4931</v>
      </c>
      <c r="D127" s="136" t="s">
        <v>4932</v>
      </c>
      <c r="E127" s="143">
        <v>1088315361</v>
      </c>
      <c r="F127" s="135" t="s">
        <v>1978</v>
      </c>
      <c r="G127" s="144">
        <v>34379</v>
      </c>
      <c r="H127" s="141" t="s">
        <v>1978</v>
      </c>
      <c r="I127" s="136" t="s">
        <v>4933</v>
      </c>
      <c r="J127" s="136" t="s">
        <v>4934</v>
      </c>
      <c r="K127" s="135" t="s">
        <v>4935</v>
      </c>
      <c r="L127" s="166" t="s">
        <v>4936</v>
      </c>
      <c r="M127" s="164" t="s">
        <v>4154</v>
      </c>
      <c r="N127" s="152">
        <v>3003245988</v>
      </c>
      <c r="O127" s="132">
        <v>3156754</v>
      </c>
      <c r="P127" s="131" t="s">
        <v>4158</v>
      </c>
    </row>
    <row r="128" spans="1:16">
      <c r="A128" s="131">
        <v>21</v>
      </c>
      <c r="B128" s="131" t="s">
        <v>5015</v>
      </c>
      <c r="C128" s="136" t="s">
        <v>4937</v>
      </c>
      <c r="D128" s="136" t="s">
        <v>4685</v>
      </c>
      <c r="E128" s="143" t="s">
        <v>4938</v>
      </c>
      <c r="F128" s="135" t="s">
        <v>4939</v>
      </c>
      <c r="G128" s="144">
        <v>35385</v>
      </c>
      <c r="H128" s="141" t="s">
        <v>4939</v>
      </c>
      <c r="I128" s="136" t="s">
        <v>4940</v>
      </c>
      <c r="J128" s="136" t="s">
        <v>4941</v>
      </c>
      <c r="K128" s="135" t="s">
        <v>4942</v>
      </c>
      <c r="L128" s="134" t="s">
        <v>4943</v>
      </c>
      <c r="M128" s="164" t="s">
        <v>4154</v>
      </c>
      <c r="N128" s="133">
        <v>3216315274</v>
      </c>
      <c r="O128" s="132" t="s">
        <v>4944</v>
      </c>
      <c r="P128" s="131" t="s">
        <v>4158</v>
      </c>
    </row>
    <row r="129" spans="1:16">
      <c r="A129" s="131">
        <v>22</v>
      </c>
      <c r="B129" s="131" t="s">
        <v>5016</v>
      </c>
      <c r="C129" s="136" t="s">
        <v>4945</v>
      </c>
      <c r="D129" s="136" t="s">
        <v>4946</v>
      </c>
      <c r="E129" s="143" t="s">
        <v>4947</v>
      </c>
      <c r="F129" s="135" t="s">
        <v>1996</v>
      </c>
      <c r="G129" s="144">
        <v>33306</v>
      </c>
      <c r="H129" s="141" t="s">
        <v>1996</v>
      </c>
      <c r="I129" s="136" t="s">
        <v>4948</v>
      </c>
      <c r="J129" s="136" t="s">
        <v>4949</v>
      </c>
      <c r="K129" s="135" t="s">
        <v>4950</v>
      </c>
      <c r="L129" s="166" t="s">
        <v>4951</v>
      </c>
      <c r="M129" s="164" t="s">
        <v>4154</v>
      </c>
      <c r="N129" s="152">
        <v>3104020429</v>
      </c>
      <c r="O129" s="132" t="s">
        <v>4952</v>
      </c>
      <c r="P129" s="131" t="s">
        <v>4569</v>
      </c>
    </row>
    <row r="130" spans="1:16">
      <c r="A130" s="131">
        <v>23</v>
      </c>
      <c r="B130" s="131" t="s">
        <v>5017</v>
      </c>
      <c r="C130" s="136" t="s">
        <v>4953</v>
      </c>
      <c r="D130" s="136" t="s">
        <v>4954</v>
      </c>
      <c r="E130" s="143" t="s">
        <v>4955</v>
      </c>
      <c r="F130" s="135" t="s">
        <v>2351</v>
      </c>
      <c r="G130" s="142">
        <v>34309</v>
      </c>
      <c r="H130" s="141" t="s">
        <v>2351</v>
      </c>
      <c r="I130" s="136" t="s">
        <v>872</v>
      </c>
      <c r="J130" s="136" t="s">
        <v>4956</v>
      </c>
      <c r="K130" s="135" t="s">
        <v>4957</v>
      </c>
      <c r="L130" s="134" t="s">
        <v>4958</v>
      </c>
      <c r="M130" s="164" t="s">
        <v>4154</v>
      </c>
      <c r="N130" s="152">
        <v>3212927457</v>
      </c>
      <c r="O130" s="132" t="s">
        <v>4959</v>
      </c>
      <c r="P130" s="131" t="s">
        <v>4569</v>
      </c>
    </row>
    <row r="131" spans="1:16">
      <c r="A131" s="131">
        <v>24</v>
      </c>
      <c r="B131" s="131" t="s">
        <v>5018</v>
      </c>
      <c r="C131" s="136" t="s">
        <v>4960</v>
      </c>
      <c r="D131" s="136" t="s">
        <v>2215</v>
      </c>
      <c r="E131" s="143" t="s">
        <v>4961</v>
      </c>
      <c r="F131" s="135" t="s">
        <v>4156</v>
      </c>
      <c r="G131" s="142">
        <v>29716</v>
      </c>
      <c r="H131" s="141" t="s">
        <v>4156</v>
      </c>
      <c r="I131" s="136" t="s">
        <v>721</v>
      </c>
      <c r="J131" s="136" t="s">
        <v>4962</v>
      </c>
      <c r="K131" s="135" t="s">
        <v>4963</v>
      </c>
      <c r="L131" s="134" t="s">
        <v>4964</v>
      </c>
      <c r="M131" s="164" t="s">
        <v>4154</v>
      </c>
      <c r="N131" s="152">
        <v>3202475400</v>
      </c>
      <c r="O131" s="132" t="s">
        <v>4952</v>
      </c>
      <c r="P131" s="131" t="s">
        <v>4153</v>
      </c>
    </row>
    <row r="132" spans="1:16">
      <c r="A132" s="131">
        <v>25</v>
      </c>
      <c r="B132" s="131" t="s">
        <v>5019</v>
      </c>
      <c r="C132" s="136" t="s">
        <v>4965</v>
      </c>
      <c r="D132" s="136" t="s">
        <v>4966</v>
      </c>
      <c r="E132" s="143" t="s">
        <v>4967</v>
      </c>
      <c r="F132" s="135" t="s">
        <v>4968</v>
      </c>
      <c r="G132" s="142">
        <v>27126</v>
      </c>
      <c r="H132" s="141" t="s">
        <v>4968</v>
      </c>
      <c r="I132" s="136" t="s">
        <v>4969</v>
      </c>
      <c r="J132" s="136" t="s">
        <v>4970</v>
      </c>
      <c r="K132" s="135" t="s">
        <v>4971</v>
      </c>
      <c r="L132" s="134" t="s">
        <v>4972</v>
      </c>
      <c r="M132" s="164" t="s">
        <v>4154</v>
      </c>
      <c r="N132" s="152">
        <v>3172170799</v>
      </c>
      <c r="O132" s="132" t="s">
        <v>4952</v>
      </c>
      <c r="P132" s="131" t="s">
        <v>4208</v>
      </c>
    </row>
    <row r="133" spans="1:16">
      <c r="A133" s="131">
        <v>26</v>
      </c>
      <c r="B133" s="131" t="s">
        <v>5020</v>
      </c>
      <c r="C133" s="136" t="s">
        <v>4973</v>
      </c>
      <c r="D133" s="136" t="s">
        <v>4974</v>
      </c>
      <c r="E133" s="143" t="s">
        <v>4975</v>
      </c>
      <c r="F133" s="135" t="s">
        <v>2298</v>
      </c>
      <c r="G133" s="142">
        <v>29979</v>
      </c>
      <c r="H133" s="141" t="s">
        <v>4976</v>
      </c>
      <c r="I133" s="136" t="s">
        <v>4977</v>
      </c>
      <c r="J133" s="136" t="s">
        <v>4978</v>
      </c>
      <c r="K133" s="135" t="s">
        <v>4979</v>
      </c>
      <c r="L133" s="134" t="s">
        <v>4980</v>
      </c>
      <c r="M133" s="164" t="s">
        <v>4154</v>
      </c>
      <c r="N133" s="133">
        <v>3188781613</v>
      </c>
      <c r="O133" s="132" t="s">
        <v>4952</v>
      </c>
      <c r="P133" s="131" t="s">
        <v>4153</v>
      </c>
    </row>
    <row r="134" spans="1:16">
      <c r="A134" s="131">
        <v>27</v>
      </c>
      <c r="B134" s="131" t="s">
        <v>5021</v>
      </c>
      <c r="C134" s="136" t="s">
        <v>4981</v>
      </c>
      <c r="D134" s="136" t="s">
        <v>4982</v>
      </c>
      <c r="E134" s="143" t="s">
        <v>4983</v>
      </c>
      <c r="F134" s="135" t="s">
        <v>4984</v>
      </c>
      <c r="G134" s="142">
        <v>24137</v>
      </c>
      <c r="H134" s="141" t="s">
        <v>4985</v>
      </c>
      <c r="I134" s="136" t="s">
        <v>4986</v>
      </c>
      <c r="J134" s="136" t="s">
        <v>4987</v>
      </c>
      <c r="K134" s="135" t="s">
        <v>4988</v>
      </c>
      <c r="L134" s="134" t="s">
        <v>4989</v>
      </c>
      <c r="M134" s="164" t="s">
        <v>4154</v>
      </c>
      <c r="N134" s="133">
        <v>3138778736</v>
      </c>
      <c r="O134" s="132" t="s">
        <v>4952</v>
      </c>
      <c r="P134" s="131" t="s">
        <v>4569</v>
      </c>
    </row>
    <row r="135" spans="1:16">
      <c r="A135" s="138">
        <v>28</v>
      </c>
      <c r="B135" s="131" t="s">
        <v>5022</v>
      </c>
      <c r="C135" s="136" t="s">
        <v>4990</v>
      </c>
      <c r="D135" s="136" t="s">
        <v>4991</v>
      </c>
      <c r="E135" s="143">
        <v>1088269571</v>
      </c>
      <c r="F135" s="135" t="s">
        <v>1978</v>
      </c>
      <c r="G135" s="144">
        <v>32696</v>
      </c>
      <c r="H135" s="141" t="s">
        <v>1978</v>
      </c>
      <c r="I135" s="167" t="s">
        <v>4574</v>
      </c>
      <c r="J135" s="167" t="s">
        <v>4992</v>
      </c>
      <c r="K135" s="135" t="s">
        <v>4993</v>
      </c>
      <c r="L135" s="134" t="s">
        <v>4994</v>
      </c>
      <c r="M135" s="164" t="s">
        <v>4154</v>
      </c>
      <c r="N135" s="133">
        <v>3172655573</v>
      </c>
      <c r="O135" s="132">
        <v>1337498</v>
      </c>
      <c r="P135" s="131" t="s">
        <v>4569</v>
      </c>
    </row>
    <row r="136" spans="1:16" ht="12.75">
      <c r="H136" s="130"/>
      <c r="I136" s="129"/>
      <c r="J136" s="129"/>
    </row>
    <row r="137" spans="1:16" ht="12.75">
      <c r="H137" s="130"/>
      <c r="I137" s="129"/>
      <c r="J137" s="129"/>
    </row>
    <row r="138" spans="1:16" ht="12.75">
      <c r="H138" s="130"/>
      <c r="I138" s="129"/>
      <c r="J138" s="129"/>
    </row>
    <row r="139" spans="1:16" ht="12.75">
      <c r="H139" s="130"/>
      <c r="I139" s="129"/>
      <c r="J139" s="129"/>
    </row>
    <row r="140" spans="1:16" ht="12.75">
      <c r="H140" s="130"/>
      <c r="I140" s="129"/>
      <c r="J140" s="129"/>
    </row>
    <row r="141" spans="1:16" ht="12.75">
      <c r="H141" s="130"/>
      <c r="I141" s="129"/>
      <c r="J141" s="129"/>
    </row>
    <row r="142" spans="1:16" ht="12.75">
      <c r="H142" s="130"/>
      <c r="I142" s="129"/>
      <c r="J142" s="129"/>
    </row>
    <row r="143" spans="1:16" ht="12.75">
      <c r="H143" s="130"/>
      <c r="I143" s="129"/>
      <c r="J143" s="129"/>
    </row>
    <row r="144" spans="1:16" ht="12.75">
      <c r="H144" s="130"/>
      <c r="I144" s="129"/>
      <c r="J144" s="129"/>
    </row>
    <row r="145" spans="8:10" ht="12.75">
      <c r="H145" s="130"/>
      <c r="I145" s="129"/>
      <c r="J145" s="129"/>
    </row>
    <row r="146" spans="8:10" ht="12.75">
      <c r="H146" s="130"/>
      <c r="I146" s="129"/>
      <c r="J146" s="129"/>
    </row>
    <row r="147" spans="8:10" ht="12.75">
      <c r="H147" s="130"/>
      <c r="I147" s="129"/>
      <c r="J147" s="129"/>
    </row>
    <row r="148" spans="8:10" ht="12.75">
      <c r="H148" s="130"/>
      <c r="I148" s="129"/>
      <c r="J148" s="129"/>
    </row>
    <row r="149" spans="8:10" ht="12.75">
      <c r="H149" s="130"/>
      <c r="I149" s="129"/>
      <c r="J149" s="129"/>
    </row>
    <row r="150" spans="8:10" ht="12.75">
      <c r="H150" s="130"/>
      <c r="I150" s="129"/>
      <c r="J150" s="129"/>
    </row>
    <row r="151" spans="8:10" ht="12.75">
      <c r="H151" s="130"/>
      <c r="I151" s="129"/>
      <c r="J151" s="129"/>
    </row>
    <row r="152" spans="8:10" ht="12.75">
      <c r="H152" s="130"/>
      <c r="I152" s="129"/>
      <c r="J152" s="129"/>
    </row>
    <row r="153" spans="8:10" ht="12.75">
      <c r="H153" s="130"/>
      <c r="I153" s="129"/>
      <c r="J153" s="129"/>
    </row>
    <row r="154" spans="8:10" ht="12.75">
      <c r="H154" s="130"/>
      <c r="I154" s="129"/>
      <c r="J154" s="129"/>
    </row>
    <row r="155" spans="8:10" ht="12.75">
      <c r="H155" s="130"/>
      <c r="I155" s="129"/>
      <c r="J155" s="129"/>
    </row>
    <row r="156" spans="8:10" ht="12.75">
      <c r="H156" s="130"/>
      <c r="I156" s="129"/>
      <c r="J156" s="129"/>
    </row>
    <row r="157" spans="8:10" ht="12.75">
      <c r="H157" s="130"/>
      <c r="I157" s="129"/>
      <c r="J157" s="129"/>
    </row>
    <row r="158" spans="8:10" ht="12.75">
      <c r="H158" s="130"/>
      <c r="I158" s="129"/>
      <c r="J158" s="129"/>
    </row>
    <row r="159" spans="8:10" ht="12.75">
      <c r="H159" s="130"/>
      <c r="I159" s="129"/>
      <c r="J159" s="129"/>
    </row>
    <row r="160" spans="8:10" ht="12.75">
      <c r="H160" s="130"/>
      <c r="I160" s="129"/>
      <c r="J160" s="129"/>
    </row>
    <row r="161" spans="8:10" ht="12.75">
      <c r="H161" s="130"/>
      <c r="I161" s="129"/>
      <c r="J161" s="129"/>
    </row>
    <row r="162" spans="8:10" ht="12.75">
      <c r="H162" s="130"/>
      <c r="I162" s="129"/>
      <c r="J162" s="129"/>
    </row>
    <row r="163" spans="8:10" ht="12.75">
      <c r="H163" s="130"/>
      <c r="I163" s="129"/>
      <c r="J163" s="129"/>
    </row>
    <row r="164" spans="8:10" ht="12.75">
      <c r="H164" s="130"/>
      <c r="I164" s="129"/>
      <c r="J164" s="129"/>
    </row>
    <row r="165" spans="8:10" ht="12.75">
      <c r="H165" s="130"/>
      <c r="I165" s="129"/>
      <c r="J165" s="129"/>
    </row>
    <row r="166" spans="8:10" ht="12.75">
      <c r="H166" s="130"/>
      <c r="I166" s="129"/>
      <c r="J166" s="129"/>
    </row>
    <row r="167" spans="8:10" ht="12.75">
      <c r="H167" s="130"/>
      <c r="I167" s="129"/>
      <c r="J167" s="129"/>
    </row>
    <row r="168" spans="8:10" ht="12.75">
      <c r="H168" s="130"/>
      <c r="I168" s="129"/>
      <c r="J168" s="129"/>
    </row>
    <row r="169" spans="8:10" ht="12.75">
      <c r="H169" s="130"/>
      <c r="I169" s="129"/>
      <c r="J169" s="129"/>
    </row>
    <row r="170" spans="8:10" ht="12.75">
      <c r="H170" s="130"/>
      <c r="I170" s="129"/>
      <c r="J170" s="129"/>
    </row>
    <row r="171" spans="8:10" ht="12.75">
      <c r="H171" s="130"/>
      <c r="I171" s="129"/>
      <c r="J171" s="129"/>
    </row>
    <row r="172" spans="8:10" ht="12.75">
      <c r="H172" s="130"/>
      <c r="I172" s="129"/>
      <c r="J172" s="129"/>
    </row>
    <row r="173" spans="8:10" ht="12.75">
      <c r="H173" s="130"/>
      <c r="I173" s="129"/>
      <c r="J173" s="129"/>
    </row>
    <row r="174" spans="8:10" ht="12.75">
      <c r="H174" s="130"/>
      <c r="I174" s="129"/>
      <c r="J174" s="129"/>
    </row>
    <row r="175" spans="8:10" ht="12.75">
      <c r="H175" s="130"/>
      <c r="I175" s="129"/>
      <c r="J175" s="129"/>
    </row>
    <row r="176" spans="8:10" ht="12.75">
      <c r="H176" s="130"/>
      <c r="I176" s="129"/>
      <c r="J176" s="129"/>
    </row>
    <row r="177" spans="8:10" ht="12.75">
      <c r="H177" s="130"/>
      <c r="I177" s="129"/>
      <c r="J177" s="129"/>
    </row>
    <row r="178" spans="8:10" ht="12.75">
      <c r="H178" s="130"/>
      <c r="I178" s="129"/>
      <c r="J178" s="129"/>
    </row>
    <row r="179" spans="8:10" ht="12.75">
      <c r="H179" s="130"/>
      <c r="I179" s="129"/>
      <c r="J179" s="129"/>
    </row>
    <row r="180" spans="8:10" ht="12.75">
      <c r="H180" s="130"/>
      <c r="I180" s="129"/>
      <c r="J180" s="129"/>
    </row>
    <row r="181" spans="8:10" ht="12.75">
      <c r="H181" s="130"/>
      <c r="I181" s="129"/>
      <c r="J181" s="129"/>
    </row>
    <row r="182" spans="8:10" ht="12.75">
      <c r="H182" s="130"/>
      <c r="I182" s="129"/>
      <c r="J182" s="129"/>
    </row>
    <row r="183" spans="8:10" ht="12.75">
      <c r="H183" s="130"/>
      <c r="I183" s="129"/>
      <c r="J183" s="129"/>
    </row>
    <row r="184" spans="8:10" ht="12.75">
      <c r="H184" s="130"/>
      <c r="I184" s="129"/>
      <c r="J184" s="129"/>
    </row>
    <row r="185" spans="8:10" ht="12.75">
      <c r="H185" s="130"/>
      <c r="I185" s="129"/>
      <c r="J185" s="129"/>
    </row>
    <row r="186" spans="8:10" ht="12.75">
      <c r="H186" s="130"/>
      <c r="I186" s="129"/>
      <c r="J186" s="129"/>
    </row>
    <row r="187" spans="8:10" ht="12.75">
      <c r="H187" s="130"/>
      <c r="I187" s="129"/>
      <c r="J187" s="129"/>
    </row>
    <row r="188" spans="8:10" ht="12.75">
      <c r="H188" s="130"/>
      <c r="I188" s="129"/>
      <c r="J188" s="129"/>
    </row>
    <row r="189" spans="8:10" ht="12.75">
      <c r="H189" s="130"/>
      <c r="I189" s="129"/>
      <c r="J189" s="129"/>
    </row>
    <row r="190" spans="8:10" ht="12.75">
      <c r="H190" s="130"/>
      <c r="I190" s="129"/>
      <c r="J190" s="129"/>
    </row>
    <row r="191" spans="8:10" ht="12.75">
      <c r="H191" s="130"/>
      <c r="I191" s="129"/>
      <c r="J191" s="129"/>
    </row>
    <row r="192" spans="8:10" ht="12.75">
      <c r="H192" s="130"/>
      <c r="I192" s="129"/>
      <c r="J192" s="129"/>
    </row>
    <row r="193" spans="8:10" ht="12.75">
      <c r="H193" s="130"/>
      <c r="I193" s="129"/>
      <c r="J193" s="129"/>
    </row>
    <row r="194" spans="8:10" ht="12.75">
      <c r="H194" s="130"/>
      <c r="I194" s="129"/>
      <c r="J194" s="129"/>
    </row>
    <row r="195" spans="8:10" ht="12.75">
      <c r="H195" s="130"/>
      <c r="I195" s="129"/>
      <c r="J195" s="129"/>
    </row>
    <row r="196" spans="8:10" ht="12.75">
      <c r="H196" s="130"/>
      <c r="I196" s="129"/>
      <c r="J196" s="129"/>
    </row>
    <row r="197" spans="8:10" ht="12.75">
      <c r="H197" s="130"/>
      <c r="I197" s="129"/>
      <c r="J197" s="129"/>
    </row>
    <row r="198" spans="8:10" ht="12.75">
      <c r="H198" s="130"/>
      <c r="I198" s="129"/>
      <c r="J198" s="129"/>
    </row>
    <row r="199" spans="8:10" ht="12.75">
      <c r="H199" s="130"/>
      <c r="I199" s="129"/>
      <c r="J199" s="129"/>
    </row>
    <row r="200" spans="8:10" ht="12.75">
      <c r="H200" s="130"/>
      <c r="I200" s="129"/>
      <c r="J200" s="129"/>
    </row>
    <row r="201" spans="8:10" ht="12.75">
      <c r="H201" s="130"/>
      <c r="I201" s="129"/>
      <c r="J201" s="129"/>
    </row>
    <row r="202" spans="8:10" ht="12.75">
      <c r="H202" s="130"/>
      <c r="I202" s="129"/>
      <c r="J202" s="129"/>
    </row>
    <row r="203" spans="8:10" ht="12.75">
      <c r="H203" s="130"/>
      <c r="I203" s="129"/>
      <c r="J203" s="129"/>
    </row>
    <row r="204" spans="8:10" ht="12.75">
      <c r="H204" s="130"/>
      <c r="I204" s="129"/>
      <c r="J204" s="129"/>
    </row>
    <row r="205" spans="8:10" ht="12.75">
      <c r="H205" s="130"/>
      <c r="I205" s="129"/>
      <c r="J205" s="129"/>
    </row>
    <row r="206" spans="8:10" ht="12.75">
      <c r="H206" s="130"/>
      <c r="I206" s="129"/>
      <c r="J206" s="129"/>
    </row>
    <row r="207" spans="8:10" ht="12.75">
      <c r="H207" s="130"/>
      <c r="I207" s="129"/>
      <c r="J207" s="129"/>
    </row>
    <row r="208" spans="8:10" ht="12.75">
      <c r="H208" s="130"/>
      <c r="I208" s="129"/>
      <c r="J208" s="129"/>
    </row>
    <row r="209" spans="8:10" ht="12.75">
      <c r="H209" s="130"/>
      <c r="I209" s="129"/>
      <c r="J209" s="129"/>
    </row>
    <row r="210" spans="8:10" ht="12.75">
      <c r="H210" s="130"/>
      <c r="I210" s="129"/>
      <c r="J210" s="129"/>
    </row>
    <row r="211" spans="8:10" ht="12.75">
      <c r="H211" s="130"/>
      <c r="I211" s="129"/>
      <c r="J211" s="129"/>
    </row>
    <row r="212" spans="8:10" ht="12.75">
      <c r="H212" s="130"/>
      <c r="I212" s="129"/>
      <c r="J212" s="129"/>
    </row>
    <row r="213" spans="8:10" ht="12.75">
      <c r="H213" s="130"/>
      <c r="I213" s="129"/>
      <c r="J213" s="129"/>
    </row>
    <row r="214" spans="8:10" ht="12.75">
      <c r="H214" s="130"/>
      <c r="I214" s="129"/>
      <c r="J214" s="129"/>
    </row>
    <row r="215" spans="8:10" ht="12.75">
      <c r="H215" s="130"/>
      <c r="I215" s="129"/>
      <c r="J215" s="129"/>
    </row>
    <row r="216" spans="8:10" ht="12.75">
      <c r="H216" s="130"/>
      <c r="I216" s="129"/>
      <c r="J216" s="129"/>
    </row>
    <row r="217" spans="8:10" ht="12.75">
      <c r="H217" s="130"/>
      <c r="I217" s="129"/>
      <c r="J217" s="129"/>
    </row>
    <row r="218" spans="8:10" ht="12.75">
      <c r="H218" s="130"/>
      <c r="I218" s="129"/>
      <c r="J218" s="129"/>
    </row>
    <row r="219" spans="8:10" ht="12.75">
      <c r="H219" s="130"/>
      <c r="I219" s="129"/>
      <c r="J219" s="129"/>
    </row>
    <row r="220" spans="8:10" ht="12.75">
      <c r="H220" s="130"/>
      <c r="I220" s="129"/>
      <c r="J220" s="129"/>
    </row>
    <row r="221" spans="8:10" ht="12.75">
      <c r="H221" s="130"/>
      <c r="I221" s="129"/>
      <c r="J221" s="129"/>
    </row>
    <row r="222" spans="8:10" ht="12.75">
      <c r="H222" s="130"/>
      <c r="I222" s="129"/>
      <c r="J222" s="129"/>
    </row>
    <row r="223" spans="8:10" ht="12.75">
      <c r="H223" s="130"/>
      <c r="I223" s="129"/>
      <c r="J223" s="129"/>
    </row>
    <row r="224" spans="8:10" ht="12.75">
      <c r="H224" s="130"/>
      <c r="I224" s="129"/>
      <c r="J224" s="129"/>
    </row>
    <row r="225" spans="8:10" ht="12.75">
      <c r="H225" s="130"/>
      <c r="I225" s="129"/>
      <c r="J225" s="129"/>
    </row>
    <row r="226" spans="8:10" ht="12.75">
      <c r="H226" s="130"/>
      <c r="I226" s="129"/>
      <c r="J226" s="129"/>
    </row>
    <row r="227" spans="8:10" ht="12.75">
      <c r="H227" s="130"/>
      <c r="I227" s="129"/>
      <c r="J227" s="129"/>
    </row>
    <row r="228" spans="8:10" ht="12.75">
      <c r="H228" s="130"/>
      <c r="I228" s="129"/>
      <c r="J228" s="129"/>
    </row>
    <row r="229" spans="8:10" ht="12.75">
      <c r="H229" s="130"/>
      <c r="I229" s="129"/>
      <c r="J229" s="129"/>
    </row>
    <row r="230" spans="8:10" ht="12.75">
      <c r="H230" s="130"/>
      <c r="I230" s="129"/>
      <c r="J230" s="129"/>
    </row>
    <row r="231" spans="8:10" ht="12.75">
      <c r="H231" s="130"/>
      <c r="I231" s="129"/>
      <c r="J231" s="129"/>
    </row>
    <row r="232" spans="8:10" ht="12.75">
      <c r="H232" s="130"/>
      <c r="I232" s="129"/>
      <c r="J232" s="129"/>
    </row>
    <row r="233" spans="8:10" ht="12.75">
      <c r="H233" s="130"/>
      <c r="I233" s="129"/>
      <c r="J233" s="129"/>
    </row>
    <row r="234" spans="8:10" ht="12.75">
      <c r="H234" s="130"/>
      <c r="I234" s="129"/>
      <c r="J234" s="129"/>
    </row>
    <row r="235" spans="8:10" ht="12.75">
      <c r="H235" s="130"/>
      <c r="I235" s="129"/>
      <c r="J235" s="129"/>
    </row>
    <row r="236" spans="8:10" ht="12.75">
      <c r="H236" s="130"/>
      <c r="I236" s="129"/>
      <c r="J236" s="129"/>
    </row>
    <row r="237" spans="8:10" ht="12.75">
      <c r="H237" s="130"/>
      <c r="I237" s="129"/>
      <c r="J237" s="129"/>
    </row>
    <row r="238" spans="8:10" ht="12.75">
      <c r="H238" s="130"/>
      <c r="I238" s="129"/>
      <c r="J238" s="129"/>
    </row>
    <row r="239" spans="8:10" ht="12.75">
      <c r="H239" s="130"/>
      <c r="I239" s="129"/>
      <c r="J239" s="129"/>
    </row>
    <row r="240" spans="8:10" ht="12.75">
      <c r="H240" s="130"/>
      <c r="I240" s="129"/>
      <c r="J240" s="129"/>
    </row>
    <row r="241" spans="8:10" ht="12.75">
      <c r="H241" s="130"/>
      <c r="I241" s="129"/>
      <c r="J241" s="129"/>
    </row>
    <row r="242" spans="8:10" ht="12.75">
      <c r="H242" s="130"/>
      <c r="I242" s="129"/>
      <c r="J242" s="129"/>
    </row>
    <row r="243" spans="8:10" ht="12.75">
      <c r="H243" s="130"/>
      <c r="I243" s="129"/>
      <c r="J243" s="129"/>
    </row>
    <row r="244" spans="8:10" ht="12.75">
      <c r="H244" s="130"/>
      <c r="I244" s="129"/>
      <c r="J244" s="129"/>
    </row>
    <row r="245" spans="8:10" ht="12.75">
      <c r="H245" s="130"/>
      <c r="I245" s="129"/>
      <c r="J245" s="129"/>
    </row>
    <row r="246" spans="8:10" ht="12.75">
      <c r="H246" s="130"/>
      <c r="I246" s="129"/>
      <c r="J246" s="129"/>
    </row>
    <row r="247" spans="8:10" ht="12.75">
      <c r="H247" s="130"/>
      <c r="I247" s="129"/>
      <c r="J247" s="129"/>
    </row>
    <row r="248" spans="8:10" ht="12.75">
      <c r="H248" s="130"/>
      <c r="I248" s="129"/>
      <c r="J248" s="129"/>
    </row>
    <row r="249" spans="8:10" ht="12.75">
      <c r="H249" s="130"/>
      <c r="I249" s="129"/>
      <c r="J249" s="129"/>
    </row>
    <row r="250" spans="8:10" ht="12.75">
      <c r="H250" s="130"/>
      <c r="I250" s="129"/>
      <c r="J250" s="129"/>
    </row>
    <row r="251" spans="8:10" ht="12.75">
      <c r="H251" s="130"/>
      <c r="I251" s="129"/>
      <c r="J251" s="129"/>
    </row>
    <row r="252" spans="8:10" ht="12.75">
      <c r="H252" s="130"/>
      <c r="I252" s="129"/>
      <c r="J252" s="129"/>
    </row>
    <row r="253" spans="8:10" ht="12.75">
      <c r="H253" s="130"/>
      <c r="I253" s="129"/>
      <c r="J253" s="129"/>
    </row>
    <row r="254" spans="8:10" ht="12.75">
      <c r="H254" s="130"/>
      <c r="I254" s="129"/>
      <c r="J254" s="129"/>
    </row>
    <row r="255" spans="8:10" ht="12.75">
      <c r="H255" s="130"/>
      <c r="I255" s="129"/>
      <c r="J255" s="129"/>
    </row>
    <row r="256" spans="8:10" ht="12.75">
      <c r="H256" s="130"/>
      <c r="I256" s="129"/>
      <c r="J256" s="129"/>
    </row>
    <row r="257" spans="8:10" ht="12.75">
      <c r="H257" s="130"/>
      <c r="I257" s="129"/>
      <c r="J257" s="129"/>
    </row>
    <row r="258" spans="8:10" ht="12.75">
      <c r="H258" s="130"/>
      <c r="I258" s="129"/>
      <c r="J258" s="129"/>
    </row>
    <row r="259" spans="8:10" ht="12.75">
      <c r="H259" s="130"/>
      <c r="I259" s="129"/>
      <c r="J259" s="129"/>
    </row>
    <row r="260" spans="8:10" ht="12.75">
      <c r="H260" s="130"/>
      <c r="I260" s="129"/>
      <c r="J260" s="129"/>
    </row>
    <row r="261" spans="8:10" ht="12.75">
      <c r="H261" s="130"/>
      <c r="I261" s="129"/>
      <c r="J261" s="129"/>
    </row>
    <row r="262" spans="8:10" ht="12.75">
      <c r="H262" s="130"/>
      <c r="I262" s="129"/>
      <c r="J262" s="129"/>
    </row>
    <row r="263" spans="8:10" ht="12.75">
      <c r="H263" s="130"/>
      <c r="I263" s="129"/>
      <c r="J263" s="129"/>
    </row>
    <row r="264" spans="8:10" ht="12.75">
      <c r="H264" s="130"/>
      <c r="I264" s="129"/>
      <c r="J264" s="129"/>
    </row>
    <row r="265" spans="8:10" ht="12.75">
      <c r="H265" s="130"/>
      <c r="I265" s="129"/>
      <c r="J265" s="129"/>
    </row>
    <row r="266" spans="8:10" ht="12.75">
      <c r="H266" s="130"/>
      <c r="I266" s="129"/>
      <c r="J266" s="129"/>
    </row>
    <row r="267" spans="8:10" ht="12.75">
      <c r="H267" s="130"/>
      <c r="I267" s="129"/>
      <c r="J267" s="129"/>
    </row>
    <row r="268" spans="8:10" ht="12.75">
      <c r="H268" s="130"/>
      <c r="I268" s="129"/>
      <c r="J268" s="129"/>
    </row>
    <row r="269" spans="8:10" ht="12.75">
      <c r="H269" s="130"/>
      <c r="I269" s="129"/>
      <c r="J269" s="129"/>
    </row>
    <row r="270" spans="8:10" ht="12.75">
      <c r="H270" s="130"/>
      <c r="I270" s="129"/>
      <c r="J270" s="129"/>
    </row>
    <row r="271" spans="8:10" ht="12.75">
      <c r="H271" s="130"/>
      <c r="I271" s="129"/>
      <c r="J271" s="129"/>
    </row>
    <row r="272" spans="8:10" ht="12.75">
      <c r="H272" s="130"/>
      <c r="I272" s="129"/>
      <c r="J272" s="129"/>
    </row>
    <row r="273" spans="8:10" ht="12.75">
      <c r="H273" s="130"/>
      <c r="I273" s="129"/>
      <c r="J273" s="129"/>
    </row>
    <row r="274" spans="8:10" ht="12.75">
      <c r="H274" s="130"/>
      <c r="I274" s="129"/>
      <c r="J274" s="129"/>
    </row>
    <row r="275" spans="8:10" ht="12.75">
      <c r="H275" s="130"/>
      <c r="I275" s="129"/>
      <c r="J275" s="129"/>
    </row>
    <row r="276" spans="8:10" ht="12.75">
      <c r="H276" s="130"/>
      <c r="I276" s="129"/>
      <c r="J276" s="129"/>
    </row>
    <row r="277" spans="8:10" ht="12.75">
      <c r="H277" s="130"/>
      <c r="I277" s="129"/>
      <c r="J277" s="129"/>
    </row>
    <row r="278" spans="8:10" ht="12.75">
      <c r="H278" s="130"/>
      <c r="I278" s="129"/>
      <c r="J278" s="129"/>
    </row>
    <row r="279" spans="8:10" ht="12.75">
      <c r="H279" s="130"/>
      <c r="I279" s="129"/>
      <c r="J279" s="129"/>
    </row>
    <row r="280" spans="8:10" ht="12.75">
      <c r="H280" s="130"/>
      <c r="I280" s="129"/>
      <c r="J280" s="129"/>
    </row>
    <row r="281" spans="8:10" ht="12.75">
      <c r="H281" s="130"/>
      <c r="I281" s="129"/>
      <c r="J281" s="129"/>
    </row>
    <row r="282" spans="8:10" ht="12.75">
      <c r="H282" s="130"/>
      <c r="I282" s="129"/>
      <c r="J282" s="129"/>
    </row>
    <row r="283" spans="8:10" ht="12.75">
      <c r="H283" s="130"/>
      <c r="I283" s="129"/>
      <c r="J283" s="129"/>
    </row>
    <row r="284" spans="8:10" ht="12.75">
      <c r="H284" s="130"/>
      <c r="I284" s="129"/>
      <c r="J284" s="129"/>
    </row>
    <row r="285" spans="8:10" ht="12.75">
      <c r="H285" s="130"/>
      <c r="I285" s="129"/>
      <c r="J285" s="129"/>
    </row>
    <row r="286" spans="8:10" ht="12.75">
      <c r="H286" s="130"/>
      <c r="I286" s="129"/>
      <c r="J286" s="129"/>
    </row>
    <row r="287" spans="8:10" ht="12.75">
      <c r="H287" s="130"/>
      <c r="I287" s="129"/>
      <c r="J287" s="129"/>
    </row>
    <row r="288" spans="8:10" ht="12.75">
      <c r="H288" s="130"/>
      <c r="I288" s="129"/>
      <c r="J288" s="129"/>
    </row>
    <row r="289" spans="8:10" ht="12.75">
      <c r="H289" s="130"/>
      <c r="I289" s="129"/>
      <c r="J289" s="129"/>
    </row>
    <row r="290" spans="8:10" ht="12.75">
      <c r="H290" s="130"/>
      <c r="I290" s="129"/>
      <c r="J290" s="129"/>
    </row>
    <row r="291" spans="8:10" ht="12.75">
      <c r="H291" s="130"/>
      <c r="I291" s="129"/>
      <c r="J291" s="129"/>
    </row>
    <row r="292" spans="8:10" ht="12.75">
      <c r="H292" s="130"/>
      <c r="I292" s="129"/>
      <c r="J292" s="129"/>
    </row>
    <row r="293" spans="8:10" ht="12.75">
      <c r="H293" s="130"/>
      <c r="I293" s="129"/>
      <c r="J293" s="129"/>
    </row>
    <row r="294" spans="8:10" ht="12.75">
      <c r="H294" s="130"/>
      <c r="I294" s="129"/>
      <c r="J294" s="129"/>
    </row>
    <row r="295" spans="8:10" ht="12.75">
      <c r="H295" s="130"/>
      <c r="I295" s="129"/>
      <c r="J295" s="129"/>
    </row>
    <row r="296" spans="8:10" ht="12.75">
      <c r="H296" s="130"/>
      <c r="I296" s="129"/>
      <c r="J296" s="129"/>
    </row>
    <row r="297" spans="8:10" ht="12.75">
      <c r="H297" s="130"/>
      <c r="I297" s="129"/>
      <c r="J297" s="129"/>
    </row>
    <row r="298" spans="8:10" ht="12.75">
      <c r="H298" s="130"/>
      <c r="I298" s="129"/>
      <c r="J298" s="129"/>
    </row>
    <row r="299" spans="8:10" ht="12.75">
      <c r="H299" s="130"/>
      <c r="I299" s="129"/>
      <c r="J299" s="129"/>
    </row>
    <row r="300" spans="8:10" ht="12.75">
      <c r="H300" s="130"/>
      <c r="I300" s="129"/>
      <c r="J300" s="129"/>
    </row>
    <row r="301" spans="8:10" ht="12.75">
      <c r="H301" s="130"/>
      <c r="I301" s="129"/>
      <c r="J301" s="129"/>
    </row>
    <row r="302" spans="8:10" ht="12.75">
      <c r="H302" s="130"/>
      <c r="I302" s="129"/>
      <c r="J302" s="129"/>
    </row>
    <row r="303" spans="8:10" ht="12.75">
      <c r="H303" s="130"/>
      <c r="I303" s="129"/>
      <c r="J303" s="129"/>
    </row>
    <row r="304" spans="8:10" ht="12.75">
      <c r="H304" s="130"/>
      <c r="I304" s="129"/>
      <c r="J304" s="129"/>
    </row>
    <row r="305" spans="8:10" ht="12.75">
      <c r="H305" s="130"/>
      <c r="I305" s="129"/>
      <c r="J305" s="129"/>
    </row>
    <row r="306" spans="8:10" ht="12.75">
      <c r="H306" s="130"/>
      <c r="I306" s="129"/>
      <c r="J306" s="129"/>
    </row>
    <row r="307" spans="8:10" ht="12.75">
      <c r="H307" s="130"/>
      <c r="I307" s="129"/>
      <c r="J307" s="129"/>
    </row>
    <row r="308" spans="8:10" ht="12.75">
      <c r="H308" s="130"/>
      <c r="I308" s="129"/>
      <c r="J308" s="129"/>
    </row>
    <row r="309" spans="8:10" ht="12.75">
      <c r="H309" s="130"/>
      <c r="I309" s="129"/>
      <c r="J309" s="129"/>
    </row>
    <row r="310" spans="8:10" ht="12.75">
      <c r="H310" s="130"/>
      <c r="I310" s="129"/>
      <c r="J310" s="129"/>
    </row>
    <row r="311" spans="8:10" ht="12.75">
      <c r="H311" s="130"/>
      <c r="I311" s="129"/>
      <c r="J311" s="129"/>
    </row>
    <row r="312" spans="8:10" ht="12.75">
      <c r="H312" s="130"/>
      <c r="I312" s="129"/>
      <c r="J312" s="129"/>
    </row>
    <row r="313" spans="8:10" ht="12.75">
      <c r="H313" s="130"/>
      <c r="I313" s="129"/>
      <c r="J313" s="129"/>
    </row>
    <row r="314" spans="8:10" ht="12.75">
      <c r="H314" s="130"/>
      <c r="I314" s="129"/>
      <c r="J314" s="129"/>
    </row>
    <row r="315" spans="8:10" ht="12.75">
      <c r="H315" s="130"/>
      <c r="I315" s="129"/>
      <c r="J315" s="129"/>
    </row>
    <row r="316" spans="8:10" ht="12.75">
      <c r="H316" s="130"/>
      <c r="I316" s="129"/>
      <c r="J316" s="129"/>
    </row>
    <row r="317" spans="8:10" ht="12.75">
      <c r="H317" s="130"/>
      <c r="I317" s="129"/>
      <c r="J317" s="129"/>
    </row>
    <row r="318" spans="8:10" ht="12.75">
      <c r="H318" s="130"/>
      <c r="I318" s="129"/>
      <c r="J318" s="129"/>
    </row>
    <row r="319" spans="8:10" ht="12.75">
      <c r="H319" s="130"/>
      <c r="I319" s="129"/>
      <c r="J319" s="129"/>
    </row>
    <row r="320" spans="8:10" ht="12.75">
      <c r="H320" s="130"/>
      <c r="I320" s="129"/>
      <c r="J320" s="129"/>
    </row>
    <row r="321" spans="8:10" ht="12.75">
      <c r="H321" s="130"/>
      <c r="I321" s="129"/>
      <c r="J321" s="129"/>
    </row>
    <row r="322" spans="8:10" ht="12.75">
      <c r="H322" s="130"/>
      <c r="I322" s="129"/>
      <c r="J322" s="129"/>
    </row>
    <row r="323" spans="8:10" ht="12.75">
      <c r="H323" s="130"/>
      <c r="I323" s="129"/>
      <c r="J323" s="129"/>
    </row>
    <row r="324" spans="8:10" ht="12.75">
      <c r="H324" s="130"/>
      <c r="I324" s="129"/>
      <c r="J324" s="129"/>
    </row>
    <row r="325" spans="8:10" ht="12.75">
      <c r="H325" s="130"/>
      <c r="I325" s="129"/>
      <c r="J325" s="129"/>
    </row>
    <row r="326" spans="8:10" ht="12.75">
      <c r="H326" s="130"/>
      <c r="I326" s="129"/>
      <c r="J326" s="129"/>
    </row>
    <row r="327" spans="8:10" ht="12.75">
      <c r="H327" s="130"/>
      <c r="I327" s="129"/>
      <c r="J327" s="129"/>
    </row>
    <row r="328" spans="8:10" ht="12.75">
      <c r="H328" s="130"/>
      <c r="I328" s="129"/>
      <c r="J328" s="129"/>
    </row>
    <row r="329" spans="8:10" ht="12.75">
      <c r="H329" s="130"/>
      <c r="I329" s="129"/>
      <c r="J329" s="129"/>
    </row>
    <row r="330" spans="8:10" ht="12.75">
      <c r="H330" s="130"/>
      <c r="I330" s="129"/>
      <c r="J330" s="129"/>
    </row>
    <row r="331" spans="8:10" ht="12.75">
      <c r="H331" s="130"/>
      <c r="I331" s="129"/>
      <c r="J331" s="129"/>
    </row>
    <row r="332" spans="8:10" ht="12.75">
      <c r="H332" s="130"/>
      <c r="I332" s="129"/>
      <c r="J332" s="129"/>
    </row>
    <row r="333" spans="8:10" ht="12.75">
      <c r="H333" s="130"/>
      <c r="I333" s="129"/>
      <c r="J333" s="129"/>
    </row>
    <row r="334" spans="8:10" ht="12.75">
      <c r="H334" s="130"/>
      <c r="I334" s="129"/>
      <c r="J334" s="129"/>
    </row>
    <row r="335" spans="8:10" ht="12.75">
      <c r="H335" s="130"/>
      <c r="I335" s="129"/>
      <c r="J335" s="129"/>
    </row>
    <row r="336" spans="8:10" ht="12.75">
      <c r="H336" s="130"/>
      <c r="I336" s="129"/>
      <c r="J336" s="129"/>
    </row>
    <row r="337" spans="8:10" ht="12.75">
      <c r="H337" s="130"/>
      <c r="I337" s="129"/>
      <c r="J337" s="129"/>
    </row>
    <row r="338" spans="8:10" ht="12.75">
      <c r="H338" s="130"/>
      <c r="I338" s="129"/>
      <c r="J338" s="129"/>
    </row>
    <row r="339" spans="8:10" ht="12.75">
      <c r="H339" s="130"/>
      <c r="I339" s="129"/>
      <c r="J339" s="129"/>
    </row>
    <row r="340" spans="8:10" ht="12.75">
      <c r="H340" s="130"/>
      <c r="I340" s="129"/>
      <c r="J340" s="129"/>
    </row>
    <row r="341" spans="8:10" ht="12.75">
      <c r="H341" s="130"/>
      <c r="I341" s="129"/>
      <c r="J341" s="129"/>
    </row>
    <row r="342" spans="8:10" ht="12.75">
      <c r="H342" s="130"/>
      <c r="I342" s="129"/>
      <c r="J342" s="129"/>
    </row>
    <row r="343" spans="8:10" ht="12.75">
      <c r="H343" s="130"/>
      <c r="I343" s="129"/>
      <c r="J343" s="129"/>
    </row>
    <row r="344" spans="8:10" ht="12.75">
      <c r="H344" s="130"/>
      <c r="I344" s="129"/>
      <c r="J344" s="129"/>
    </row>
    <row r="345" spans="8:10" ht="12.75">
      <c r="H345" s="130"/>
      <c r="I345" s="129"/>
      <c r="J345" s="129"/>
    </row>
    <row r="346" spans="8:10" ht="12.75">
      <c r="H346" s="130"/>
      <c r="I346" s="129"/>
      <c r="J346" s="129"/>
    </row>
    <row r="347" spans="8:10" ht="12.75">
      <c r="H347" s="130"/>
      <c r="I347" s="129"/>
      <c r="J347" s="129"/>
    </row>
    <row r="348" spans="8:10" ht="12.75">
      <c r="H348" s="130"/>
      <c r="I348" s="129"/>
      <c r="J348" s="129"/>
    </row>
    <row r="349" spans="8:10" ht="12.75">
      <c r="H349" s="130"/>
      <c r="I349" s="129"/>
      <c r="J349" s="129"/>
    </row>
    <row r="350" spans="8:10" ht="12.75">
      <c r="H350" s="130"/>
      <c r="I350" s="129"/>
      <c r="J350" s="129"/>
    </row>
    <row r="351" spans="8:10" ht="12.75">
      <c r="H351" s="130"/>
      <c r="I351" s="129"/>
      <c r="J351" s="129"/>
    </row>
    <row r="352" spans="8:10" ht="12.75">
      <c r="H352" s="130"/>
      <c r="I352" s="129"/>
      <c r="J352" s="129"/>
    </row>
    <row r="353" spans="8:10" ht="12.75">
      <c r="H353" s="130"/>
      <c r="I353" s="129"/>
      <c r="J353" s="129"/>
    </row>
    <row r="354" spans="8:10" ht="12.75">
      <c r="H354" s="130"/>
      <c r="I354" s="129"/>
      <c r="J354" s="129"/>
    </row>
    <row r="355" spans="8:10" ht="12.75">
      <c r="H355" s="130"/>
      <c r="I355" s="129"/>
      <c r="J355" s="129"/>
    </row>
    <row r="356" spans="8:10" ht="12.75">
      <c r="H356" s="130"/>
      <c r="I356" s="129"/>
      <c r="J356" s="129"/>
    </row>
    <row r="357" spans="8:10" ht="12.75">
      <c r="H357" s="130"/>
      <c r="I357" s="129"/>
      <c r="J357" s="129"/>
    </row>
    <row r="358" spans="8:10" ht="12.75">
      <c r="H358" s="130"/>
      <c r="I358" s="129"/>
      <c r="J358" s="129"/>
    </row>
    <row r="359" spans="8:10" ht="12.75">
      <c r="H359" s="130"/>
      <c r="I359" s="129"/>
      <c r="J359" s="129"/>
    </row>
    <row r="360" spans="8:10" ht="12.75">
      <c r="H360" s="130"/>
      <c r="I360" s="129"/>
      <c r="J360" s="129"/>
    </row>
    <row r="361" spans="8:10" ht="12.75">
      <c r="H361" s="130"/>
      <c r="I361" s="129"/>
      <c r="J361" s="129"/>
    </row>
    <row r="362" spans="8:10" ht="12.75">
      <c r="H362" s="130"/>
      <c r="I362" s="129"/>
      <c r="J362" s="129"/>
    </row>
    <row r="363" spans="8:10" ht="12.75">
      <c r="H363" s="130"/>
      <c r="I363" s="129"/>
      <c r="J363" s="129"/>
    </row>
    <row r="364" spans="8:10" ht="12.75">
      <c r="H364" s="130"/>
      <c r="I364" s="129"/>
      <c r="J364" s="129"/>
    </row>
    <row r="365" spans="8:10" ht="12.75">
      <c r="H365" s="130"/>
      <c r="I365" s="129"/>
      <c r="J365" s="129"/>
    </row>
    <row r="366" spans="8:10" ht="12.75">
      <c r="H366" s="130"/>
      <c r="I366" s="129"/>
      <c r="J366" s="129"/>
    </row>
    <row r="367" spans="8:10" ht="12.75">
      <c r="H367" s="130"/>
      <c r="I367" s="129"/>
      <c r="J367" s="129"/>
    </row>
    <row r="368" spans="8:10" ht="12.75">
      <c r="H368" s="130"/>
      <c r="I368" s="129"/>
      <c r="J368" s="129"/>
    </row>
    <row r="369" spans="8:10" ht="12.75">
      <c r="H369" s="130"/>
      <c r="I369" s="129"/>
      <c r="J369" s="129"/>
    </row>
    <row r="370" spans="8:10" ht="12.75">
      <c r="H370" s="130"/>
      <c r="I370" s="129"/>
      <c r="J370" s="129"/>
    </row>
    <row r="371" spans="8:10" ht="12.75">
      <c r="H371" s="130"/>
      <c r="I371" s="129"/>
      <c r="J371" s="129"/>
    </row>
    <row r="372" spans="8:10" ht="12.75">
      <c r="H372" s="130"/>
      <c r="I372" s="129"/>
      <c r="J372" s="129"/>
    </row>
    <row r="373" spans="8:10" ht="12.75">
      <c r="H373" s="130"/>
      <c r="I373" s="129"/>
      <c r="J373" s="129"/>
    </row>
    <row r="374" spans="8:10" ht="12.75">
      <c r="H374" s="130"/>
      <c r="I374" s="129"/>
      <c r="J374" s="129"/>
    </row>
    <row r="375" spans="8:10" ht="12.75">
      <c r="H375" s="130"/>
      <c r="I375" s="129"/>
      <c r="J375" s="129"/>
    </row>
    <row r="376" spans="8:10" ht="12.75">
      <c r="H376" s="130"/>
      <c r="I376" s="129"/>
      <c r="J376" s="129"/>
    </row>
    <row r="377" spans="8:10" ht="12.75">
      <c r="H377" s="130"/>
      <c r="I377" s="129"/>
      <c r="J377" s="129"/>
    </row>
    <row r="378" spans="8:10" ht="12.75">
      <c r="H378" s="130"/>
      <c r="I378" s="129"/>
      <c r="J378" s="129"/>
    </row>
    <row r="379" spans="8:10" ht="12.75">
      <c r="H379" s="130"/>
      <c r="I379" s="129"/>
      <c r="J379" s="129"/>
    </row>
    <row r="380" spans="8:10" ht="12.75">
      <c r="H380" s="130"/>
      <c r="I380" s="129"/>
      <c r="J380" s="129"/>
    </row>
    <row r="381" spans="8:10" ht="12.75">
      <c r="H381" s="130"/>
      <c r="I381" s="129"/>
      <c r="J381" s="129"/>
    </row>
    <row r="382" spans="8:10" ht="12.75">
      <c r="H382" s="130"/>
      <c r="I382" s="129"/>
      <c r="J382" s="129"/>
    </row>
    <row r="383" spans="8:10" ht="12.75">
      <c r="H383" s="130"/>
      <c r="I383" s="129"/>
      <c r="J383" s="129"/>
    </row>
    <row r="384" spans="8:10" ht="12.75">
      <c r="H384" s="130"/>
      <c r="I384" s="129"/>
      <c r="J384" s="129"/>
    </row>
    <row r="385" spans="8:10" ht="12.75">
      <c r="H385" s="130"/>
      <c r="I385" s="129"/>
      <c r="J385" s="129"/>
    </row>
    <row r="386" spans="8:10" ht="12.75">
      <c r="H386" s="130"/>
      <c r="I386" s="129"/>
      <c r="J386" s="129"/>
    </row>
    <row r="387" spans="8:10" ht="12.75">
      <c r="H387" s="130"/>
      <c r="I387" s="129"/>
      <c r="J387" s="129"/>
    </row>
    <row r="388" spans="8:10" ht="12.75">
      <c r="H388" s="130"/>
      <c r="I388" s="129"/>
      <c r="J388" s="129"/>
    </row>
    <row r="389" spans="8:10" ht="12.75">
      <c r="H389" s="130"/>
      <c r="I389" s="129"/>
      <c r="J389" s="129"/>
    </row>
    <row r="390" spans="8:10" ht="12.75">
      <c r="H390" s="130"/>
      <c r="I390" s="129"/>
      <c r="J390" s="129"/>
    </row>
    <row r="391" spans="8:10" ht="12.75">
      <c r="H391" s="130"/>
      <c r="I391" s="129"/>
      <c r="J391" s="129"/>
    </row>
    <row r="392" spans="8:10" ht="12.75">
      <c r="H392" s="130"/>
      <c r="I392" s="129"/>
      <c r="J392" s="129"/>
    </row>
    <row r="393" spans="8:10" ht="12.75">
      <c r="H393" s="130"/>
      <c r="I393" s="129"/>
      <c r="J393" s="129"/>
    </row>
    <row r="394" spans="8:10" ht="12.75">
      <c r="H394" s="130"/>
      <c r="I394" s="129"/>
      <c r="J394" s="129"/>
    </row>
    <row r="395" spans="8:10" ht="12.75">
      <c r="H395" s="130"/>
      <c r="I395" s="129"/>
      <c r="J395" s="129"/>
    </row>
    <row r="396" spans="8:10" ht="12.75">
      <c r="H396" s="130"/>
      <c r="I396" s="129"/>
      <c r="J396" s="129"/>
    </row>
    <row r="397" spans="8:10" ht="12.75">
      <c r="H397" s="130"/>
      <c r="I397" s="129"/>
      <c r="J397" s="129"/>
    </row>
    <row r="398" spans="8:10" ht="12.75">
      <c r="H398" s="130"/>
      <c r="I398" s="129"/>
      <c r="J398" s="129"/>
    </row>
    <row r="399" spans="8:10" ht="12.75">
      <c r="H399" s="130"/>
      <c r="I399" s="129"/>
      <c r="J399" s="129"/>
    </row>
    <row r="400" spans="8:10" ht="12.75">
      <c r="H400" s="130"/>
      <c r="I400" s="129"/>
      <c r="J400" s="129"/>
    </row>
    <row r="401" spans="8:10" ht="12.75">
      <c r="H401" s="130"/>
      <c r="I401" s="129"/>
      <c r="J401" s="129"/>
    </row>
    <row r="402" spans="8:10" ht="12.75">
      <c r="H402" s="130"/>
      <c r="I402" s="129"/>
      <c r="J402" s="129"/>
    </row>
    <row r="403" spans="8:10" ht="12.75">
      <c r="H403" s="130"/>
      <c r="I403" s="129"/>
      <c r="J403" s="129"/>
    </row>
    <row r="404" spans="8:10" ht="12.75">
      <c r="H404" s="130"/>
      <c r="I404" s="129"/>
      <c r="J404" s="129"/>
    </row>
    <row r="405" spans="8:10" ht="12.75">
      <c r="H405" s="130"/>
      <c r="I405" s="129"/>
      <c r="J405" s="129"/>
    </row>
    <row r="406" spans="8:10" ht="12.75">
      <c r="H406" s="130"/>
      <c r="I406" s="129"/>
      <c r="J406" s="129"/>
    </row>
    <row r="407" spans="8:10" ht="12.75">
      <c r="H407" s="130"/>
      <c r="I407" s="129"/>
      <c r="J407" s="129"/>
    </row>
    <row r="408" spans="8:10" ht="12.75">
      <c r="H408" s="130"/>
      <c r="I408" s="129"/>
      <c r="J408" s="129"/>
    </row>
    <row r="409" spans="8:10" ht="12.75">
      <c r="H409" s="130"/>
      <c r="I409" s="129"/>
      <c r="J409" s="129"/>
    </row>
    <row r="410" spans="8:10" ht="12.75">
      <c r="H410" s="130"/>
      <c r="I410" s="129"/>
      <c r="J410" s="129"/>
    </row>
    <row r="411" spans="8:10" ht="12.75">
      <c r="H411" s="130"/>
      <c r="I411" s="129"/>
      <c r="J411" s="129"/>
    </row>
    <row r="412" spans="8:10" ht="12.75">
      <c r="H412" s="130"/>
      <c r="I412" s="129"/>
      <c r="J412" s="129"/>
    </row>
    <row r="413" spans="8:10" ht="12.75">
      <c r="H413" s="130"/>
      <c r="I413" s="129"/>
      <c r="J413" s="129"/>
    </row>
    <row r="414" spans="8:10" ht="12.75">
      <c r="H414" s="130"/>
      <c r="I414" s="129"/>
      <c r="J414" s="129"/>
    </row>
    <row r="415" spans="8:10" ht="12.75">
      <c r="H415" s="130"/>
      <c r="I415" s="129"/>
      <c r="J415" s="129"/>
    </row>
    <row r="416" spans="8:10" ht="12.75">
      <c r="H416" s="130"/>
      <c r="I416" s="129"/>
      <c r="J416" s="129"/>
    </row>
    <row r="417" spans="8:10" ht="12.75">
      <c r="H417" s="130"/>
      <c r="I417" s="129"/>
      <c r="J417" s="129"/>
    </row>
    <row r="418" spans="8:10" ht="12.75">
      <c r="H418" s="130"/>
      <c r="I418" s="129"/>
      <c r="J418" s="129"/>
    </row>
    <row r="419" spans="8:10" ht="12.75">
      <c r="H419" s="130"/>
      <c r="I419" s="129"/>
      <c r="J419" s="129"/>
    </row>
    <row r="420" spans="8:10" ht="12.75">
      <c r="H420" s="130"/>
      <c r="I420" s="129"/>
      <c r="J420" s="129"/>
    </row>
    <row r="421" spans="8:10" ht="12.75">
      <c r="H421" s="130"/>
      <c r="I421" s="129"/>
      <c r="J421" s="129"/>
    </row>
    <row r="422" spans="8:10" ht="12.75">
      <c r="H422" s="130"/>
      <c r="I422" s="129"/>
      <c r="J422" s="129"/>
    </row>
    <row r="423" spans="8:10" ht="12.75">
      <c r="H423" s="130"/>
      <c r="I423" s="129"/>
      <c r="J423" s="129"/>
    </row>
    <row r="424" spans="8:10" ht="12.75">
      <c r="H424" s="130"/>
      <c r="I424" s="129"/>
      <c r="J424" s="129"/>
    </row>
    <row r="425" spans="8:10" ht="12.75">
      <c r="H425" s="130"/>
      <c r="I425" s="129"/>
      <c r="J425" s="129"/>
    </row>
    <row r="426" spans="8:10" ht="12.75">
      <c r="H426" s="130"/>
      <c r="I426" s="129"/>
      <c r="J426" s="129"/>
    </row>
    <row r="427" spans="8:10" ht="12.75">
      <c r="H427" s="130"/>
      <c r="I427" s="129"/>
      <c r="J427" s="129"/>
    </row>
    <row r="428" spans="8:10" ht="12.75">
      <c r="H428" s="130"/>
      <c r="I428" s="129"/>
      <c r="J428" s="129"/>
    </row>
    <row r="429" spans="8:10" ht="12.75">
      <c r="H429" s="130"/>
      <c r="I429" s="129"/>
      <c r="J429" s="129"/>
    </row>
    <row r="430" spans="8:10" ht="12.75">
      <c r="H430" s="130"/>
      <c r="I430" s="129"/>
      <c r="J430" s="129"/>
    </row>
    <row r="431" spans="8:10" ht="12.75">
      <c r="H431" s="130"/>
      <c r="I431" s="129"/>
      <c r="J431" s="129"/>
    </row>
    <row r="432" spans="8:10" ht="12.75">
      <c r="H432" s="130"/>
      <c r="I432" s="129"/>
      <c r="J432" s="129"/>
    </row>
    <row r="433" spans="8:10" ht="12.75">
      <c r="H433" s="130"/>
      <c r="I433" s="129"/>
      <c r="J433" s="129"/>
    </row>
    <row r="434" spans="8:10" ht="12.75">
      <c r="H434" s="130"/>
      <c r="I434" s="129"/>
      <c r="J434" s="129"/>
    </row>
    <row r="435" spans="8:10" ht="12.75">
      <c r="H435" s="130"/>
      <c r="I435" s="129"/>
      <c r="J435" s="129"/>
    </row>
    <row r="436" spans="8:10" ht="12.75">
      <c r="H436" s="130"/>
      <c r="I436" s="129"/>
      <c r="J436" s="129"/>
    </row>
    <row r="437" spans="8:10" ht="12.75">
      <c r="H437" s="130"/>
      <c r="I437" s="129"/>
      <c r="J437" s="129"/>
    </row>
    <row r="438" spans="8:10" ht="12.75">
      <c r="H438" s="130"/>
      <c r="I438" s="129"/>
      <c r="J438" s="129"/>
    </row>
    <row r="439" spans="8:10" ht="12.75">
      <c r="H439" s="130"/>
      <c r="I439" s="129"/>
      <c r="J439" s="129"/>
    </row>
    <row r="440" spans="8:10" ht="12.75">
      <c r="H440" s="130"/>
      <c r="I440" s="129"/>
      <c r="J440" s="129"/>
    </row>
    <row r="441" spans="8:10" ht="12.75">
      <c r="H441" s="130"/>
      <c r="I441" s="129"/>
      <c r="J441" s="129"/>
    </row>
    <row r="442" spans="8:10" ht="12.75">
      <c r="H442" s="130"/>
      <c r="I442" s="129"/>
      <c r="J442" s="129"/>
    </row>
    <row r="443" spans="8:10" ht="12.75">
      <c r="H443" s="130"/>
      <c r="I443" s="129"/>
      <c r="J443" s="129"/>
    </row>
    <row r="444" spans="8:10" ht="12.75">
      <c r="H444" s="130"/>
      <c r="I444" s="129"/>
      <c r="J444" s="129"/>
    </row>
    <row r="445" spans="8:10" ht="12.75">
      <c r="H445" s="130"/>
      <c r="I445" s="129"/>
      <c r="J445" s="129"/>
    </row>
    <row r="446" spans="8:10" ht="12.75">
      <c r="H446" s="130"/>
      <c r="I446" s="129"/>
      <c r="J446" s="129"/>
    </row>
    <row r="447" spans="8:10" ht="12.75">
      <c r="H447" s="130"/>
      <c r="I447" s="129"/>
      <c r="J447" s="129"/>
    </row>
    <row r="448" spans="8:10" ht="12.75">
      <c r="H448" s="130"/>
      <c r="I448" s="129"/>
      <c r="J448" s="129"/>
    </row>
    <row r="449" spans="8:10" ht="12.75">
      <c r="H449" s="130"/>
      <c r="I449" s="129"/>
      <c r="J449" s="129"/>
    </row>
    <row r="450" spans="8:10" ht="12.75">
      <c r="H450" s="130"/>
      <c r="I450" s="129"/>
      <c r="J450" s="129"/>
    </row>
    <row r="451" spans="8:10" ht="12.75">
      <c r="H451" s="130"/>
      <c r="I451" s="129"/>
      <c r="J451" s="129"/>
    </row>
    <row r="452" spans="8:10" ht="12.75">
      <c r="H452" s="130"/>
      <c r="I452" s="129"/>
      <c r="J452" s="129"/>
    </row>
    <row r="453" spans="8:10" ht="12.75">
      <c r="H453" s="130"/>
      <c r="I453" s="129"/>
      <c r="J453" s="129"/>
    </row>
    <row r="454" spans="8:10" ht="12.75">
      <c r="H454" s="130"/>
      <c r="I454" s="129"/>
      <c r="J454" s="129"/>
    </row>
    <row r="455" spans="8:10" ht="12.75">
      <c r="H455" s="130"/>
      <c r="I455" s="129"/>
      <c r="J455" s="129"/>
    </row>
    <row r="456" spans="8:10" ht="12.75">
      <c r="H456" s="130"/>
      <c r="I456" s="129"/>
      <c r="J456" s="129"/>
    </row>
    <row r="457" spans="8:10" ht="12.75">
      <c r="H457" s="130"/>
      <c r="I457" s="129"/>
      <c r="J457" s="129"/>
    </row>
    <row r="458" spans="8:10" ht="12.75">
      <c r="H458" s="130"/>
      <c r="I458" s="129"/>
      <c r="J458" s="129"/>
    </row>
    <row r="459" spans="8:10" ht="12.75">
      <c r="H459" s="130"/>
      <c r="I459" s="129"/>
      <c r="J459" s="129"/>
    </row>
    <row r="460" spans="8:10" ht="12.75">
      <c r="H460" s="130"/>
      <c r="I460" s="129"/>
      <c r="J460" s="129"/>
    </row>
    <row r="461" spans="8:10" ht="12.75">
      <c r="H461" s="130"/>
      <c r="I461" s="129"/>
      <c r="J461" s="129"/>
    </row>
    <row r="462" spans="8:10" ht="12.75">
      <c r="H462" s="130"/>
      <c r="I462" s="129"/>
      <c r="J462" s="129"/>
    </row>
    <row r="463" spans="8:10" ht="12.75">
      <c r="H463" s="130"/>
      <c r="I463" s="129"/>
      <c r="J463" s="129"/>
    </row>
    <row r="464" spans="8:10" ht="12.75">
      <c r="H464" s="130"/>
      <c r="I464" s="129"/>
      <c r="J464" s="129"/>
    </row>
    <row r="465" spans="8:10" ht="12.75">
      <c r="H465" s="130"/>
      <c r="I465" s="129"/>
      <c r="J465" s="129"/>
    </row>
    <row r="466" spans="8:10" ht="12.75">
      <c r="H466" s="130"/>
      <c r="I466" s="129"/>
      <c r="J466" s="129"/>
    </row>
    <row r="467" spans="8:10" ht="12.75">
      <c r="H467" s="130"/>
      <c r="I467" s="129"/>
      <c r="J467" s="129"/>
    </row>
    <row r="468" spans="8:10" ht="12.75">
      <c r="H468" s="130"/>
      <c r="I468" s="129"/>
      <c r="J468" s="129"/>
    </row>
    <row r="469" spans="8:10" ht="12.75">
      <c r="H469" s="130"/>
      <c r="I469" s="129"/>
      <c r="J469" s="129"/>
    </row>
    <row r="470" spans="8:10" ht="12.75">
      <c r="H470" s="130"/>
      <c r="I470" s="129"/>
      <c r="J470" s="129"/>
    </row>
    <row r="471" spans="8:10" ht="12.75">
      <c r="H471" s="130"/>
      <c r="I471" s="129"/>
      <c r="J471" s="129"/>
    </row>
    <row r="472" spans="8:10" ht="12.75">
      <c r="H472" s="130"/>
      <c r="I472" s="129"/>
      <c r="J472" s="129"/>
    </row>
    <row r="473" spans="8:10" ht="12.75">
      <c r="H473" s="130"/>
      <c r="I473" s="129"/>
      <c r="J473" s="129"/>
    </row>
    <row r="474" spans="8:10" ht="12.75">
      <c r="H474" s="130"/>
      <c r="I474" s="129"/>
      <c r="J474" s="129"/>
    </row>
    <row r="475" spans="8:10" ht="12.75">
      <c r="H475" s="130"/>
      <c r="I475" s="129"/>
      <c r="J475" s="129"/>
    </row>
    <row r="476" spans="8:10" ht="12.75">
      <c r="H476" s="130"/>
      <c r="I476" s="129"/>
      <c r="J476" s="129"/>
    </row>
    <row r="477" spans="8:10" ht="12.75">
      <c r="H477" s="130"/>
      <c r="I477" s="129"/>
      <c r="J477" s="129"/>
    </row>
    <row r="478" spans="8:10" ht="12.75">
      <c r="H478" s="130"/>
      <c r="I478" s="129"/>
      <c r="J478" s="129"/>
    </row>
    <row r="479" spans="8:10" ht="12.75">
      <c r="H479" s="130"/>
      <c r="I479" s="129"/>
      <c r="J479" s="129"/>
    </row>
    <row r="480" spans="8:10" ht="12.75">
      <c r="H480" s="130"/>
      <c r="I480" s="129"/>
      <c r="J480" s="129"/>
    </row>
    <row r="481" spans="8:10" ht="12.75">
      <c r="H481" s="130"/>
      <c r="I481" s="129"/>
      <c r="J481" s="129"/>
    </row>
    <row r="482" spans="8:10" ht="12.75">
      <c r="H482" s="130"/>
      <c r="I482" s="129"/>
      <c r="J482" s="129"/>
    </row>
    <row r="483" spans="8:10" ht="12.75">
      <c r="H483" s="130"/>
      <c r="I483" s="129"/>
      <c r="J483" s="129"/>
    </row>
    <row r="484" spans="8:10" ht="12.75">
      <c r="H484" s="130"/>
      <c r="I484" s="129"/>
      <c r="J484" s="129"/>
    </row>
    <row r="485" spans="8:10" ht="12.75">
      <c r="H485" s="130"/>
      <c r="I485" s="129"/>
      <c r="J485" s="129"/>
    </row>
    <row r="486" spans="8:10" ht="12.75">
      <c r="H486" s="130"/>
      <c r="I486" s="129"/>
      <c r="J486" s="129"/>
    </row>
    <row r="487" spans="8:10" ht="12.75">
      <c r="H487" s="130"/>
      <c r="I487" s="129"/>
      <c r="J487" s="129"/>
    </row>
    <row r="488" spans="8:10" ht="12.75">
      <c r="H488" s="130"/>
      <c r="I488" s="129"/>
      <c r="J488" s="129"/>
    </row>
    <row r="489" spans="8:10" ht="12.75">
      <c r="H489" s="130"/>
      <c r="I489" s="129"/>
      <c r="J489" s="129"/>
    </row>
    <row r="490" spans="8:10" ht="12.75">
      <c r="H490" s="130"/>
      <c r="I490" s="129"/>
      <c r="J490" s="129"/>
    </row>
    <row r="491" spans="8:10" ht="12.75">
      <c r="H491" s="130"/>
      <c r="I491" s="129"/>
      <c r="J491" s="129"/>
    </row>
    <row r="492" spans="8:10" ht="12.75">
      <c r="H492" s="130"/>
      <c r="I492" s="129"/>
      <c r="J492" s="129"/>
    </row>
    <row r="493" spans="8:10" ht="12.75">
      <c r="H493" s="130"/>
      <c r="I493" s="129"/>
      <c r="J493" s="129"/>
    </row>
    <row r="494" spans="8:10" ht="12.75">
      <c r="H494" s="130"/>
      <c r="I494" s="129"/>
      <c r="J494" s="129"/>
    </row>
    <row r="495" spans="8:10" ht="12.75">
      <c r="H495" s="130"/>
      <c r="I495" s="129"/>
      <c r="J495" s="129"/>
    </row>
    <row r="496" spans="8:10" ht="12.75">
      <c r="H496" s="130"/>
      <c r="I496" s="129"/>
      <c r="J496" s="129"/>
    </row>
    <row r="497" spans="8:10" ht="12.75">
      <c r="H497" s="130"/>
      <c r="I497" s="129"/>
      <c r="J497" s="129"/>
    </row>
    <row r="498" spans="8:10" ht="12.75">
      <c r="H498" s="130"/>
      <c r="I498" s="129"/>
      <c r="J498" s="129"/>
    </row>
    <row r="499" spans="8:10" ht="12.75">
      <c r="H499" s="130"/>
      <c r="I499" s="129"/>
      <c r="J499" s="129"/>
    </row>
    <row r="500" spans="8:10" ht="12.75">
      <c r="H500" s="130"/>
      <c r="I500" s="129"/>
      <c r="J500" s="129"/>
    </row>
    <row r="501" spans="8:10" ht="12.75">
      <c r="H501" s="130"/>
      <c r="I501" s="129"/>
      <c r="J501" s="129"/>
    </row>
    <row r="502" spans="8:10" ht="12.75">
      <c r="H502" s="130"/>
      <c r="I502" s="129"/>
      <c r="J502" s="129"/>
    </row>
    <row r="503" spans="8:10" ht="12.75">
      <c r="H503" s="130"/>
      <c r="I503" s="129"/>
      <c r="J503" s="129"/>
    </row>
    <row r="504" spans="8:10" ht="12.75">
      <c r="H504" s="130"/>
      <c r="I504" s="129"/>
      <c r="J504" s="129"/>
    </row>
    <row r="505" spans="8:10" ht="12.75">
      <c r="H505" s="130"/>
      <c r="I505" s="129"/>
      <c r="J505" s="129"/>
    </row>
    <row r="506" spans="8:10" ht="12.75">
      <c r="H506" s="130"/>
      <c r="I506" s="129"/>
      <c r="J506" s="129"/>
    </row>
    <row r="507" spans="8:10" ht="12.75">
      <c r="H507" s="130"/>
      <c r="I507" s="129"/>
      <c r="J507" s="129"/>
    </row>
    <row r="508" spans="8:10" ht="12.75">
      <c r="H508" s="130"/>
      <c r="I508" s="129"/>
      <c r="J508" s="129"/>
    </row>
    <row r="509" spans="8:10" ht="12.75">
      <c r="H509" s="130"/>
      <c r="I509" s="129"/>
      <c r="J509" s="129"/>
    </row>
    <row r="510" spans="8:10" ht="12.75">
      <c r="H510" s="130"/>
      <c r="I510" s="129"/>
      <c r="J510" s="129"/>
    </row>
    <row r="511" spans="8:10" ht="12.75">
      <c r="H511" s="130"/>
      <c r="I511" s="129"/>
      <c r="J511" s="129"/>
    </row>
    <row r="512" spans="8:10" ht="12.75">
      <c r="H512" s="130"/>
      <c r="I512" s="129"/>
      <c r="J512" s="129"/>
    </row>
    <row r="513" spans="8:10" ht="12.75">
      <c r="H513" s="130"/>
      <c r="I513" s="129"/>
      <c r="J513" s="129"/>
    </row>
    <row r="514" spans="8:10" ht="12.75">
      <c r="H514" s="130"/>
      <c r="I514" s="129"/>
      <c r="J514" s="129"/>
    </row>
    <row r="515" spans="8:10" ht="12.75">
      <c r="H515" s="130"/>
      <c r="I515" s="129"/>
      <c r="J515" s="129"/>
    </row>
    <row r="516" spans="8:10" ht="12.75">
      <c r="H516" s="130"/>
      <c r="I516" s="129"/>
      <c r="J516" s="129"/>
    </row>
    <row r="517" spans="8:10" ht="12.75">
      <c r="H517" s="130"/>
      <c r="I517" s="129"/>
      <c r="J517" s="129"/>
    </row>
    <row r="518" spans="8:10" ht="12.75">
      <c r="H518" s="130"/>
      <c r="I518" s="129"/>
      <c r="J518" s="129"/>
    </row>
    <row r="519" spans="8:10" ht="12.75">
      <c r="H519" s="130"/>
      <c r="I519" s="129"/>
      <c r="J519" s="129"/>
    </row>
    <row r="520" spans="8:10" ht="12.75">
      <c r="H520" s="130"/>
      <c r="I520" s="129"/>
      <c r="J520" s="129"/>
    </row>
    <row r="521" spans="8:10" ht="12.75">
      <c r="H521" s="130"/>
      <c r="I521" s="129"/>
      <c r="J521" s="129"/>
    </row>
    <row r="522" spans="8:10" ht="12.75">
      <c r="H522" s="130"/>
      <c r="I522" s="129"/>
      <c r="J522" s="129"/>
    </row>
    <row r="523" spans="8:10" ht="12.75">
      <c r="H523" s="130"/>
      <c r="I523" s="129"/>
      <c r="J523" s="129"/>
    </row>
    <row r="524" spans="8:10" ht="12.75">
      <c r="H524" s="130"/>
      <c r="I524" s="129"/>
      <c r="J524" s="129"/>
    </row>
    <row r="525" spans="8:10" ht="12.75">
      <c r="H525" s="130"/>
      <c r="I525" s="129"/>
      <c r="J525" s="129"/>
    </row>
    <row r="526" spans="8:10" ht="12.75">
      <c r="H526" s="130"/>
      <c r="I526" s="129"/>
      <c r="J526" s="129"/>
    </row>
    <row r="527" spans="8:10" ht="12.75">
      <c r="H527" s="130"/>
      <c r="I527" s="129"/>
      <c r="J527" s="129"/>
    </row>
    <row r="528" spans="8:10" ht="12.75">
      <c r="H528" s="130"/>
      <c r="I528" s="129"/>
      <c r="J528" s="129"/>
    </row>
    <row r="529" spans="8:10" ht="12.75">
      <c r="H529" s="130"/>
      <c r="I529" s="129"/>
      <c r="J529" s="129"/>
    </row>
    <row r="530" spans="8:10" ht="12.75">
      <c r="H530" s="130"/>
      <c r="I530" s="129"/>
      <c r="J530" s="129"/>
    </row>
    <row r="531" spans="8:10" ht="12.75">
      <c r="H531" s="130"/>
      <c r="I531" s="129"/>
      <c r="J531" s="129"/>
    </row>
    <row r="532" spans="8:10" ht="12.75">
      <c r="H532" s="130"/>
      <c r="I532" s="129"/>
      <c r="J532" s="129"/>
    </row>
    <row r="533" spans="8:10" ht="12.75">
      <c r="H533" s="130"/>
      <c r="I533" s="129"/>
      <c r="J533" s="129"/>
    </row>
    <row r="534" spans="8:10" ht="12.75">
      <c r="H534" s="130"/>
      <c r="I534" s="129"/>
      <c r="J534" s="129"/>
    </row>
    <row r="535" spans="8:10" ht="12.75">
      <c r="H535" s="130"/>
      <c r="I535" s="129"/>
      <c r="J535" s="129"/>
    </row>
    <row r="536" spans="8:10" ht="12.75">
      <c r="H536" s="130"/>
      <c r="I536" s="129"/>
      <c r="J536" s="129"/>
    </row>
    <row r="537" spans="8:10" ht="12.75">
      <c r="H537" s="130"/>
      <c r="I537" s="129"/>
      <c r="J537" s="129"/>
    </row>
    <row r="538" spans="8:10" ht="12.75">
      <c r="H538" s="130"/>
      <c r="I538" s="129"/>
      <c r="J538" s="129"/>
    </row>
    <row r="539" spans="8:10" ht="12.75">
      <c r="H539" s="130"/>
      <c r="I539" s="129"/>
      <c r="J539" s="129"/>
    </row>
    <row r="540" spans="8:10" ht="12.75">
      <c r="H540" s="130"/>
      <c r="I540" s="129"/>
      <c r="J540" s="129"/>
    </row>
    <row r="541" spans="8:10" ht="12.75">
      <c r="H541" s="130"/>
      <c r="I541" s="129"/>
      <c r="J541" s="129"/>
    </row>
    <row r="542" spans="8:10" ht="12.75">
      <c r="H542" s="130"/>
      <c r="I542" s="129"/>
      <c r="J542" s="129"/>
    </row>
    <row r="543" spans="8:10" ht="12.75">
      <c r="H543" s="130"/>
      <c r="I543" s="129"/>
      <c r="J543" s="129"/>
    </row>
    <row r="544" spans="8:10" ht="12.75">
      <c r="H544" s="130"/>
      <c r="I544" s="129"/>
      <c r="J544" s="129"/>
    </row>
    <row r="545" spans="8:10" ht="12.75">
      <c r="H545" s="130"/>
      <c r="I545" s="129"/>
      <c r="J545" s="129"/>
    </row>
    <row r="546" spans="8:10" ht="12.75">
      <c r="H546" s="130"/>
      <c r="I546" s="129"/>
      <c r="J546" s="129"/>
    </row>
    <row r="547" spans="8:10" ht="12.75">
      <c r="H547" s="130"/>
      <c r="I547" s="129"/>
      <c r="J547" s="129"/>
    </row>
    <row r="548" spans="8:10" ht="12.75">
      <c r="H548" s="130"/>
      <c r="I548" s="129"/>
      <c r="J548" s="129"/>
    </row>
    <row r="549" spans="8:10" ht="12.75">
      <c r="H549" s="130"/>
      <c r="I549" s="129"/>
      <c r="J549" s="129"/>
    </row>
    <row r="550" spans="8:10" ht="12.75">
      <c r="H550" s="130"/>
      <c r="I550" s="129"/>
      <c r="J550" s="129"/>
    </row>
    <row r="551" spans="8:10" ht="12.75">
      <c r="H551" s="130"/>
      <c r="I551" s="129"/>
      <c r="J551" s="129"/>
    </row>
    <row r="552" spans="8:10" ht="12.75">
      <c r="H552" s="130"/>
      <c r="I552" s="129"/>
      <c r="J552" s="129"/>
    </row>
    <row r="553" spans="8:10" ht="12.75">
      <c r="H553" s="130"/>
      <c r="I553" s="129"/>
      <c r="J553" s="129"/>
    </row>
    <row r="554" spans="8:10" ht="12.75">
      <c r="H554" s="130"/>
      <c r="I554" s="129"/>
      <c r="J554" s="129"/>
    </row>
    <row r="555" spans="8:10" ht="12.75">
      <c r="H555" s="130"/>
      <c r="I555" s="129"/>
      <c r="J555" s="129"/>
    </row>
    <row r="556" spans="8:10" ht="12.75">
      <c r="H556" s="130"/>
      <c r="I556" s="129"/>
      <c r="J556" s="129"/>
    </row>
    <row r="557" spans="8:10" ht="12.75">
      <c r="H557" s="130"/>
      <c r="I557" s="129"/>
      <c r="J557" s="129"/>
    </row>
    <row r="558" spans="8:10" ht="12.75">
      <c r="H558" s="130"/>
      <c r="I558" s="129"/>
      <c r="J558" s="129"/>
    </row>
    <row r="559" spans="8:10" ht="12.75">
      <c r="H559" s="130"/>
      <c r="I559" s="129"/>
      <c r="J559" s="129"/>
    </row>
    <row r="560" spans="8:10" ht="12.75">
      <c r="H560" s="130"/>
      <c r="I560" s="129"/>
      <c r="J560" s="129"/>
    </row>
    <row r="561" spans="8:10" ht="12.75">
      <c r="H561" s="130"/>
      <c r="I561" s="129"/>
      <c r="J561" s="129"/>
    </row>
    <row r="562" spans="8:10" ht="12.75">
      <c r="H562" s="130"/>
      <c r="I562" s="129"/>
      <c r="J562" s="129"/>
    </row>
    <row r="563" spans="8:10" ht="12.75">
      <c r="H563" s="130"/>
      <c r="I563" s="129"/>
      <c r="J563" s="129"/>
    </row>
    <row r="564" spans="8:10" ht="12.75">
      <c r="H564" s="130"/>
      <c r="I564" s="129"/>
      <c r="J564" s="129"/>
    </row>
    <row r="565" spans="8:10" ht="12.75">
      <c r="H565" s="130"/>
      <c r="I565" s="129"/>
      <c r="J565" s="129"/>
    </row>
    <row r="566" spans="8:10" ht="12.75">
      <c r="H566" s="130"/>
      <c r="I566" s="129"/>
      <c r="J566" s="129"/>
    </row>
    <row r="567" spans="8:10" ht="12.75">
      <c r="H567" s="130"/>
      <c r="I567" s="129"/>
      <c r="J567" s="129"/>
    </row>
    <row r="568" spans="8:10" ht="12.75">
      <c r="H568" s="130"/>
      <c r="I568" s="129"/>
      <c r="J568" s="129"/>
    </row>
    <row r="569" spans="8:10" ht="12.75">
      <c r="H569" s="130"/>
      <c r="I569" s="129"/>
      <c r="J569" s="129"/>
    </row>
    <row r="570" spans="8:10" ht="12.75">
      <c r="H570" s="130"/>
      <c r="I570" s="129"/>
      <c r="J570" s="129"/>
    </row>
    <row r="571" spans="8:10" ht="12.75">
      <c r="H571" s="130"/>
      <c r="I571" s="129"/>
      <c r="J571" s="129"/>
    </row>
    <row r="572" spans="8:10" ht="12.75">
      <c r="H572" s="130"/>
      <c r="I572" s="129"/>
      <c r="J572" s="129"/>
    </row>
    <row r="573" spans="8:10" ht="12.75">
      <c r="H573" s="130"/>
      <c r="I573" s="129"/>
      <c r="J573" s="129"/>
    </row>
    <row r="574" spans="8:10" ht="12.75">
      <c r="H574" s="130"/>
      <c r="I574" s="129"/>
      <c r="J574" s="129"/>
    </row>
    <row r="575" spans="8:10" ht="12.75">
      <c r="H575" s="130"/>
      <c r="I575" s="129"/>
      <c r="J575" s="129"/>
    </row>
    <row r="576" spans="8:10" ht="12.75">
      <c r="H576" s="130"/>
      <c r="I576" s="129"/>
      <c r="J576" s="129"/>
    </row>
    <row r="577" spans="8:10" ht="12.75">
      <c r="H577" s="130"/>
      <c r="I577" s="129"/>
      <c r="J577" s="129"/>
    </row>
    <row r="578" spans="8:10" ht="12.75">
      <c r="H578" s="130"/>
      <c r="I578" s="129"/>
      <c r="J578" s="129"/>
    </row>
    <row r="579" spans="8:10" ht="12.75">
      <c r="H579" s="130"/>
      <c r="I579" s="129"/>
      <c r="J579" s="129"/>
    </row>
    <row r="580" spans="8:10" ht="12.75">
      <c r="H580" s="130"/>
      <c r="I580" s="129"/>
      <c r="J580" s="129"/>
    </row>
    <row r="581" spans="8:10" ht="12.75">
      <c r="H581" s="130"/>
      <c r="I581" s="129"/>
      <c r="J581" s="129"/>
    </row>
    <row r="582" spans="8:10" ht="12.75">
      <c r="H582" s="130"/>
      <c r="I582" s="129"/>
      <c r="J582" s="129"/>
    </row>
    <row r="583" spans="8:10" ht="12.75">
      <c r="H583" s="130"/>
      <c r="I583" s="129"/>
      <c r="J583" s="129"/>
    </row>
    <row r="584" spans="8:10" ht="12.75">
      <c r="H584" s="130"/>
      <c r="I584" s="129"/>
      <c r="J584" s="129"/>
    </row>
    <row r="585" spans="8:10" ht="12.75">
      <c r="H585" s="130"/>
      <c r="I585" s="129"/>
      <c r="J585" s="129"/>
    </row>
    <row r="586" spans="8:10" ht="12.75">
      <c r="H586" s="130"/>
      <c r="I586" s="129"/>
      <c r="J586" s="129"/>
    </row>
    <row r="587" spans="8:10" ht="12.75">
      <c r="H587" s="130"/>
      <c r="I587" s="129"/>
      <c r="J587" s="129"/>
    </row>
    <row r="588" spans="8:10" ht="12.75">
      <c r="H588" s="130"/>
      <c r="I588" s="129"/>
      <c r="J588" s="129"/>
    </row>
    <row r="589" spans="8:10" ht="12.75">
      <c r="H589" s="130"/>
      <c r="I589" s="129"/>
      <c r="J589" s="129"/>
    </row>
    <row r="590" spans="8:10" ht="12.75">
      <c r="H590" s="130"/>
      <c r="I590" s="129"/>
      <c r="J590" s="129"/>
    </row>
    <row r="591" spans="8:10" ht="12.75">
      <c r="H591" s="130"/>
      <c r="I591" s="129"/>
      <c r="J591" s="129"/>
    </row>
    <row r="592" spans="8:10" ht="12.75">
      <c r="H592" s="130"/>
      <c r="I592" s="129"/>
      <c r="J592" s="129"/>
    </row>
    <row r="593" spans="8:10" ht="12.75">
      <c r="H593" s="130"/>
      <c r="I593" s="129"/>
      <c r="J593" s="129"/>
    </row>
    <row r="594" spans="8:10" ht="12.75">
      <c r="H594" s="130"/>
      <c r="I594" s="129"/>
      <c r="J594" s="129"/>
    </row>
    <row r="595" spans="8:10" ht="12.75">
      <c r="H595" s="130"/>
      <c r="I595" s="129"/>
      <c r="J595" s="129"/>
    </row>
    <row r="596" spans="8:10" ht="12.75">
      <c r="H596" s="130"/>
      <c r="I596" s="129"/>
      <c r="J596" s="129"/>
    </row>
    <row r="597" spans="8:10" ht="12.75">
      <c r="H597" s="130"/>
      <c r="I597" s="129"/>
      <c r="J597" s="129"/>
    </row>
    <row r="598" spans="8:10" ht="12.75">
      <c r="H598" s="130"/>
      <c r="I598" s="129"/>
      <c r="J598" s="129"/>
    </row>
    <row r="599" spans="8:10" ht="12.75">
      <c r="H599" s="130"/>
      <c r="I599" s="129"/>
      <c r="J599" s="129"/>
    </row>
    <row r="600" spans="8:10" ht="12.75">
      <c r="H600" s="130"/>
      <c r="I600" s="129"/>
      <c r="J600" s="129"/>
    </row>
    <row r="601" spans="8:10" ht="12.75">
      <c r="H601" s="130"/>
      <c r="I601" s="129"/>
      <c r="J601" s="129"/>
    </row>
    <row r="602" spans="8:10" ht="12.75">
      <c r="H602" s="130"/>
      <c r="I602" s="129"/>
      <c r="J602" s="129"/>
    </row>
    <row r="603" spans="8:10" ht="12.75">
      <c r="H603" s="130"/>
      <c r="I603" s="129"/>
      <c r="J603" s="129"/>
    </row>
    <row r="604" spans="8:10" ht="12.75">
      <c r="H604" s="130"/>
      <c r="I604" s="129"/>
      <c r="J604" s="129"/>
    </row>
    <row r="605" spans="8:10" ht="12.75">
      <c r="H605" s="130"/>
      <c r="I605" s="129"/>
      <c r="J605" s="129"/>
    </row>
    <row r="606" spans="8:10" ht="12.75">
      <c r="H606" s="130"/>
      <c r="I606" s="129"/>
      <c r="J606" s="129"/>
    </row>
    <row r="607" spans="8:10" ht="12.75">
      <c r="H607" s="130"/>
      <c r="I607" s="129"/>
      <c r="J607" s="129"/>
    </row>
    <row r="608" spans="8:10" ht="12.75">
      <c r="H608" s="130"/>
      <c r="I608" s="129"/>
      <c r="J608" s="129"/>
    </row>
    <row r="609" spans="8:10" ht="12.75">
      <c r="H609" s="130"/>
      <c r="I609" s="129"/>
      <c r="J609" s="129"/>
    </row>
    <row r="610" spans="8:10" ht="12.75">
      <c r="H610" s="130"/>
      <c r="I610" s="129"/>
      <c r="J610" s="129"/>
    </row>
    <row r="611" spans="8:10" ht="12.75">
      <c r="H611" s="130"/>
      <c r="I611" s="129"/>
      <c r="J611" s="129"/>
    </row>
    <row r="612" spans="8:10" ht="12.75">
      <c r="H612" s="130"/>
      <c r="I612" s="129"/>
      <c r="J612" s="129"/>
    </row>
    <row r="613" spans="8:10" ht="12.75">
      <c r="H613" s="130"/>
      <c r="I613" s="129"/>
      <c r="J613" s="129"/>
    </row>
    <row r="614" spans="8:10" ht="12.75">
      <c r="H614" s="130"/>
      <c r="I614" s="129"/>
      <c r="J614" s="129"/>
    </row>
    <row r="615" spans="8:10" ht="12.75">
      <c r="H615" s="130"/>
      <c r="I615" s="129"/>
      <c r="J615" s="129"/>
    </row>
    <row r="616" spans="8:10" ht="12.75">
      <c r="H616" s="130"/>
      <c r="I616" s="129"/>
      <c r="J616" s="129"/>
    </row>
    <row r="617" spans="8:10" ht="12.75">
      <c r="H617" s="130"/>
      <c r="I617" s="129"/>
      <c r="J617" s="129"/>
    </row>
    <row r="618" spans="8:10" ht="12.75">
      <c r="H618" s="130"/>
      <c r="I618" s="129"/>
      <c r="J618" s="129"/>
    </row>
    <row r="619" spans="8:10" ht="12.75">
      <c r="H619" s="130"/>
      <c r="I619" s="129"/>
      <c r="J619" s="129"/>
    </row>
    <row r="620" spans="8:10" ht="12.75">
      <c r="H620" s="130"/>
      <c r="I620" s="129"/>
      <c r="J620" s="129"/>
    </row>
    <row r="621" spans="8:10" ht="12.75">
      <c r="H621" s="130"/>
      <c r="I621" s="129"/>
      <c r="J621" s="129"/>
    </row>
    <row r="622" spans="8:10" ht="12.75">
      <c r="H622" s="130"/>
      <c r="I622" s="129"/>
      <c r="J622" s="129"/>
    </row>
    <row r="623" spans="8:10" ht="12.75">
      <c r="H623" s="130"/>
      <c r="I623" s="129"/>
      <c r="J623" s="129"/>
    </row>
    <row r="624" spans="8:10" ht="12.75">
      <c r="H624" s="130"/>
      <c r="I624" s="129"/>
      <c r="J624" s="129"/>
    </row>
    <row r="625" spans="8:10" ht="12.75">
      <c r="H625" s="130"/>
      <c r="I625" s="129"/>
      <c r="J625" s="129"/>
    </row>
    <row r="626" spans="8:10" ht="12.75">
      <c r="H626" s="130"/>
      <c r="I626" s="129"/>
      <c r="J626" s="129"/>
    </row>
    <row r="627" spans="8:10" ht="12.75">
      <c r="H627" s="130"/>
      <c r="I627" s="129"/>
      <c r="J627" s="129"/>
    </row>
    <row r="628" spans="8:10" ht="12.75">
      <c r="H628" s="130"/>
      <c r="I628" s="129"/>
      <c r="J628" s="129"/>
    </row>
    <row r="629" spans="8:10" ht="12.75">
      <c r="H629" s="130"/>
      <c r="I629" s="129"/>
      <c r="J629" s="129"/>
    </row>
    <row r="630" spans="8:10" ht="12.75">
      <c r="H630" s="130"/>
      <c r="I630" s="129"/>
      <c r="J630" s="129"/>
    </row>
    <row r="631" spans="8:10" ht="12.75">
      <c r="H631" s="130"/>
      <c r="I631" s="129"/>
      <c r="J631" s="129"/>
    </row>
    <row r="632" spans="8:10" ht="12.75">
      <c r="H632" s="130"/>
      <c r="I632" s="129"/>
      <c r="J632" s="129"/>
    </row>
    <row r="633" spans="8:10" ht="12.75">
      <c r="H633" s="130"/>
      <c r="I633" s="129"/>
      <c r="J633" s="129"/>
    </row>
    <row r="634" spans="8:10" ht="12.75">
      <c r="H634" s="130"/>
      <c r="I634" s="129"/>
      <c r="J634" s="129"/>
    </row>
    <row r="635" spans="8:10" ht="12.75">
      <c r="H635" s="130"/>
      <c r="I635" s="129"/>
      <c r="J635" s="129"/>
    </row>
    <row r="636" spans="8:10" ht="12.75">
      <c r="H636" s="130"/>
      <c r="I636" s="129"/>
      <c r="J636" s="129"/>
    </row>
    <row r="637" spans="8:10" ht="12.75">
      <c r="H637" s="130"/>
      <c r="I637" s="129"/>
      <c r="J637" s="129"/>
    </row>
    <row r="638" spans="8:10" ht="12.75">
      <c r="H638" s="130"/>
      <c r="I638" s="129"/>
      <c r="J638" s="129"/>
    </row>
    <row r="639" spans="8:10" ht="12.75">
      <c r="H639" s="130"/>
      <c r="I639" s="129"/>
      <c r="J639" s="129"/>
    </row>
    <row r="640" spans="8:10" ht="12.75">
      <c r="H640" s="130"/>
      <c r="I640" s="129"/>
      <c r="J640" s="129"/>
    </row>
    <row r="641" spans="8:10" ht="12.75">
      <c r="H641" s="130"/>
      <c r="I641" s="129"/>
      <c r="J641" s="129"/>
    </row>
    <row r="642" spans="8:10" ht="12.75">
      <c r="H642" s="130"/>
      <c r="I642" s="129"/>
      <c r="J642" s="129"/>
    </row>
    <row r="643" spans="8:10" ht="12.75">
      <c r="H643" s="130"/>
      <c r="I643" s="129"/>
      <c r="J643" s="129"/>
    </row>
    <row r="644" spans="8:10" ht="12.75">
      <c r="H644" s="130"/>
      <c r="I644" s="129"/>
      <c r="J644" s="129"/>
    </row>
    <row r="645" spans="8:10" ht="12.75">
      <c r="H645" s="130"/>
      <c r="I645" s="129"/>
      <c r="J645" s="129"/>
    </row>
    <row r="646" spans="8:10" ht="12.75">
      <c r="H646" s="130"/>
      <c r="I646" s="129"/>
      <c r="J646" s="129"/>
    </row>
    <row r="647" spans="8:10" ht="12.75">
      <c r="H647" s="130"/>
      <c r="I647" s="129"/>
      <c r="J647" s="129"/>
    </row>
    <row r="648" spans="8:10" ht="12.75">
      <c r="H648" s="130"/>
      <c r="I648" s="129"/>
      <c r="J648" s="129"/>
    </row>
    <row r="649" spans="8:10" ht="12.75">
      <c r="H649" s="130"/>
      <c r="I649" s="129"/>
      <c r="J649" s="129"/>
    </row>
    <row r="650" spans="8:10" ht="12.75">
      <c r="H650" s="130"/>
      <c r="I650" s="129"/>
      <c r="J650" s="129"/>
    </row>
    <row r="651" spans="8:10" ht="12.75">
      <c r="H651" s="130"/>
      <c r="I651" s="129"/>
      <c r="J651" s="129"/>
    </row>
    <row r="652" spans="8:10" ht="12.75">
      <c r="H652" s="130"/>
      <c r="I652" s="129"/>
      <c r="J652" s="129"/>
    </row>
    <row r="653" spans="8:10" ht="12.75">
      <c r="H653" s="130"/>
      <c r="I653" s="129"/>
      <c r="J653" s="129"/>
    </row>
    <row r="654" spans="8:10" ht="12.75">
      <c r="H654" s="130"/>
      <c r="I654" s="129"/>
      <c r="J654" s="129"/>
    </row>
    <row r="655" spans="8:10" ht="12.75">
      <c r="H655" s="130"/>
      <c r="I655" s="129"/>
      <c r="J655" s="129"/>
    </row>
    <row r="656" spans="8:10" ht="12.75">
      <c r="H656" s="130"/>
      <c r="I656" s="129"/>
      <c r="J656" s="129"/>
    </row>
    <row r="657" spans="8:10" ht="12.75">
      <c r="H657" s="130"/>
      <c r="I657" s="129"/>
      <c r="J657" s="129"/>
    </row>
    <row r="658" spans="8:10" ht="12.75">
      <c r="H658" s="130"/>
      <c r="I658" s="129"/>
      <c r="J658" s="129"/>
    </row>
    <row r="659" spans="8:10" ht="12.75">
      <c r="H659" s="130"/>
      <c r="I659" s="129"/>
      <c r="J659" s="129"/>
    </row>
    <row r="660" spans="8:10" ht="12.75">
      <c r="H660" s="130"/>
      <c r="I660" s="129"/>
      <c r="J660" s="129"/>
    </row>
    <row r="661" spans="8:10" ht="12.75">
      <c r="H661" s="130"/>
      <c r="I661" s="129"/>
      <c r="J661" s="129"/>
    </row>
    <row r="662" spans="8:10" ht="12.75">
      <c r="H662" s="130"/>
      <c r="I662" s="129"/>
      <c r="J662" s="129"/>
    </row>
    <row r="663" spans="8:10" ht="12.75">
      <c r="H663" s="130"/>
      <c r="I663" s="129"/>
      <c r="J663" s="129"/>
    </row>
    <row r="664" spans="8:10" ht="12.75">
      <c r="H664" s="130"/>
      <c r="I664" s="129"/>
      <c r="J664" s="129"/>
    </row>
    <row r="665" spans="8:10" ht="12.75">
      <c r="H665" s="130"/>
      <c r="I665" s="129"/>
      <c r="J665" s="129"/>
    </row>
    <row r="666" spans="8:10" ht="12.75">
      <c r="H666" s="130"/>
      <c r="I666" s="129"/>
      <c r="J666" s="129"/>
    </row>
    <row r="667" spans="8:10" ht="12.75">
      <c r="H667" s="130"/>
      <c r="I667" s="129"/>
      <c r="J667" s="129"/>
    </row>
    <row r="668" spans="8:10" ht="12.75">
      <c r="H668" s="130"/>
      <c r="I668" s="129"/>
      <c r="J668" s="129"/>
    </row>
    <row r="669" spans="8:10" ht="12.75">
      <c r="H669" s="130"/>
      <c r="I669" s="129"/>
      <c r="J669" s="129"/>
    </row>
    <row r="670" spans="8:10" ht="12.75">
      <c r="H670" s="130"/>
      <c r="I670" s="129"/>
      <c r="J670" s="129"/>
    </row>
    <row r="671" spans="8:10" ht="12.75">
      <c r="H671" s="130"/>
      <c r="I671" s="129"/>
      <c r="J671" s="129"/>
    </row>
    <row r="672" spans="8:10" ht="12.75">
      <c r="H672" s="130"/>
      <c r="I672" s="129"/>
      <c r="J672" s="129"/>
    </row>
    <row r="673" spans="8:10" ht="12.75">
      <c r="H673" s="130"/>
      <c r="I673" s="129"/>
      <c r="J673" s="129"/>
    </row>
    <row r="674" spans="8:10" ht="12.75">
      <c r="H674" s="130"/>
      <c r="I674" s="129"/>
      <c r="J674" s="129"/>
    </row>
    <row r="675" spans="8:10" ht="12.75">
      <c r="H675" s="130"/>
      <c r="I675" s="129"/>
      <c r="J675" s="129"/>
    </row>
    <row r="676" spans="8:10" ht="12.75">
      <c r="H676" s="130"/>
      <c r="I676" s="129"/>
      <c r="J676" s="129"/>
    </row>
    <row r="677" spans="8:10" ht="12.75">
      <c r="H677" s="130"/>
      <c r="I677" s="129"/>
      <c r="J677" s="129"/>
    </row>
    <row r="678" spans="8:10" ht="12.75">
      <c r="H678" s="130"/>
      <c r="I678" s="129"/>
      <c r="J678" s="129"/>
    </row>
    <row r="679" spans="8:10" ht="12.75">
      <c r="H679" s="130"/>
      <c r="I679" s="129"/>
      <c r="J679" s="129"/>
    </row>
    <row r="680" spans="8:10" ht="12.75">
      <c r="H680" s="130"/>
      <c r="I680" s="129"/>
      <c r="J680" s="129"/>
    </row>
    <row r="681" spans="8:10" ht="12.75">
      <c r="H681" s="130"/>
      <c r="I681" s="129"/>
      <c r="J681" s="129"/>
    </row>
    <row r="682" spans="8:10" ht="12.75">
      <c r="H682" s="130"/>
      <c r="I682" s="129"/>
      <c r="J682" s="129"/>
    </row>
    <row r="683" spans="8:10" ht="12.75">
      <c r="H683" s="130"/>
      <c r="I683" s="129"/>
      <c r="J683" s="129"/>
    </row>
    <row r="684" spans="8:10" ht="12.75">
      <c r="H684" s="130"/>
      <c r="I684" s="129"/>
      <c r="J684" s="129"/>
    </row>
    <row r="685" spans="8:10" ht="12.75">
      <c r="H685" s="130"/>
      <c r="I685" s="129"/>
      <c r="J685" s="129"/>
    </row>
    <row r="686" spans="8:10" ht="12.75">
      <c r="H686" s="130"/>
      <c r="I686" s="129"/>
      <c r="J686" s="129"/>
    </row>
    <row r="687" spans="8:10" ht="12.75">
      <c r="H687" s="130"/>
      <c r="I687" s="129"/>
      <c r="J687" s="129"/>
    </row>
    <row r="688" spans="8:10" ht="12.75">
      <c r="H688" s="130"/>
      <c r="I688" s="129"/>
      <c r="J688" s="129"/>
    </row>
    <row r="689" spans="8:10" ht="12.75">
      <c r="H689" s="130"/>
      <c r="I689" s="129"/>
      <c r="J689" s="129"/>
    </row>
    <row r="690" spans="8:10" ht="12.75">
      <c r="H690" s="130"/>
      <c r="I690" s="129"/>
      <c r="J690" s="129"/>
    </row>
    <row r="691" spans="8:10" ht="12.75">
      <c r="H691" s="130"/>
      <c r="I691" s="129"/>
      <c r="J691" s="129"/>
    </row>
    <row r="692" spans="8:10" ht="12.75">
      <c r="H692" s="130"/>
      <c r="I692" s="129"/>
      <c r="J692" s="129"/>
    </row>
    <row r="693" spans="8:10" ht="12.75">
      <c r="H693" s="130"/>
      <c r="I693" s="129"/>
      <c r="J693" s="129"/>
    </row>
    <row r="694" spans="8:10" ht="12.75">
      <c r="H694" s="130"/>
      <c r="I694" s="129"/>
      <c r="J694" s="129"/>
    </row>
    <row r="695" spans="8:10" ht="12.75">
      <c r="H695" s="130"/>
      <c r="I695" s="129"/>
      <c r="J695" s="129"/>
    </row>
    <row r="696" spans="8:10" ht="12.75">
      <c r="H696" s="130"/>
      <c r="I696" s="129"/>
      <c r="J696" s="129"/>
    </row>
    <row r="697" spans="8:10" ht="12.75">
      <c r="H697" s="130"/>
      <c r="I697" s="129"/>
      <c r="J697" s="129"/>
    </row>
    <row r="698" spans="8:10" ht="12.75">
      <c r="H698" s="130"/>
      <c r="I698" s="129"/>
      <c r="J698" s="129"/>
    </row>
    <row r="699" spans="8:10" ht="12.75">
      <c r="H699" s="130"/>
      <c r="I699" s="129"/>
      <c r="J699" s="129"/>
    </row>
    <row r="700" spans="8:10" ht="12.75">
      <c r="H700" s="130"/>
      <c r="I700" s="129"/>
      <c r="J700" s="129"/>
    </row>
    <row r="701" spans="8:10" ht="12.75">
      <c r="H701" s="130"/>
      <c r="I701" s="129"/>
      <c r="J701" s="129"/>
    </row>
    <row r="702" spans="8:10" ht="12.75">
      <c r="H702" s="130"/>
      <c r="I702" s="129"/>
      <c r="J702" s="129"/>
    </row>
    <row r="703" spans="8:10" ht="12.75">
      <c r="H703" s="130"/>
      <c r="I703" s="129"/>
      <c r="J703" s="129"/>
    </row>
    <row r="704" spans="8:10" ht="12.75">
      <c r="H704" s="130"/>
      <c r="I704" s="129"/>
      <c r="J704" s="129"/>
    </row>
    <row r="705" spans="8:10" ht="12.75">
      <c r="H705" s="130"/>
      <c r="I705" s="129"/>
      <c r="J705" s="129"/>
    </row>
    <row r="706" spans="8:10" ht="12.75">
      <c r="H706" s="130"/>
      <c r="I706" s="129"/>
      <c r="J706" s="129"/>
    </row>
    <row r="707" spans="8:10" ht="12.75">
      <c r="H707" s="130"/>
      <c r="I707" s="129"/>
      <c r="J707" s="129"/>
    </row>
    <row r="708" spans="8:10" ht="12.75">
      <c r="H708" s="130"/>
      <c r="I708" s="129"/>
      <c r="J708" s="129"/>
    </row>
    <row r="709" spans="8:10" ht="12.75">
      <c r="H709" s="130"/>
      <c r="I709" s="129"/>
      <c r="J709" s="129"/>
    </row>
    <row r="710" spans="8:10" ht="12.75">
      <c r="H710" s="130"/>
      <c r="I710" s="129"/>
      <c r="J710" s="129"/>
    </row>
    <row r="711" spans="8:10" ht="12.75">
      <c r="H711" s="130"/>
      <c r="I711" s="129"/>
      <c r="J711" s="129"/>
    </row>
    <row r="712" spans="8:10" ht="12.75">
      <c r="H712" s="130"/>
      <c r="I712" s="129"/>
      <c r="J712" s="129"/>
    </row>
    <row r="713" spans="8:10" ht="12.75">
      <c r="H713" s="130"/>
      <c r="I713" s="129"/>
      <c r="J713" s="129"/>
    </row>
    <row r="714" spans="8:10" ht="12.75">
      <c r="H714" s="130"/>
      <c r="I714" s="129"/>
      <c r="J714" s="129"/>
    </row>
    <row r="715" spans="8:10" ht="12.75">
      <c r="H715" s="130"/>
      <c r="I715" s="129"/>
      <c r="J715" s="129"/>
    </row>
    <row r="716" spans="8:10" ht="12.75">
      <c r="H716" s="130"/>
      <c r="I716" s="129"/>
      <c r="J716" s="129"/>
    </row>
    <row r="717" spans="8:10" ht="12.75">
      <c r="H717" s="130"/>
      <c r="I717" s="129"/>
      <c r="J717" s="129"/>
    </row>
    <row r="718" spans="8:10" ht="12.75">
      <c r="H718" s="130"/>
      <c r="I718" s="129"/>
      <c r="J718" s="129"/>
    </row>
    <row r="719" spans="8:10" ht="12.75">
      <c r="H719" s="130"/>
      <c r="I719" s="129"/>
      <c r="J719" s="129"/>
    </row>
    <row r="720" spans="8:10" ht="12.75">
      <c r="H720" s="130"/>
      <c r="I720" s="129"/>
      <c r="J720" s="129"/>
    </row>
    <row r="721" spans="8:10" ht="12.75">
      <c r="H721" s="130"/>
      <c r="I721" s="129"/>
      <c r="J721" s="129"/>
    </row>
    <row r="722" spans="8:10" ht="12.75">
      <c r="H722" s="130"/>
      <c r="I722" s="129"/>
      <c r="J722" s="129"/>
    </row>
    <row r="723" spans="8:10" ht="12.75">
      <c r="H723" s="130"/>
      <c r="I723" s="129"/>
      <c r="J723" s="129"/>
    </row>
    <row r="724" spans="8:10" ht="12.75">
      <c r="H724" s="130"/>
      <c r="I724" s="129"/>
      <c r="J724" s="129"/>
    </row>
    <row r="725" spans="8:10" ht="12.75">
      <c r="H725" s="130"/>
      <c r="I725" s="129"/>
      <c r="J725" s="129"/>
    </row>
    <row r="726" spans="8:10" ht="12.75">
      <c r="H726" s="130"/>
      <c r="I726" s="129"/>
      <c r="J726" s="129"/>
    </row>
    <row r="727" spans="8:10" ht="12.75">
      <c r="H727" s="130"/>
      <c r="I727" s="129"/>
      <c r="J727" s="129"/>
    </row>
    <row r="728" spans="8:10" ht="12.75">
      <c r="H728" s="130"/>
      <c r="I728" s="129"/>
      <c r="J728" s="129"/>
    </row>
    <row r="729" spans="8:10" ht="12.75">
      <c r="H729" s="130"/>
      <c r="I729" s="129"/>
      <c r="J729" s="129"/>
    </row>
    <row r="730" spans="8:10" ht="12.75">
      <c r="H730" s="130"/>
      <c r="I730" s="129"/>
      <c r="J730" s="129"/>
    </row>
    <row r="731" spans="8:10" ht="12.75">
      <c r="H731" s="130"/>
      <c r="I731" s="129"/>
      <c r="J731" s="129"/>
    </row>
    <row r="732" spans="8:10" ht="12.75">
      <c r="H732" s="130"/>
      <c r="I732" s="129"/>
      <c r="J732" s="129"/>
    </row>
    <row r="733" spans="8:10" ht="12.75">
      <c r="H733" s="130"/>
      <c r="I733" s="129"/>
      <c r="J733" s="129"/>
    </row>
    <row r="734" spans="8:10" ht="12.75">
      <c r="H734" s="130"/>
      <c r="I734" s="129"/>
      <c r="J734" s="129"/>
    </row>
    <row r="735" spans="8:10" ht="12.75">
      <c r="H735" s="130"/>
      <c r="I735" s="129"/>
      <c r="J735" s="129"/>
    </row>
    <row r="736" spans="8:10" ht="12.75">
      <c r="H736" s="130"/>
      <c r="I736" s="129"/>
      <c r="J736" s="129"/>
    </row>
    <row r="737" spans="8:10" ht="12.75">
      <c r="H737" s="130"/>
      <c r="I737" s="129"/>
      <c r="J737" s="129"/>
    </row>
    <row r="738" spans="8:10" ht="12.75">
      <c r="H738" s="130"/>
      <c r="I738" s="129"/>
      <c r="J738" s="129"/>
    </row>
    <row r="739" spans="8:10" ht="12.75">
      <c r="H739" s="130"/>
      <c r="I739" s="129"/>
      <c r="J739" s="129"/>
    </row>
    <row r="740" spans="8:10" ht="12.75">
      <c r="H740" s="130"/>
      <c r="I740" s="129"/>
      <c r="J740" s="129"/>
    </row>
    <row r="741" spans="8:10" ht="12.75">
      <c r="H741" s="130"/>
      <c r="I741" s="129"/>
      <c r="J741" s="129"/>
    </row>
    <row r="742" spans="8:10" ht="12.75">
      <c r="H742" s="130"/>
      <c r="I742" s="129"/>
      <c r="J742" s="129"/>
    </row>
    <row r="743" spans="8:10" ht="12.75">
      <c r="H743" s="130"/>
      <c r="I743" s="129"/>
      <c r="J743" s="129"/>
    </row>
    <row r="744" spans="8:10" ht="12.75">
      <c r="H744" s="130"/>
      <c r="I744" s="129"/>
      <c r="J744" s="129"/>
    </row>
    <row r="745" spans="8:10" ht="12.75">
      <c r="H745" s="130"/>
      <c r="I745" s="129"/>
      <c r="J745" s="129"/>
    </row>
    <row r="746" spans="8:10" ht="12.75">
      <c r="H746" s="130"/>
      <c r="I746" s="129"/>
      <c r="J746" s="129"/>
    </row>
    <row r="747" spans="8:10" ht="12.75">
      <c r="H747" s="130"/>
      <c r="I747" s="129"/>
      <c r="J747" s="129"/>
    </row>
    <row r="748" spans="8:10" ht="12.75">
      <c r="H748" s="130"/>
      <c r="I748" s="129"/>
      <c r="J748" s="129"/>
    </row>
    <row r="749" spans="8:10" ht="12.75">
      <c r="H749" s="130"/>
      <c r="I749" s="129"/>
      <c r="J749" s="129"/>
    </row>
    <row r="750" spans="8:10" ht="12.75">
      <c r="H750" s="130"/>
      <c r="I750" s="129"/>
      <c r="J750" s="129"/>
    </row>
    <row r="751" spans="8:10" ht="12.75">
      <c r="H751" s="130"/>
      <c r="I751" s="129"/>
      <c r="J751" s="129"/>
    </row>
    <row r="752" spans="8:10" ht="12.75">
      <c r="H752" s="130"/>
      <c r="I752" s="129"/>
      <c r="J752" s="129"/>
    </row>
    <row r="753" spans="8:10" ht="12.75">
      <c r="H753" s="130"/>
      <c r="I753" s="129"/>
      <c r="J753" s="129"/>
    </row>
    <row r="754" spans="8:10" ht="12.75">
      <c r="H754" s="130"/>
      <c r="I754" s="129"/>
      <c r="J754" s="129"/>
    </row>
    <row r="755" spans="8:10" ht="12.75">
      <c r="H755" s="130"/>
      <c r="I755" s="129"/>
      <c r="J755" s="129"/>
    </row>
    <row r="756" spans="8:10" ht="12.75">
      <c r="H756" s="130"/>
      <c r="I756" s="129"/>
      <c r="J756" s="129"/>
    </row>
    <row r="757" spans="8:10" ht="12.75">
      <c r="H757" s="130"/>
      <c r="I757" s="129"/>
      <c r="J757" s="129"/>
    </row>
    <row r="758" spans="8:10" ht="12.75">
      <c r="H758" s="130"/>
      <c r="I758" s="129"/>
      <c r="J758" s="129"/>
    </row>
    <row r="759" spans="8:10" ht="12.75">
      <c r="H759" s="130"/>
      <c r="I759" s="129"/>
      <c r="J759" s="129"/>
    </row>
    <row r="760" spans="8:10" ht="12.75">
      <c r="H760" s="130"/>
      <c r="I760" s="129"/>
      <c r="J760" s="129"/>
    </row>
    <row r="761" spans="8:10" ht="12.75">
      <c r="H761" s="130"/>
      <c r="I761" s="129"/>
      <c r="J761" s="129"/>
    </row>
  </sheetData>
  <autoFilter ref="A1:P99" xr:uid="{00000000-0009-0000-0000-000004000000}"/>
  <hyperlinks>
    <hyperlink ref="L2" r:id="rId1" xr:uid="{DD75F657-26DB-4325-9ECF-1F2EDDFCFA43}"/>
    <hyperlink ref="L3" r:id="rId2" xr:uid="{11413DA4-C5CB-495B-A044-46E70B86DA93}"/>
    <hyperlink ref="L4" r:id="rId3" xr:uid="{22619E3A-8BC0-443D-8570-5D4FE9C0E8A8}"/>
    <hyperlink ref="M4" r:id="rId4" xr:uid="{EC5924A7-D4CD-4BEC-9A44-92486D16B381}"/>
    <hyperlink ref="L5" r:id="rId5" xr:uid="{D8D3C34A-07C6-486E-AFD4-B0B6EDB48F12}"/>
    <hyperlink ref="L6" r:id="rId6" xr:uid="{C34C8EF8-491F-4384-B8C1-923C2C316A85}"/>
    <hyperlink ref="L7" r:id="rId7" xr:uid="{BBF835EB-4ECB-46D4-971C-92065B1DC8C2}"/>
    <hyperlink ref="L8" r:id="rId8" xr:uid="{8C724B8D-2204-44D7-84D6-569A819089FA}"/>
    <hyperlink ref="L9" r:id="rId9" xr:uid="{01A737DD-8DD8-4DDF-AA82-EB03FEF30BBA}"/>
    <hyperlink ref="M9" r:id="rId10" xr:uid="{6C0C2197-4704-4C65-91B4-C0EEF5B9929F}"/>
    <hyperlink ref="L10" r:id="rId11" xr:uid="{84B884A6-0A3F-4EB3-B819-DF2AFCADB2EA}"/>
    <hyperlink ref="M10" r:id="rId12" xr:uid="{49609C1E-D08C-4D17-8A31-1BA57D2BDCA9}"/>
    <hyperlink ref="L11" r:id="rId13" xr:uid="{70CAA16F-047F-44D0-9DF0-A0AAE355549D}"/>
    <hyperlink ref="L12" r:id="rId14" xr:uid="{7B743798-4E5D-4068-940D-D7148202B9F3}"/>
    <hyperlink ref="M12" r:id="rId15" xr:uid="{17E3293F-FB45-4481-BE0F-E43806574F6A}"/>
    <hyperlink ref="L13" r:id="rId16" xr:uid="{7EE01EA3-B90B-4AC2-99F7-75A4218D1CF7}"/>
    <hyperlink ref="M13" r:id="rId17" xr:uid="{42821C19-483B-45AF-AB86-BEF8D3498D6E}"/>
    <hyperlink ref="L14" r:id="rId18" xr:uid="{B6902F72-67FA-4DCA-901B-DA48910AB100}"/>
    <hyperlink ref="L15" r:id="rId19" xr:uid="{A475D3D5-5347-4DE4-967B-3D23B9FE0A1D}"/>
    <hyperlink ref="M15" r:id="rId20" xr:uid="{0D21D34E-D46B-4FD7-A84B-F93073937D91}"/>
    <hyperlink ref="L16" r:id="rId21" xr:uid="{BB776B6B-70CE-4D07-8C7C-8F52F9463E40}"/>
    <hyperlink ref="L17" r:id="rId22" xr:uid="{3251C29A-C626-4501-8393-33154D7CFBDA}"/>
    <hyperlink ref="L18" r:id="rId23" xr:uid="{1DFE2757-73E0-40BB-80BD-BCC2F0580D14}"/>
    <hyperlink ref="M18" r:id="rId24" xr:uid="{EC79E775-AD3A-42C5-BC02-8175231EC6E7}"/>
    <hyperlink ref="L19" r:id="rId25" xr:uid="{23839759-0C74-452A-AF62-3EC248AA8881}"/>
    <hyperlink ref="L20" r:id="rId26" xr:uid="{1DFC260E-8A4C-45F6-9532-4FEDA6FBC923}"/>
    <hyperlink ref="L21" r:id="rId27" xr:uid="{81A67741-8FC3-4AF4-BE52-CEA38287C24F}"/>
    <hyperlink ref="M21" r:id="rId28" xr:uid="{5C638A8D-5608-48AA-B0EE-6ACEF0765E5D}"/>
    <hyperlink ref="L23" r:id="rId29" xr:uid="{43185588-BB07-42B8-8985-6977D8DF2833}"/>
    <hyperlink ref="L24" r:id="rId30" xr:uid="{A37DF98D-3160-4286-9FD1-9F4918A53FCF}"/>
    <hyperlink ref="L25" r:id="rId31" xr:uid="{92FEA1B2-975E-4420-8E32-38A45B620672}"/>
    <hyperlink ref="L26" r:id="rId32" xr:uid="{30E2E8C8-8A89-4863-A5B0-8CD0B3A77782}"/>
    <hyperlink ref="L27" r:id="rId33" xr:uid="{72E6BE8A-AECD-4E47-B506-7A5158BB0FA7}"/>
    <hyperlink ref="L28" r:id="rId34" xr:uid="{F0B19F3C-35D1-4F9D-B35A-ACA20BB67B54}"/>
    <hyperlink ref="L29" r:id="rId35" xr:uid="{EC2A1181-8E20-4255-9A2E-5E6E8EB9D1D5}"/>
    <hyperlink ref="L30" r:id="rId36" xr:uid="{6F425C16-C4EC-4AA1-AFB0-13C09592033E}"/>
    <hyperlink ref="L31" r:id="rId37" xr:uid="{6F8FB484-C72C-491D-B72E-526EC9BC19F0}"/>
    <hyperlink ref="L32" r:id="rId38" xr:uid="{3E1EDE94-1C47-445F-939A-E14580A93BD7}"/>
    <hyperlink ref="M32" r:id="rId39" xr:uid="{60461B11-BCDF-4EA4-8FE2-91D9C6F50392}"/>
    <hyperlink ref="L33" r:id="rId40" xr:uid="{583F6CAA-016A-403C-B4E6-BEF6E6983242}"/>
    <hyperlink ref="L34" r:id="rId41" xr:uid="{30996354-E699-4620-BA6C-00CAAB66E9BE}"/>
    <hyperlink ref="L35" r:id="rId42" xr:uid="{F5B9E9E3-9F9F-4851-ADE8-BD68EBFEDD8E}"/>
    <hyperlink ref="M35" r:id="rId43" xr:uid="{C69C0B50-1156-4F74-AFC1-057C2DF1F5B2}"/>
    <hyperlink ref="L36" r:id="rId44" xr:uid="{E3172F26-D53A-45D1-A6D0-0FF8C1C256E2}"/>
    <hyperlink ref="L37" r:id="rId45" xr:uid="{4E38DD18-B706-4A8E-BF83-9C3B509536A9}"/>
    <hyperlink ref="L38" r:id="rId46" xr:uid="{10D2B4C6-B365-4BF1-ABE6-C678A6CC5E99}"/>
    <hyperlink ref="L39" r:id="rId47" xr:uid="{674B65F3-96DF-4EA1-8BB3-49B96D4FE035}"/>
    <hyperlink ref="M39" r:id="rId48" xr:uid="{87223866-A03A-4350-864C-565C21F9D43A}"/>
    <hyperlink ref="L40" r:id="rId49" xr:uid="{D4E2B77E-D165-4791-87FB-B3D6E8E2CF55}"/>
    <hyperlink ref="L41" r:id="rId50" xr:uid="{E5BA35AE-F74B-4886-9A3A-0E905B260640}"/>
    <hyperlink ref="M41" r:id="rId51" xr:uid="{73ECF4C5-F84F-4226-9B8D-A908594151EE}"/>
    <hyperlink ref="L42" r:id="rId52" xr:uid="{C649FD46-1FA2-4EA5-9096-A9AD0BF2B1E1}"/>
    <hyperlink ref="L43" r:id="rId53" xr:uid="{E399DBAA-D0B0-4494-9772-CCECF0A34989}"/>
    <hyperlink ref="L44" r:id="rId54" xr:uid="{66AC5151-4FB8-45D5-AB33-88DEBD6C9A9C}"/>
    <hyperlink ref="L45" r:id="rId55" xr:uid="{647A4DE0-FB8F-478A-BE1E-82191F071C71}"/>
    <hyperlink ref="L46" r:id="rId56" xr:uid="{B824BDCF-5DD4-4C6B-A0D3-F9CC89058027}"/>
    <hyperlink ref="M46" r:id="rId57" xr:uid="{DDAB49CE-49A1-4DCB-A22F-9B93F67DDB7A}"/>
    <hyperlink ref="L47" r:id="rId58" xr:uid="{B639AB5E-DB23-4BB5-8818-B9B7F80420FE}"/>
    <hyperlink ref="L48" r:id="rId59" xr:uid="{5F9CD72E-CC80-4D44-83C2-F68A0CC76EC7}"/>
    <hyperlink ref="L49" r:id="rId60" xr:uid="{CEA0B4C4-8226-4E65-8EBF-4B3988E85B60}"/>
    <hyperlink ref="L50" r:id="rId61" xr:uid="{D964294D-0050-415C-B9D1-48F492846A0E}"/>
    <hyperlink ref="L51" r:id="rId62" xr:uid="{7EE9E741-E28E-4BC3-A56E-78C842F5DB36}"/>
    <hyperlink ref="L52" r:id="rId63" xr:uid="{E22BC1BE-7BE0-43BB-9A60-B786D30ED901}"/>
    <hyperlink ref="L53" r:id="rId64" xr:uid="{400BE153-3AD4-4A73-BFCF-631BE4FA7560}"/>
    <hyperlink ref="L54" r:id="rId65" xr:uid="{473A4483-00FA-434C-8640-3980CEDF65CD}"/>
    <hyperlink ref="M54" r:id="rId66" xr:uid="{1884E825-E9BA-4149-B558-DA2617E99366}"/>
    <hyperlink ref="L55" r:id="rId67" xr:uid="{6CDFDB59-A0A7-4166-8FDC-068A70874D1D}"/>
    <hyperlink ref="L56" r:id="rId68" xr:uid="{E0911821-E9C1-44F0-90C8-EA9F5371AFA1}"/>
    <hyperlink ref="L57" r:id="rId69" xr:uid="{481AAD3E-C21F-4269-85D6-9960DC1F883A}"/>
    <hyperlink ref="L58" r:id="rId70" xr:uid="{CE1320F9-C746-42EB-8BA5-BB71FBEDF263}"/>
    <hyperlink ref="L59" r:id="rId71" xr:uid="{62D95EB3-E54A-483B-BA60-10657ED3B389}"/>
    <hyperlink ref="L60" r:id="rId72" xr:uid="{5C04D88A-61AC-40E2-B91A-5072A5F36B69}"/>
    <hyperlink ref="L61" r:id="rId73" xr:uid="{00A6A99C-2395-481F-A54F-0A5D6A940E7F}"/>
    <hyperlink ref="L62" r:id="rId74" xr:uid="{4C54B8B4-4606-48DE-B7DB-18AD94A189C3}"/>
    <hyperlink ref="L63" r:id="rId75" xr:uid="{3E6CC39A-3A19-4969-B9E0-59809AD00CBC}"/>
    <hyperlink ref="L64" r:id="rId76" xr:uid="{D010052E-4FE8-4D4A-ACEB-DA9D7896996F}"/>
    <hyperlink ref="L65" r:id="rId77" xr:uid="{4AF207B7-4E0E-4372-B879-9D787588FD17}"/>
    <hyperlink ref="L66" r:id="rId78" xr:uid="{4DD50073-0AE7-48C7-A179-25EF1E77C71E}"/>
    <hyperlink ref="L67" r:id="rId79" xr:uid="{B884D8E4-5386-407D-9265-9B34CF1B20AB}"/>
    <hyperlink ref="L68" r:id="rId80" xr:uid="{C49F50F7-983F-47FD-8832-3C98BC3FEE74}"/>
    <hyperlink ref="L69" r:id="rId81" xr:uid="{80E33AD4-334A-4CB2-A536-4D6C608BD1B5}"/>
    <hyperlink ref="L70" r:id="rId82" xr:uid="{3543DDD0-4047-4965-BCC0-6FE08AA64010}"/>
    <hyperlink ref="L71" r:id="rId83" xr:uid="{EECBFEC8-1990-4BB4-BAD3-E8FE91862B51}"/>
    <hyperlink ref="L72" r:id="rId84" xr:uid="{C9BF2796-982E-479B-BC67-29C765EDC138}"/>
    <hyperlink ref="L73" r:id="rId85" xr:uid="{29761E31-DB18-44B6-8D92-A3B7109CE821}"/>
    <hyperlink ref="L74" r:id="rId86" xr:uid="{BCE402EB-A00C-4CDF-A988-521A7AE27D9D}"/>
    <hyperlink ref="L75" r:id="rId87" xr:uid="{829AB961-37AB-4C68-886D-0D622B617710}"/>
    <hyperlink ref="L76" r:id="rId88" xr:uid="{64358ADE-EB70-40A1-AA03-3866AA8C19E1}"/>
    <hyperlink ref="L77" r:id="rId89" xr:uid="{C8E4ADFC-BFD4-4580-B893-CD3CA7401969}"/>
    <hyperlink ref="L78" r:id="rId90" xr:uid="{EBB3C0DD-676E-46AD-BE27-9BD8BBBDFC11}"/>
    <hyperlink ref="L79" r:id="rId91" xr:uid="{D9A2C99C-8A78-428D-8DB1-B4797AF35875}"/>
    <hyperlink ref="L80" r:id="rId92" xr:uid="{0D85FF58-C640-44A7-B67E-49B44BF9ACCC}"/>
    <hyperlink ref="L81" r:id="rId93" xr:uid="{5B72E6FA-4AEE-4CE8-9932-84AB801DE358}"/>
    <hyperlink ref="L82" r:id="rId94" xr:uid="{B5A2BD23-09B9-490C-9816-B7668070FF25}"/>
    <hyperlink ref="L83" r:id="rId95" xr:uid="{A9522F36-616F-4532-9E26-F7CDDBB9BB42}"/>
    <hyperlink ref="L84" r:id="rId96" xr:uid="{EF7EE4BA-A7AC-4C68-BDD9-2F52EA9AE81E}"/>
    <hyperlink ref="L85" r:id="rId97" xr:uid="{188CA867-D58B-4963-8C7E-A44C335317FA}"/>
    <hyperlink ref="L86" r:id="rId98" xr:uid="{F5771BFB-3859-44DC-9AAC-AABE5B96B80E}"/>
    <hyperlink ref="L87" r:id="rId99" xr:uid="{9809CD71-8429-42B3-BF7C-B160A8870F8E}"/>
    <hyperlink ref="L88" r:id="rId100" xr:uid="{C631F262-2B77-439C-BD9F-16951D7E626D}"/>
    <hyperlink ref="L89" r:id="rId101" xr:uid="{16A2FB03-961D-48A3-9536-9B695EBA56ED}"/>
    <hyperlink ref="L90" r:id="rId102" xr:uid="{21D5774D-D902-4C2D-A39E-43CDF76C6D9B}"/>
    <hyperlink ref="L91" r:id="rId103" xr:uid="{C7114193-AB2C-48FD-B50B-8D584954D4B2}"/>
    <hyperlink ref="L92" r:id="rId104" xr:uid="{7658A65D-2A31-460F-A0EB-CABA17C2A057}"/>
    <hyperlink ref="L93" r:id="rId105" xr:uid="{1840819A-DEBB-46B1-9F11-32D4848D3344}"/>
    <hyperlink ref="L94" r:id="rId106" xr:uid="{790B6EAF-F51A-43F3-82B1-595B0A1B9499}"/>
    <hyperlink ref="L95" r:id="rId107" xr:uid="{80AE64CD-AE99-409E-B867-EC700180B7DF}"/>
    <hyperlink ref="L96" r:id="rId108" xr:uid="{D18BF26A-3D04-42CF-9ACD-9C26FCF6446D}"/>
    <hyperlink ref="L97" r:id="rId109" xr:uid="{86CE4586-661F-4DC1-9D81-15EE7139D77B}"/>
    <hyperlink ref="L98" r:id="rId110" xr:uid="{B7501BF2-E998-47E0-85E3-B2F83625EAA1}"/>
    <hyperlink ref="M98" r:id="rId111" xr:uid="{1EABB18A-7730-4E21-87F0-F03A4309E0E4}"/>
    <hyperlink ref="L99" r:id="rId112" xr:uid="{934E7BCA-16E6-4083-87D5-A42FC17983EE}"/>
    <hyperlink ref="L100" r:id="rId113" xr:uid="{6B28046D-7ED4-4830-89E8-990E88CD70D5}"/>
    <hyperlink ref="L101" r:id="rId114" xr:uid="{649B7FB1-3858-4F6A-86FD-8AEA79B16444}"/>
    <hyperlink ref="L102" r:id="rId115" xr:uid="{0A9D3B5B-A124-49C0-885E-089BAEA329B2}"/>
    <hyperlink ref="L103" r:id="rId116" xr:uid="{390B2D88-F154-4B5B-A469-F7EB6460CAA2}"/>
    <hyperlink ref="L104" r:id="rId117" xr:uid="{AD6477B9-B227-4100-8252-E69F01939996}"/>
    <hyperlink ref="L105" r:id="rId118" xr:uid="{F896B0DB-0C84-4121-A170-2ACAE45ACB95}"/>
    <hyperlink ref="L106" r:id="rId119" xr:uid="{9CE989CC-D9F7-42A6-A814-8CCADF003AC8}"/>
    <hyperlink ref="L107" r:id="rId120" xr:uid="{80EF6BE5-582A-42B5-A3B6-F4A057058CB4}"/>
    <hyperlink ref="L108" r:id="rId121" xr:uid="{C1EED072-BF4D-4106-B3B6-C9700EBB2A72}"/>
    <hyperlink ref="L109" r:id="rId122" xr:uid="{996778A8-6D4D-4EE8-B09C-A003B67C7C4C}"/>
    <hyperlink ref="L110" r:id="rId123" xr:uid="{ED39390E-14CC-475A-AECE-C9AAAF9C8FC8}"/>
    <hyperlink ref="L111" r:id="rId124" xr:uid="{ECB774C7-4479-465A-87A6-E4FBB8FF50A4}"/>
    <hyperlink ref="L112" r:id="rId125" xr:uid="{CCF2DEAD-83EF-466C-AE11-96366DDE3318}"/>
    <hyperlink ref="L113" r:id="rId126" xr:uid="{C1215AB5-F8B4-46D3-839A-6799AA9C8DCD}"/>
    <hyperlink ref="L114" r:id="rId127" xr:uid="{3FED6C19-CAB2-40EC-9A23-B6F65839672E}"/>
    <hyperlink ref="L115" r:id="rId128" xr:uid="{1423DADD-B0A2-4A88-BF9E-85ED8B24E377}"/>
    <hyperlink ref="L116" r:id="rId129" xr:uid="{E792413E-DEE4-4B4E-9A9B-0E3014879C20}"/>
    <hyperlink ref="L117" r:id="rId130" xr:uid="{AAA9DF2B-FAAD-42B9-B4F9-762E335023D4}"/>
    <hyperlink ref="L118" r:id="rId131" xr:uid="{DC9F33EC-AC5D-4637-A729-F7CAEF7A5AC5}"/>
    <hyperlink ref="L119" r:id="rId132" xr:uid="{F74EC2EA-1871-4887-A679-FECB77EC66AB}"/>
    <hyperlink ref="L120" r:id="rId133" xr:uid="{DD361BD2-8136-4989-973D-7D2B31A7097A}"/>
    <hyperlink ref="L121" r:id="rId134" xr:uid="{8BC8E9AE-B9FA-4637-AC52-2DE685CABD72}"/>
    <hyperlink ref="L122" r:id="rId135" xr:uid="{E435D8EF-30F9-4857-A9CD-FAE0D5B8F14B}"/>
    <hyperlink ref="L123" r:id="rId136" xr:uid="{EE968524-F5D9-4F43-A0FF-28B50E686883}"/>
    <hyperlink ref="L124" r:id="rId137" xr:uid="{EA6D7BF1-BA69-4639-A10D-BE1D5B7B3821}"/>
    <hyperlink ref="L125" r:id="rId138" xr:uid="{7FECD69A-B082-4C45-8BB7-9F4015F2B7C1}"/>
    <hyperlink ref="L126" r:id="rId139" xr:uid="{86FCEE2F-74D3-419F-923A-8E1D819C70E5}"/>
    <hyperlink ref="L127" r:id="rId140" xr:uid="{D0D07D9E-3BD9-49D6-928B-3EA039B5460A}"/>
    <hyperlink ref="L128" r:id="rId141" xr:uid="{C347AAA9-7857-48DD-A1D9-4A0CA341BB65}"/>
    <hyperlink ref="L129" r:id="rId142" xr:uid="{04FC0C13-55AE-41A0-BE81-034347E71E27}"/>
    <hyperlink ref="L130" r:id="rId143" xr:uid="{391F43E9-0241-4132-8417-45BBB540E95E}"/>
    <hyperlink ref="L131" r:id="rId144" xr:uid="{02858522-D9F7-48B2-A5A0-DDB9ED0EDE0F}"/>
    <hyperlink ref="L132" r:id="rId145" xr:uid="{7B41B27A-C994-4012-86EF-84AFADD3FF1D}"/>
    <hyperlink ref="L133" r:id="rId146" xr:uid="{BD375CB6-0AC7-42BC-B238-1DAAFBF528D0}"/>
    <hyperlink ref="L134" r:id="rId147" xr:uid="{CB3CFAA8-61FE-4DF8-81D6-57E539DB30D3}"/>
  </hyperlinks>
  <pageMargins left="0.7" right="0.7" top="0.75" bottom="0.75" header="0.3" footer="0.3"/>
  <tableParts count="6">
    <tablePart r:id="rId148"/>
    <tablePart r:id="rId149"/>
    <tablePart r:id="rId150"/>
    <tablePart r:id="rId151"/>
    <tablePart r:id="rId152"/>
    <tablePart r:id="rId15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F5217-5E2C-429F-B731-A36351F544E6}">
  <dimension ref="A1:Q1000"/>
  <sheetViews>
    <sheetView workbookViewId="0">
      <selection activeCell="L7" sqref="L7"/>
    </sheetView>
  </sheetViews>
  <sheetFormatPr baseColWidth="10" defaultColWidth="14.42578125" defaultRowHeight="15" customHeight="1"/>
  <cols>
    <col min="1" max="1" width="10.7109375" style="117" customWidth="1"/>
    <col min="2" max="2" width="22.42578125" style="117" customWidth="1"/>
    <col min="3" max="3" width="19.85546875" style="117" customWidth="1"/>
    <col min="4" max="4" width="22.5703125" style="117" customWidth="1"/>
    <col min="5" max="5" width="10.7109375" style="117" customWidth="1"/>
    <col min="6" max="6" width="22" style="117" customWidth="1"/>
    <col min="7" max="8" width="10.7109375" style="117" customWidth="1"/>
    <col min="9" max="9" width="14.5703125" style="117" customWidth="1"/>
    <col min="10" max="10" width="10.7109375" style="117" customWidth="1"/>
    <col min="11" max="11" width="26.5703125" style="117" customWidth="1"/>
    <col min="12" max="12" width="18.5703125" style="117" customWidth="1"/>
    <col min="13" max="13" width="17.28515625" style="117" customWidth="1"/>
    <col min="14" max="15" width="10.7109375" style="117" customWidth="1"/>
    <col min="16" max="16" width="36.5703125" style="117" customWidth="1"/>
    <col min="17" max="26" width="10.7109375" style="117" customWidth="1"/>
    <col min="27" max="16384" width="14.42578125" style="117"/>
  </cols>
  <sheetData>
    <row r="1" spans="1:17" ht="14.25" customHeight="1">
      <c r="A1" s="113" t="s">
        <v>2438</v>
      </c>
      <c r="B1" s="114" t="s">
        <v>2</v>
      </c>
      <c r="C1" s="115" t="s">
        <v>1905</v>
      </c>
      <c r="D1" s="116" t="s">
        <v>1904</v>
      </c>
      <c r="E1" s="116" t="s">
        <v>1906</v>
      </c>
      <c r="F1" s="116" t="s">
        <v>1907</v>
      </c>
      <c r="G1" s="116" t="s">
        <v>1908</v>
      </c>
      <c r="H1" s="116" t="s">
        <v>1909</v>
      </c>
      <c r="I1" s="116" t="s">
        <v>1</v>
      </c>
      <c r="J1" s="116" t="s">
        <v>0</v>
      </c>
      <c r="K1" s="116" t="s">
        <v>1911</v>
      </c>
      <c r="L1" s="116" t="s">
        <v>1912</v>
      </c>
      <c r="M1" s="116" t="s">
        <v>1913</v>
      </c>
      <c r="N1" s="116" t="s">
        <v>1914</v>
      </c>
      <c r="O1" s="116" t="s">
        <v>2439</v>
      </c>
      <c r="P1" s="116" t="s">
        <v>2440</v>
      </c>
      <c r="Q1" s="116" t="s">
        <v>2441</v>
      </c>
    </row>
    <row r="2" spans="1:17" ht="14.25" customHeight="1">
      <c r="B2" s="118" t="s">
        <v>2442</v>
      </c>
      <c r="C2" s="119" t="s">
        <v>2443</v>
      </c>
      <c r="D2" s="119" t="s">
        <v>2444</v>
      </c>
      <c r="E2" s="120">
        <v>26847084</v>
      </c>
      <c r="F2" s="118" t="s">
        <v>2445</v>
      </c>
      <c r="G2" s="121">
        <v>27677</v>
      </c>
      <c r="H2" s="118" t="s">
        <v>2445</v>
      </c>
      <c r="I2" s="118" t="s">
        <v>1054</v>
      </c>
      <c r="J2" s="122" t="s">
        <v>2446</v>
      </c>
      <c r="K2" s="123" t="s">
        <v>2447</v>
      </c>
      <c r="L2" s="120">
        <v>3114121393</v>
      </c>
      <c r="M2" s="124" t="s">
        <v>2448</v>
      </c>
      <c r="N2" s="120" t="s">
        <v>2449</v>
      </c>
      <c r="O2" s="118">
        <v>351</v>
      </c>
      <c r="P2" s="125" t="s">
        <v>2450</v>
      </c>
      <c r="Q2" s="126" t="s">
        <v>2451</v>
      </c>
    </row>
    <row r="3" spans="1:17" ht="14.25" customHeight="1">
      <c r="B3" s="118" t="s">
        <v>2452</v>
      </c>
      <c r="C3" s="119" t="s">
        <v>2453</v>
      </c>
      <c r="D3" s="119" t="s">
        <v>2454</v>
      </c>
      <c r="E3" s="120">
        <v>92553312</v>
      </c>
      <c r="F3" s="118" t="s">
        <v>2455</v>
      </c>
      <c r="G3" s="120" t="s">
        <v>2456</v>
      </c>
      <c r="H3" s="118" t="s">
        <v>2455</v>
      </c>
      <c r="I3" s="118" t="s">
        <v>641</v>
      </c>
      <c r="J3" s="122" t="s">
        <v>2457</v>
      </c>
      <c r="K3" s="127" t="s">
        <v>2458</v>
      </c>
      <c r="L3" s="120">
        <v>3126111564</v>
      </c>
      <c r="M3" s="124" t="s">
        <v>2448</v>
      </c>
      <c r="N3" s="120" t="s">
        <v>2449</v>
      </c>
      <c r="O3" s="118">
        <v>351</v>
      </c>
      <c r="P3" s="125" t="s">
        <v>641</v>
      </c>
      <c r="Q3" s="126" t="s">
        <v>2451</v>
      </c>
    </row>
    <row r="4" spans="1:17" ht="14.25" customHeight="1">
      <c r="B4" s="118" t="s">
        <v>2459</v>
      </c>
      <c r="C4" s="119" t="s">
        <v>2460</v>
      </c>
      <c r="D4" s="119" t="s">
        <v>2461</v>
      </c>
      <c r="E4" s="120">
        <v>12615439</v>
      </c>
      <c r="F4" s="118" t="s">
        <v>2462</v>
      </c>
      <c r="G4" s="120">
        <v>21165</v>
      </c>
      <c r="H4" s="118" t="s">
        <v>2445</v>
      </c>
      <c r="I4" s="118" t="s">
        <v>641</v>
      </c>
      <c r="J4" s="122" t="s">
        <v>2463</v>
      </c>
      <c r="K4" s="127" t="s">
        <v>2464</v>
      </c>
      <c r="L4" s="120">
        <v>3167674519</v>
      </c>
      <c r="M4" s="124" t="s">
        <v>2448</v>
      </c>
      <c r="N4" s="120" t="s">
        <v>2449</v>
      </c>
      <c r="O4" s="118">
        <v>351</v>
      </c>
      <c r="P4" s="125" t="s">
        <v>2048</v>
      </c>
      <c r="Q4" s="126" t="s">
        <v>2451</v>
      </c>
    </row>
    <row r="5" spans="1:17" ht="14.25" customHeight="1">
      <c r="B5" s="118" t="s">
        <v>2465</v>
      </c>
      <c r="C5" s="119" t="s">
        <v>2466</v>
      </c>
      <c r="D5" s="119" t="s">
        <v>2467</v>
      </c>
      <c r="E5" s="120">
        <v>57444540</v>
      </c>
      <c r="F5" s="118" t="s">
        <v>2468</v>
      </c>
      <c r="G5" s="120">
        <v>27707</v>
      </c>
      <c r="H5" s="118" t="s">
        <v>2469</v>
      </c>
      <c r="I5" s="118" t="s">
        <v>1054</v>
      </c>
      <c r="J5" s="122" t="s">
        <v>2470</v>
      </c>
      <c r="K5" s="127" t="s">
        <v>2471</v>
      </c>
      <c r="L5" s="120" t="s">
        <v>2472</v>
      </c>
      <c r="M5" s="124" t="s">
        <v>2473</v>
      </c>
      <c r="N5" s="120" t="s">
        <v>2449</v>
      </c>
      <c r="O5" s="118">
        <v>351</v>
      </c>
      <c r="P5" s="125" t="s">
        <v>2474</v>
      </c>
      <c r="Q5" s="126" t="s">
        <v>2451</v>
      </c>
    </row>
    <row r="6" spans="1:17" ht="14.25" customHeight="1">
      <c r="B6" s="118" t="s">
        <v>2475</v>
      </c>
      <c r="C6" s="119" t="s">
        <v>2476</v>
      </c>
      <c r="D6" s="119" t="s">
        <v>2477</v>
      </c>
      <c r="E6" s="120">
        <v>1082875345</v>
      </c>
      <c r="F6" s="118" t="s">
        <v>2468</v>
      </c>
      <c r="G6" s="120">
        <v>32227</v>
      </c>
      <c r="H6" s="118" t="s">
        <v>2468</v>
      </c>
      <c r="I6" s="118" t="s">
        <v>641</v>
      </c>
      <c r="J6" s="122" t="s">
        <v>2478</v>
      </c>
      <c r="K6" s="127" t="s">
        <v>2479</v>
      </c>
      <c r="L6" s="120">
        <v>3133163681</v>
      </c>
      <c r="M6" s="124" t="s">
        <v>2448</v>
      </c>
      <c r="N6" s="120" t="s">
        <v>2480</v>
      </c>
      <c r="O6" s="118">
        <v>348</v>
      </c>
      <c r="P6" s="125" t="s">
        <v>641</v>
      </c>
      <c r="Q6" s="126" t="s">
        <v>2451</v>
      </c>
    </row>
    <row r="7" spans="1:17" ht="14.25" customHeight="1">
      <c r="B7" s="118" t="s">
        <v>2481</v>
      </c>
      <c r="C7" s="119" t="s">
        <v>2482</v>
      </c>
      <c r="D7" s="119" t="s">
        <v>2483</v>
      </c>
      <c r="E7" s="120">
        <v>84456428</v>
      </c>
      <c r="F7" s="118" t="s">
        <v>2484</v>
      </c>
      <c r="G7" s="120">
        <v>30499</v>
      </c>
      <c r="H7" s="118" t="s">
        <v>2468</v>
      </c>
      <c r="I7" s="118" t="s">
        <v>641</v>
      </c>
      <c r="J7" s="122" t="s">
        <v>2478</v>
      </c>
      <c r="K7" s="127" t="s">
        <v>2485</v>
      </c>
      <c r="L7" s="120">
        <v>3105433308</v>
      </c>
      <c r="M7" s="124" t="s">
        <v>2448</v>
      </c>
      <c r="N7" s="120" t="s">
        <v>2480</v>
      </c>
      <c r="O7" s="118">
        <v>348</v>
      </c>
      <c r="P7" s="125" t="s">
        <v>641</v>
      </c>
      <c r="Q7" s="126" t="s">
        <v>2451</v>
      </c>
    </row>
    <row r="8" spans="1:17" ht="14.25" customHeight="1">
      <c r="B8" s="118" t="s">
        <v>2486</v>
      </c>
      <c r="C8" s="119" t="s">
        <v>2487</v>
      </c>
      <c r="D8" s="119" t="s">
        <v>2488</v>
      </c>
      <c r="E8" s="120">
        <v>1193048521</v>
      </c>
      <c r="F8" s="118" t="s">
        <v>2484</v>
      </c>
      <c r="G8" s="120">
        <v>34057</v>
      </c>
      <c r="H8" s="118" t="s">
        <v>2489</v>
      </c>
      <c r="I8" s="118" t="s">
        <v>641</v>
      </c>
      <c r="J8" s="122" t="s">
        <v>2478</v>
      </c>
      <c r="K8" s="127" t="s">
        <v>2490</v>
      </c>
      <c r="L8" s="120">
        <v>3003978477</v>
      </c>
      <c r="M8" s="124" t="s">
        <v>2448</v>
      </c>
      <c r="N8" s="120" t="s">
        <v>2480</v>
      </c>
      <c r="O8" s="118">
        <v>348</v>
      </c>
      <c r="P8" s="125" t="s">
        <v>641</v>
      </c>
      <c r="Q8" s="126" t="s">
        <v>2451</v>
      </c>
    </row>
    <row r="9" spans="1:17" ht="14.25" customHeight="1">
      <c r="B9" s="118" t="s">
        <v>2491</v>
      </c>
      <c r="C9" s="119" t="s">
        <v>2492</v>
      </c>
      <c r="D9" s="119" t="s">
        <v>2493</v>
      </c>
      <c r="E9" s="120">
        <v>7630604</v>
      </c>
      <c r="F9" s="118" t="s">
        <v>2484</v>
      </c>
      <c r="G9" s="120">
        <v>29556</v>
      </c>
      <c r="H9" s="118" t="s">
        <v>2468</v>
      </c>
      <c r="I9" s="118" t="s">
        <v>641</v>
      </c>
      <c r="J9" s="122" t="s">
        <v>2478</v>
      </c>
      <c r="K9" s="127" t="s">
        <v>2494</v>
      </c>
      <c r="L9" s="120">
        <v>3233521946</v>
      </c>
      <c r="M9" s="124" t="s">
        <v>2448</v>
      </c>
      <c r="N9" s="120" t="s">
        <v>2480</v>
      </c>
      <c r="O9" s="118">
        <v>348</v>
      </c>
      <c r="P9" s="125" t="s">
        <v>641</v>
      </c>
      <c r="Q9" s="126" t="s">
        <v>2451</v>
      </c>
    </row>
    <row r="10" spans="1:17" ht="14.25" customHeight="1">
      <c r="B10" s="118" t="s">
        <v>2495</v>
      </c>
      <c r="C10" s="119" t="s">
        <v>2496</v>
      </c>
      <c r="D10" s="119" t="s">
        <v>2497</v>
      </c>
      <c r="E10" s="120">
        <v>7140107</v>
      </c>
      <c r="F10" s="118" t="s">
        <v>2484</v>
      </c>
      <c r="G10" s="120">
        <v>22670</v>
      </c>
      <c r="H10" s="118" t="s">
        <v>2468</v>
      </c>
      <c r="I10" s="118" t="s">
        <v>641</v>
      </c>
      <c r="J10" s="122" t="s">
        <v>2478</v>
      </c>
      <c r="K10" s="127" t="s">
        <v>2498</v>
      </c>
      <c r="L10" s="120">
        <v>3215192412</v>
      </c>
      <c r="M10" s="124" t="s">
        <v>2448</v>
      </c>
      <c r="N10" s="120" t="s">
        <v>2480</v>
      </c>
      <c r="O10" s="118">
        <v>348</v>
      </c>
      <c r="P10" s="125" t="s">
        <v>641</v>
      </c>
      <c r="Q10" s="126" t="s">
        <v>2451</v>
      </c>
    </row>
    <row r="11" spans="1:17" ht="14.25" customHeight="1">
      <c r="B11" s="118" t="s">
        <v>2499</v>
      </c>
      <c r="C11" s="119" t="s">
        <v>2500</v>
      </c>
      <c r="D11" s="119" t="s">
        <v>2501</v>
      </c>
      <c r="E11" s="120">
        <v>84458761</v>
      </c>
      <c r="F11" s="118" t="s">
        <v>2484</v>
      </c>
      <c r="G11" s="120">
        <v>30530</v>
      </c>
      <c r="H11" s="118" t="s">
        <v>2468</v>
      </c>
      <c r="I11" s="118" t="s">
        <v>2502</v>
      </c>
      <c r="J11" s="122" t="s">
        <v>2478</v>
      </c>
      <c r="K11" s="127" t="s">
        <v>2503</v>
      </c>
      <c r="L11" s="120">
        <v>3164596337</v>
      </c>
      <c r="M11" s="124" t="s">
        <v>2448</v>
      </c>
      <c r="N11" s="120" t="s">
        <v>2480</v>
      </c>
      <c r="O11" s="118">
        <v>348</v>
      </c>
      <c r="P11" s="125" t="s">
        <v>2504</v>
      </c>
      <c r="Q11" s="126" t="s">
        <v>2451</v>
      </c>
    </row>
    <row r="12" spans="1:17" ht="14.25" customHeight="1">
      <c r="B12" s="118" t="s">
        <v>2505</v>
      </c>
      <c r="C12" s="119" t="s">
        <v>2506</v>
      </c>
      <c r="D12" s="119" t="s">
        <v>2507</v>
      </c>
      <c r="E12" s="120">
        <v>1082840122</v>
      </c>
      <c r="F12" s="118" t="s">
        <v>2484</v>
      </c>
      <c r="G12" s="120">
        <v>31487</v>
      </c>
      <c r="H12" s="118" t="s">
        <v>2468</v>
      </c>
      <c r="I12" s="118" t="s">
        <v>641</v>
      </c>
      <c r="J12" s="122" t="s">
        <v>2478</v>
      </c>
      <c r="K12" s="127" t="s">
        <v>2508</v>
      </c>
      <c r="L12" s="120">
        <v>3506238002</v>
      </c>
      <c r="M12" s="124" t="s">
        <v>2448</v>
      </c>
      <c r="N12" s="120" t="s">
        <v>2480</v>
      </c>
      <c r="O12" s="118">
        <v>348</v>
      </c>
      <c r="P12" s="125" t="s">
        <v>641</v>
      </c>
      <c r="Q12" s="126" t="s">
        <v>2451</v>
      </c>
    </row>
    <row r="13" spans="1:17" ht="14.25" customHeight="1">
      <c r="B13" s="118" t="s">
        <v>2509</v>
      </c>
      <c r="C13" s="119" t="s">
        <v>2510</v>
      </c>
      <c r="D13" s="119" t="s">
        <v>2511</v>
      </c>
      <c r="E13" s="120">
        <v>1065581879</v>
      </c>
      <c r="F13" s="118" t="s">
        <v>2512</v>
      </c>
      <c r="G13" s="120">
        <v>31694</v>
      </c>
      <c r="H13" s="118" t="s">
        <v>2513</v>
      </c>
      <c r="I13" s="118" t="s">
        <v>641</v>
      </c>
      <c r="J13" s="122" t="s">
        <v>2478</v>
      </c>
      <c r="K13" s="127" t="s">
        <v>2514</v>
      </c>
      <c r="L13" s="120">
        <v>3177596614</v>
      </c>
      <c r="M13" s="124" t="s">
        <v>2448</v>
      </c>
      <c r="N13" s="120" t="s">
        <v>2480</v>
      </c>
      <c r="O13" s="118">
        <v>348</v>
      </c>
      <c r="P13" s="125" t="s">
        <v>641</v>
      </c>
      <c r="Q13" s="126" t="s">
        <v>2451</v>
      </c>
    </row>
    <row r="14" spans="1:17" ht="14.25" customHeight="1">
      <c r="B14" s="118" t="s">
        <v>2515</v>
      </c>
      <c r="C14" s="119" t="s">
        <v>2516</v>
      </c>
      <c r="D14" s="119" t="s">
        <v>2517</v>
      </c>
      <c r="E14" s="120">
        <v>85462116</v>
      </c>
      <c r="F14" s="118" t="s">
        <v>2484</v>
      </c>
      <c r="G14" s="120">
        <v>26032</v>
      </c>
      <c r="H14" s="118" t="s">
        <v>2468</v>
      </c>
      <c r="I14" s="118" t="s">
        <v>641</v>
      </c>
      <c r="J14" s="122" t="s">
        <v>2478</v>
      </c>
      <c r="K14" s="127" t="s">
        <v>2518</v>
      </c>
      <c r="L14" s="120">
        <v>3135431128</v>
      </c>
      <c r="M14" s="124" t="s">
        <v>2448</v>
      </c>
      <c r="N14" s="120" t="s">
        <v>2480</v>
      </c>
      <c r="O14" s="118">
        <v>348</v>
      </c>
      <c r="P14" s="125" t="s">
        <v>641</v>
      </c>
      <c r="Q14" s="126" t="s">
        <v>2451</v>
      </c>
    </row>
    <row r="15" spans="1:17" ht="14.25" customHeight="1">
      <c r="B15" s="118" t="s">
        <v>2519</v>
      </c>
      <c r="C15" s="119" t="s">
        <v>2520</v>
      </c>
      <c r="D15" s="119" t="s">
        <v>2521</v>
      </c>
      <c r="E15" s="120">
        <v>84452620</v>
      </c>
      <c r="F15" s="118" t="s">
        <v>2484</v>
      </c>
      <c r="G15" s="120">
        <v>30132</v>
      </c>
      <c r="H15" s="118" t="s">
        <v>2468</v>
      </c>
      <c r="I15" s="118" t="s">
        <v>641</v>
      </c>
      <c r="J15" s="122" t="s">
        <v>2478</v>
      </c>
      <c r="K15" s="127" t="s">
        <v>2522</v>
      </c>
      <c r="L15" s="120">
        <v>3046538943</v>
      </c>
      <c r="M15" s="124" t="s">
        <v>2448</v>
      </c>
      <c r="N15" s="120" t="s">
        <v>2480</v>
      </c>
      <c r="O15" s="118">
        <v>348</v>
      </c>
      <c r="P15" s="125" t="s">
        <v>641</v>
      </c>
      <c r="Q15" s="126" t="s">
        <v>2451</v>
      </c>
    </row>
    <row r="16" spans="1:17" ht="14.25" customHeight="1">
      <c r="B16" s="118" t="s">
        <v>2523</v>
      </c>
      <c r="C16" s="119" t="s">
        <v>2524</v>
      </c>
      <c r="D16" s="119" t="s">
        <v>2525</v>
      </c>
      <c r="E16" s="120">
        <v>85467018</v>
      </c>
      <c r="F16" s="118" t="s">
        <v>2484</v>
      </c>
      <c r="G16" s="120">
        <v>26197</v>
      </c>
      <c r="H16" s="118" t="s">
        <v>2526</v>
      </c>
      <c r="I16" s="118" t="s">
        <v>641</v>
      </c>
      <c r="J16" s="122" t="s">
        <v>2478</v>
      </c>
      <c r="K16" s="127" t="s">
        <v>2527</v>
      </c>
      <c r="L16" s="120">
        <v>3145687528</v>
      </c>
      <c r="M16" s="124" t="s">
        <v>2448</v>
      </c>
      <c r="N16" s="120" t="s">
        <v>2480</v>
      </c>
      <c r="O16" s="118">
        <v>348</v>
      </c>
      <c r="P16" s="125" t="s">
        <v>641</v>
      </c>
      <c r="Q16" s="126" t="s">
        <v>2451</v>
      </c>
    </row>
    <row r="17" spans="2:17" ht="14.25" customHeight="1">
      <c r="B17" s="118" t="s">
        <v>2528</v>
      </c>
      <c r="C17" s="119" t="s">
        <v>2529</v>
      </c>
      <c r="D17" s="119" t="s">
        <v>2530</v>
      </c>
      <c r="E17" s="120">
        <v>57461994</v>
      </c>
      <c r="F17" s="118" t="s">
        <v>2484</v>
      </c>
      <c r="G17" s="120">
        <v>31019</v>
      </c>
      <c r="H17" s="118" t="s">
        <v>2468</v>
      </c>
      <c r="I17" s="118" t="s">
        <v>2502</v>
      </c>
      <c r="J17" s="122" t="s">
        <v>2531</v>
      </c>
      <c r="K17" s="127" t="s">
        <v>2532</v>
      </c>
      <c r="L17" s="120">
        <v>3186319557</v>
      </c>
      <c r="M17" s="124" t="s">
        <v>2533</v>
      </c>
      <c r="N17" s="120" t="s">
        <v>2480</v>
      </c>
      <c r="O17" s="118">
        <v>348</v>
      </c>
      <c r="P17" s="125" t="s">
        <v>2534</v>
      </c>
      <c r="Q17" s="126" t="s">
        <v>2451</v>
      </c>
    </row>
    <row r="18" spans="2:17" ht="14.25" customHeight="1">
      <c r="B18" s="118" t="s">
        <v>2535</v>
      </c>
      <c r="C18" s="119" t="s">
        <v>2536</v>
      </c>
      <c r="D18" s="119" t="s">
        <v>2537</v>
      </c>
      <c r="E18" s="120">
        <v>5054039</v>
      </c>
      <c r="F18" s="118" t="s">
        <v>2538</v>
      </c>
      <c r="G18" s="120">
        <v>31117</v>
      </c>
      <c r="H18" s="118" t="s">
        <v>2539</v>
      </c>
      <c r="I18" s="118" t="s">
        <v>2540</v>
      </c>
      <c r="J18" s="122" t="s">
        <v>2541</v>
      </c>
      <c r="K18" s="127" t="s">
        <v>2542</v>
      </c>
      <c r="L18" s="120">
        <v>3003315028</v>
      </c>
      <c r="M18" s="124" t="s">
        <v>2543</v>
      </c>
      <c r="N18" s="120" t="s">
        <v>2480</v>
      </c>
      <c r="O18" s="118">
        <v>348</v>
      </c>
      <c r="P18" s="125" t="s">
        <v>641</v>
      </c>
      <c r="Q18" s="126" t="s">
        <v>2451</v>
      </c>
    </row>
    <row r="19" spans="2:17" ht="14.25" customHeight="1">
      <c r="B19" s="118" t="s">
        <v>2544</v>
      </c>
      <c r="C19" s="119" t="s">
        <v>2545</v>
      </c>
      <c r="D19" s="119" t="s">
        <v>2546</v>
      </c>
      <c r="E19" s="120">
        <v>7630352</v>
      </c>
      <c r="F19" s="118" t="s">
        <v>2484</v>
      </c>
      <c r="G19" s="120">
        <v>29486</v>
      </c>
      <c r="H19" s="118" t="s">
        <v>2468</v>
      </c>
      <c r="I19" s="118" t="s">
        <v>1918</v>
      </c>
      <c r="J19" s="122" t="s">
        <v>2547</v>
      </c>
      <c r="K19" s="127" t="s">
        <v>2548</v>
      </c>
      <c r="L19" s="120">
        <v>3008040674</v>
      </c>
      <c r="M19" s="124" t="s">
        <v>2549</v>
      </c>
      <c r="N19" s="120" t="s">
        <v>2480</v>
      </c>
      <c r="O19" s="118">
        <v>348</v>
      </c>
      <c r="P19" s="125" t="s">
        <v>2550</v>
      </c>
      <c r="Q19" s="126" t="s">
        <v>2451</v>
      </c>
    </row>
    <row r="20" spans="2:17" ht="14.25" customHeight="1">
      <c r="B20" s="118" t="s">
        <v>2551</v>
      </c>
      <c r="C20" s="119" t="s">
        <v>2552</v>
      </c>
      <c r="D20" s="119" t="s">
        <v>2553</v>
      </c>
      <c r="E20" s="120">
        <v>36697717</v>
      </c>
      <c r="F20" s="118" t="s">
        <v>2484</v>
      </c>
      <c r="G20" s="120">
        <v>29763</v>
      </c>
      <c r="H20" s="118" t="s">
        <v>2468</v>
      </c>
      <c r="I20" s="118" t="s">
        <v>1918</v>
      </c>
      <c r="J20" s="122" t="s">
        <v>2554</v>
      </c>
      <c r="K20" s="127" t="s">
        <v>2555</v>
      </c>
      <c r="L20" s="120">
        <v>3002767465</v>
      </c>
      <c r="M20" s="124" t="s">
        <v>2533</v>
      </c>
      <c r="N20" s="120" t="s">
        <v>2480</v>
      </c>
      <c r="O20" s="118">
        <v>348</v>
      </c>
      <c r="P20" s="125" t="s">
        <v>2556</v>
      </c>
      <c r="Q20" s="126" t="s">
        <v>2451</v>
      </c>
    </row>
    <row r="21" spans="2:17" ht="14.25" customHeight="1">
      <c r="B21" s="118" t="s">
        <v>2557</v>
      </c>
      <c r="C21" s="119" t="s">
        <v>2558</v>
      </c>
      <c r="D21" s="119" t="s">
        <v>2559</v>
      </c>
      <c r="E21" s="120">
        <v>1082908323</v>
      </c>
      <c r="F21" s="118" t="s">
        <v>2484</v>
      </c>
      <c r="G21" s="120">
        <v>32720</v>
      </c>
      <c r="H21" s="118" t="s">
        <v>1923</v>
      </c>
      <c r="I21" s="118" t="s">
        <v>641</v>
      </c>
      <c r="J21" s="122" t="s">
        <v>2541</v>
      </c>
      <c r="K21" s="127" t="s">
        <v>2560</v>
      </c>
      <c r="L21" s="120">
        <v>3046030751</v>
      </c>
      <c r="M21" s="124" t="s">
        <v>2543</v>
      </c>
      <c r="N21" s="120" t="s">
        <v>2480</v>
      </c>
      <c r="O21" s="118">
        <v>348</v>
      </c>
      <c r="P21" s="125" t="s">
        <v>641</v>
      </c>
      <c r="Q21" s="126" t="s">
        <v>2451</v>
      </c>
    </row>
    <row r="22" spans="2:17" ht="14.25" customHeight="1">
      <c r="B22" s="118" t="s">
        <v>2561</v>
      </c>
      <c r="C22" s="119" t="s">
        <v>2562</v>
      </c>
      <c r="D22" s="119" t="s">
        <v>2563</v>
      </c>
      <c r="E22" s="120">
        <v>85476442</v>
      </c>
      <c r="F22" s="118" t="s">
        <v>2484</v>
      </c>
      <c r="G22" s="120">
        <v>27961</v>
      </c>
      <c r="H22" s="118" t="s">
        <v>2468</v>
      </c>
      <c r="I22" s="118" t="s">
        <v>641</v>
      </c>
      <c r="J22" s="122" t="s">
        <v>2478</v>
      </c>
      <c r="K22" s="127" t="s">
        <v>2564</v>
      </c>
      <c r="L22" s="120">
        <v>3127770526</v>
      </c>
      <c r="M22" s="124" t="s">
        <v>2448</v>
      </c>
      <c r="N22" s="120" t="s">
        <v>2480</v>
      </c>
      <c r="O22" s="118">
        <v>348</v>
      </c>
      <c r="P22" s="125" t="s">
        <v>641</v>
      </c>
      <c r="Q22" s="126" t="s">
        <v>2451</v>
      </c>
    </row>
    <row r="23" spans="2:17" ht="14.25" customHeight="1">
      <c r="B23" s="118" t="s">
        <v>2565</v>
      </c>
      <c r="C23" s="119" t="s">
        <v>2566</v>
      </c>
      <c r="D23" s="119" t="s">
        <v>2567</v>
      </c>
      <c r="E23" s="120">
        <v>85459883</v>
      </c>
      <c r="F23" s="118" t="s">
        <v>2484</v>
      </c>
      <c r="G23" s="120">
        <v>25856</v>
      </c>
      <c r="H23" s="118" t="s">
        <v>2468</v>
      </c>
      <c r="I23" s="118" t="s">
        <v>641</v>
      </c>
      <c r="J23" s="122" t="s">
        <v>2478</v>
      </c>
      <c r="K23" s="127" t="s">
        <v>2568</v>
      </c>
      <c r="L23" s="120">
        <v>3006415056</v>
      </c>
      <c r="M23" s="124" t="s">
        <v>2448</v>
      </c>
      <c r="N23" s="120" t="s">
        <v>2480</v>
      </c>
      <c r="O23" s="118">
        <v>348</v>
      </c>
      <c r="P23" s="125" t="s">
        <v>641</v>
      </c>
      <c r="Q23" s="126" t="s">
        <v>2451</v>
      </c>
    </row>
    <row r="24" spans="2:17" ht="14.25" customHeight="1">
      <c r="B24" s="118" t="s">
        <v>2569</v>
      </c>
      <c r="C24" s="119" t="s">
        <v>2570</v>
      </c>
      <c r="D24" s="119" t="s">
        <v>2571</v>
      </c>
      <c r="E24" s="120">
        <v>84457023</v>
      </c>
      <c r="F24" s="118" t="s">
        <v>2484</v>
      </c>
      <c r="G24" s="120">
        <v>30196</v>
      </c>
      <c r="H24" s="118" t="s">
        <v>2572</v>
      </c>
      <c r="I24" s="118" t="s">
        <v>641</v>
      </c>
      <c r="J24" s="122" t="s">
        <v>2478</v>
      </c>
      <c r="K24" s="127" t="s">
        <v>2573</v>
      </c>
      <c r="L24" s="120">
        <v>3206890990</v>
      </c>
      <c r="M24" s="124" t="s">
        <v>2448</v>
      </c>
      <c r="N24" s="120" t="s">
        <v>2480</v>
      </c>
      <c r="O24" s="118">
        <v>348</v>
      </c>
      <c r="P24" s="125" t="s">
        <v>641</v>
      </c>
      <c r="Q24" s="126" t="s">
        <v>2451</v>
      </c>
    </row>
    <row r="25" spans="2:17" ht="14.25" customHeight="1">
      <c r="B25" s="118" t="s">
        <v>2574</v>
      </c>
      <c r="C25" s="119" t="s">
        <v>2575</v>
      </c>
      <c r="D25" s="119" t="s">
        <v>2576</v>
      </c>
      <c r="E25" s="120">
        <v>85469381</v>
      </c>
      <c r="F25" s="118" t="s">
        <v>2484</v>
      </c>
      <c r="G25" s="120">
        <v>27187</v>
      </c>
      <c r="H25" s="118" t="s">
        <v>2468</v>
      </c>
      <c r="I25" s="118" t="s">
        <v>641</v>
      </c>
      <c r="J25" s="122" t="s">
        <v>2478</v>
      </c>
      <c r="K25" s="127" t="s">
        <v>2577</v>
      </c>
      <c r="L25" s="120">
        <v>3023292417</v>
      </c>
      <c r="M25" s="124" t="s">
        <v>2448</v>
      </c>
      <c r="N25" s="120" t="s">
        <v>2480</v>
      </c>
      <c r="O25" s="118">
        <v>348</v>
      </c>
      <c r="P25" s="125" t="s">
        <v>1771</v>
      </c>
      <c r="Q25" s="126" t="s">
        <v>2451</v>
      </c>
    </row>
    <row r="26" spans="2:17" ht="14.25" customHeight="1">
      <c r="B26" s="118" t="s">
        <v>2578</v>
      </c>
      <c r="C26" s="119" t="s">
        <v>2579</v>
      </c>
      <c r="D26" s="119" t="s">
        <v>2580</v>
      </c>
      <c r="E26" s="120">
        <v>85472661</v>
      </c>
      <c r="F26" s="118" t="s">
        <v>2484</v>
      </c>
      <c r="G26" s="120">
        <v>27344</v>
      </c>
      <c r="H26" s="118" t="s">
        <v>2468</v>
      </c>
      <c r="I26" s="118" t="s">
        <v>641</v>
      </c>
      <c r="J26" s="122" t="s">
        <v>2478</v>
      </c>
      <c r="K26" s="127" t="s">
        <v>2581</v>
      </c>
      <c r="L26" s="120">
        <v>3023443094</v>
      </c>
      <c r="M26" s="124" t="s">
        <v>2448</v>
      </c>
      <c r="N26" s="120" t="s">
        <v>2480</v>
      </c>
      <c r="O26" s="118">
        <v>348</v>
      </c>
      <c r="P26" s="125" t="s">
        <v>641</v>
      </c>
      <c r="Q26" s="126" t="s">
        <v>2451</v>
      </c>
    </row>
    <row r="27" spans="2:17" ht="14.25" customHeight="1">
      <c r="B27" s="118" t="s">
        <v>2582</v>
      </c>
      <c r="C27" s="119" t="s">
        <v>2583</v>
      </c>
      <c r="D27" s="119" t="s">
        <v>2584</v>
      </c>
      <c r="E27" s="120">
        <v>1052069071</v>
      </c>
      <c r="F27" s="118" t="s">
        <v>2585</v>
      </c>
      <c r="G27" s="120">
        <v>31639</v>
      </c>
      <c r="H27" s="118" t="s">
        <v>2586</v>
      </c>
      <c r="I27" s="118" t="s">
        <v>2502</v>
      </c>
      <c r="J27" s="122" t="s">
        <v>2478</v>
      </c>
      <c r="K27" s="127" t="s">
        <v>2587</v>
      </c>
      <c r="L27" s="120">
        <v>3135140189</v>
      </c>
      <c r="M27" s="124" t="s">
        <v>2448</v>
      </c>
      <c r="N27" s="120" t="s">
        <v>2480</v>
      </c>
      <c r="O27" s="118">
        <v>348</v>
      </c>
      <c r="P27" s="125" t="s">
        <v>2588</v>
      </c>
      <c r="Q27" s="126" t="s">
        <v>2451</v>
      </c>
    </row>
    <row r="28" spans="2:17" ht="14.25" customHeight="1">
      <c r="B28" s="118" t="s">
        <v>2589</v>
      </c>
      <c r="C28" s="119" t="s">
        <v>2264</v>
      </c>
      <c r="D28" s="119" t="s">
        <v>2590</v>
      </c>
      <c r="E28" s="120">
        <v>85448686</v>
      </c>
      <c r="F28" s="118" t="s">
        <v>2484</v>
      </c>
      <c r="G28" s="120">
        <v>24358</v>
      </c>
      <c r="H28" s="118" t="s">
        <v>2468</v>
      </c>
      <c r="I28" s="118" t="s">
        <v>641</v>
      </c>
      <c r="J28" s="122" t="s">
        <v>2478</v>
      </c>
      <c r="K28" s="127" t="s">
        <v>2591</v>
      </c>
      <c r="L28" s="120">
        <v>3187467577</v>
      </c>
      <c r="M28" s="124" t="s">
        <v>2448</v>
      </c>
      <c r="N28" s="120" t="s">
        <v>2480</v>
      </c>
      <c r="O28" s="118">
        <v>348</v>
      </c>
      <c r="P28" s="125" t="s">
        <v>2592</v>
      </c>
      <c r="Q28" s="126" t="s">
        <v>2451</v>
      </c>
    </row>
    <row r="29" spans="2:17" ht="14.25" customHeight="1">
      <c r="B29" s="118" t="s">
        <v>2593</v>
      </c>
      <c r="C29" s="119" t="s">
        <v>2594</v>
      </c>
      <c r="D29" s="119" t="s">
        <v>2595</v>
      </c>
      <c r="E29" s="120">
        <v>15171107</v>
      </c>
      <c r="F29" s="118" t="s">
        <v>2512</v>
      </c>
      <c r="G29" s="120">
        <v>29597</v>
      </c>
      <c r="H29" s="118" t="s">
        <v>2513</v>
      </c>
      <c r="I29" s="118" t="s">
        <v>2502</v>
      </c>
      <c r="J29" s="122" t="s">
        <v>2531</v>
      </c>
      <c r="K29" s="127" t="s">
        <v>2596</v>
      </c>
      <c r="L29" s="120">
        <v>3153427749</v>
      </c>
      <c r="M29" s="124" t="s">
        <v>2597</v>
      </c>
      <c r="N29" s="120" t="s">
        <v>2480</v>
      </c>
      <c r="O29" s="118">
        <v>348</v>
      </c>
      <c r="P29" s="125" t="s">
        <v>2598</v>
      </c>
      <c r="Q29" s="126" t="s">
        <v>2451</v>
      </c>
    </row>
    <row r="30" spans="2:17" ht="14.25" customHeight="1">
      <c r="B30" s="118" t="s">
        <v>2599</v>
      </c>
      <c r="C30" s="119" t="s">
        <v>2600</v>
      </c>
      <c r="D30" s="119" t="s">
        <v>2601</v>
      </c>
      <c r="E30" s="120">
        <v>1082990002</v>
      </c>
      <c r="F30" s="118" t="s">
        <v>2484</v>
      </c>
      <c r="G30" s="120">
        <v>34576</v>
      </c>
      <c r="H30" s="118" t="s">
        <v>2602</v>
      </c>
      <c r="I30" s="118" t="s">
        <v>641</v>
      </c>
      <c r="J30" s="122" t="s">
        <v>2478</v>
      </c>
      <c r="K30" s="127" t="s">
        <v>2603</v>
      </c>
      <c r="L30" s="120">
        <v>3127640258</v>
      </c>
      <c r="M30" s="124" t="s">
        <v>2448</v>
      </c>
      <c r="N30" s="120" t="s">
        <v>2480</v>
      </c>
      <c r="O30" s="118">
        <v>345</v>
      </c>
      <c r="P30" s="125" t="s">
        <v>2604</v>
      </c>
      <c r="Q30" s="126" t="s">
        <v>2451</v>
      </c>
    </row>
    <row r="31" spans="2:17" ht="14.25" customHeight="1">
      <c r="B31" s="118" t="s">
        <v>2605</v>
      </c>
      <c r="C31" s="119" t="s">
        <v>2606</v>
      </c>
      <c r="D31" s="119" t="s">
        <v>2607</v>
      </c>
      <c r="E31" s="120">
        <v>10966268</v>
      </c>
      <c r="F31" s="118" t="s">
        <v>2608</v>
      </c>
      <c r="G31" s="120">
        <v>31123</v>
      </c>
      <c r="H31" s="118"/>
      <c r="I31" s="118" t="s">
        <v>641</v>
      </c>
      <c r="J31" s="122" t="s">
        <v>2478</v>
      </c>
      <c r="K31" s="127" t="s">
        <v>2609</v>
      </c>
      <c r="L31" s="120"/>
      <c r="M31" s="124" t="s">
        <v>2448</v>
      </c>
      <c r="N31" s="120" t="s">
        <v>2480</v>
      </c>
      <c r="O31" s="118">
        <v>345</v>
      </c>
      <c r="P31" s="125" t="s">
        <v>641</v>
      </c>
      <c r="Q31" s="126" t="s">
        <v>2451</v>
      </c>
    </row>
    <row r="32" spans="2:17" ht="14.25" customHeight="1">
      <c r="B32" s="118" t="s">
        <v>2610</v>
      </c>
      <c r="C32" s="119" t="s">
        <v>2611</v>
      </c>
      <c r="D32" s="119" t="s">
        <v>2612</v>
      </c>
      <c r="E32" s="120">
        <v>84030103</v>
      </c>
      <c r="F32" s="118" t="s">
        <v>2613</v>
      </c>
      <c r="G32" s="120">
        <v>23619</v>
      </c>
      <c r="H32" s="118" t="s">
        <v>2613</v>
      </c>
      <c r="I32" s="118" t="s">
        <v>641</v>
      </c>
      <c r="J32" s="122" t="s">
        <v>2478</v>
      </c>
      <c r="K32" s="127" t="s">
        <v>2614</v>
      </c>
      <c r="L32" s="120">
        <v>3146971856</v>
      </c>
      <c r="M32" s="124" t="s">
        <v>2448</v>
      </c>
      <c r="N32" s="120" t="s">
        <v>2480</v>
      </c>
      <c r="O32" s="118">
        <v>345</v>
      </c>
      <c r="P32" s="125" t="s">
        <v>641</v>
      </c>
      <c r="Q32" s="126" t="s">
        <v>2451</v>
      </c>
    </row>
    <row r="33" spans="2:17" ht="14.25" customHeight="1">
      <c r="B33" s="118" t="s">
        <v>2615</v>
      </c>
      <c r="C33" s="119" t="s">
        <v>2616</v>
      </c>
      <c r="D33" s="119" t="s">
        <v>2617</v>
      </c>
      <c r="E33" s="120">
        <v>85459427</v>
      </c>
      <c r="F33" s="118" t="s">
        <v>2484</v>
      </c>
      <c r="G33" s="120">
        <v>25776</v>
      </c>
      <c r="H33" s="118" t="s">
        <v>2468</v>
      </c>
      <c r="I33" s="118" t="s">
        <v>2502</v>
      </c>
      <c r="J33" s="122" t="s">
        <v>2618</v>
      </c>
      <c r="K33" s="127" t="s">
        <v>2619</v>
      </c>
      <c r="L33" s="120">
        <v>3106444245</v>
      </c>
      <c r="M33" s="124" t="s">
        <v>2597</v>
      </c>
      <c r="N33" s="120" t="s">
        <v>2480</v>
      </c>
      <c r="O33" s="118">
        <v>345</v>
      </c>
      <c r="P33" s="125" t="s">
        <v>2620</v>
      </c>
      <c r="Q33" s="126" t="s">
        <v>2451</v>
      </c>
    </row>
    <row r="34" spans="2:17" ht="14.25" customHeight="1">
      <c r="B34" s="118" t="s">
        <v>2621</v>
      </c>
      <c r="C34" s="119" t="s">
        <v>2622</v>
      </c>
      <c r="D34" s="119" t="s">
        <v>2623</v>
      </c>
      <c r="E34" s="120">
        <v>1082884734</v>
      </c>
      <c r="F34" s="118" t="s">
        <v>2484</v>
      </c>
      <c r="G34" s="120">
        <v>32391</v>
      </c>
      <c r="H34" s="118" t="s">
        <v>2468</v>
      </c>
      <c r="I34" s="118" t="s">
        <v>641</v>
      </c>
      <c r="J34" s="122" t="s">
        <v>2478</v>
      </c>
      <c r="K34" s="127" t="s">
        <v>2624</v>
      </c>
      <c r="L34" s="120">
        <v>3206056629</v>
      </c>
      <c r="M34" s="124" t="s">
        <v>2448</v>
      </c>
      <c r="N34" s="120" t="s">
        <v>2480</v>
      </c>
      <c r="O34" s="118">
        <v>345</v>
      </c>
      <c r="P34" s="125" t="s">
        <v>641</v>
      </c>
      <c r="Q34" s="126" t="s">
        <v>2451</v>
      </c>
    </row>
    <row r="35" spans="2:17" ht="14.25" customHeight="1">
      <c r="B35" s="118" t="s">
        <v>2625</v>
      </c>
      <c r="C35" s="119" t="s">
        <v>2626</v>
      </c>
      <c r="D35" s="119" t="s">
        <v>2627</v>
      </c>
      <c r="E35" s="120">
        <v>85459097</v>
      </c>
      <c r="F35" s="118" t="s">
        <v>2484</v>
      </c>
      <c r="G35" s="120">
        <v>25838</v>
      </c>
      <c r="H35" s="118" t="s">
        <v>2468</v>
      </c>
      <c r="I35" s="118" t="s">
        <v>641</v>
      </c>
      <c r="J35" s="122" t="s">
        <v>2618</v>
      </c>
      <c r="K35" s="127" t="s">
        <v>2628</v>
      </c>
      <c r="L35" s="120">
        <v>3104120549</v>
      </c>
      <c r="M35" s="124" t="s">
        <v>2597</v>
      </c>
      <c r="N35" s="120" t="s">
        <v>2480</v>
      </c>
      <c r="O35" s="118">
        <v>345</v>
      </c>
      <c r="P35" s="125" t="s">
        <v>641</v>
      </c>
      <c r="Q35" s="126" t="s">
        <v>2451</v>
      </c>
    </row>
    <row r="36" spans="2:17" ht="14.25" customHeight="1">
      <c r="B36" s="118" t="s">
        <v>2629</v>
      </c>
      <c r="C36" s="119" t="s">
        <v>2630</v>
      </c>
      <c r="D36" s="119" t="s">
        <v>2631</v>
      </c>
      <c r="E36" s="120">
        <v>1082981938</v>
      </c>
      <c r="F36" s="118" t="s">
        <v>2468</v>
      </c>
      <c r="G36" s="120">
        <v>34519</v>
      </c>
      <c r="H36" s="118" t="s">
        <v>2468</v>
      </c>
      <c r="I36" s="118" t="s">
        <v>1924</v>
      </c>
      <c r="J36" s="122" t="s">
        <v>2632</v>
      </c>
      <c r="K36" s="127" t="s">
        <v>2633</v>
      </c>
      <c r="L36" s="120">
        <v>3006891586</v>
      </c>
      <c r="M36" s="124" t="s">
        <v>2634</v>
      </c>
      <c r="N36" s="120" t="s">
        <v>2635</v>
      </c>
      <c r="O36" s="118">
        <v>104</v>
      </c>
      <c r="P36" s="125" t="s">
        <v>2636</v>
      </c>
      <c r="Q36" s="126" t="s">
        <v>2451</v>
      </c>
    </row>
    <row r="37" spans="2:17" ht="14.25" customHeight="1">
      <c r="B37" s="118" t="s">
        <v>2637</v>
      </c>
      <c r="C37" s="119" t="s">
        <v>2638</v>
      </c>
      <c r="D37" s="119" t="s">
        <v>2639</v>
      </c>
      <c r="E37" s="120">
        <v>1082982272</v>
      </c>
      <c r="F37" s="118" t="s">
        <v>2468</v>
      </c>
      <c r="G37" s="120">
        <v>34428</v>
      </c>
      <c r="H37" s="118" t="s">
        <v>2468</v>
      </c>
      <c r="I37" s="118" t="s">
        <v>1924</v>
      </c>
      <c r="J37" s="122" t="s">
        <v>2640</v>
      </c>
      <c r="K37" s="127" t="s">
        <v>2641</v>
      </c>
      <c r="L37" s="120">
        <v>3004628081</v>
      </c>
      <c r="M37" s="124" t="s">
        <v>2634</v>
      </c>
      <c r="N37" s="120" t="s">
        <v>2635</v>
      </c>
      <c r="O37" s="118">
        <v>104</v>
      </c>
      <c r="P37" s="125" t="s">
        <v>2642</v>
      </c>
      <c r="Q37" s="126" t="s">
        <v>2451</v>
      </c>
    </row>
    <row r="38" spans="2:17" ht="14.25" customHeight="1">
      <c r="B38" s="118" t="s">
        <v>2643</v>
      </c>
      <c r="C38" s="119" t="s">
        <v>2264</v>
      </c>
      <c r="D38" s="119" t="s">
        <v>2644</v>
      </c>
      <c r="E38" s="120">
        <v>7604096</v>
      </c>
      <c r="F38" s="118" t="s">
        <v>2484</v>
      </c>
      <c r="G38" s="120">
        <v>29309</v>
      </c>
      <c r="H38" s="118" t="s">
        <v>2468</v>
      </c>
      <c r="I38" s="118" t="s">
        <v>1054</v>
      </c>
      <c r="J38" s="122" t="s">
        <v>2531</v>
      </c>
      <c r="K38" s="127" t="s">
        <v>2645</v>
      </c>
      <c r="L38" s="120">
        <v>3006583078</v>
      </c>
      <c r="M38" s="124" t="s">
        <v>2533</v>
      </c>
      <c r="N38" s="120" t="s">
        <v>2480</v>
      </c>
      <c r="O38" s="118">
        <v>344</v>
      </c>
      <c r="P38" s="125" t="s">
        <v>2646</v>
      </c>
      <c r="Q38" s="126" t="s">
        <v>2451</v>
      </c>
    </row>
    <row r="39" spans="2:17" ht="14.25" customHeight="1">
      <c r="B39" s="118" t="s">
        <v>2647</v>
      </c>
      <c r="C39" s="119" t="s">
        <v>2648</v>
      </c>
      <c r="D39" s="119" t="s">
        <v>2649</v>
      </c>
      <c r="E39" s="120">
        <v>84457149</v>
      </c>
      <c r="F39" s="118" t="s">
        <v>2484</v>
      </c>
      <c r="G39" s="120">
        <v>30636</v>
      </c>
      <c r="H39" s="118" t="s">
        <v>2650</v>
      </c>
      <c r="I39" s="118" t="s">
        <v>1924</v>
      </c>
      <c r="J39" s="122" t="s">
        <v>2531</v>
      </c>
      <c r="K39" s="127" t="s">
        <v>2651</v>
      </c>
      <c r="L39" s="120">
        <v>3506148815</v>
      </c>
      <c r="M39" s="124" t="s">
        <v>2533</v>
      </c>
      <c r="N39" s="120" t="s">
        <v>2480</v>
      </c>
      <c r="O39" s="118">
        <v>344</v>
      </c>
      <c r="P39" s="125" t="s">
        <v>971</v>
      </c>
      <c r="Q39" s="126" t="s">
        <v>2451</v>
      </c>
    </row>
    <row r="40" spans="2:17" ht="14.25" customHeight="1">
      <c r="B40" s="118" t="s">
        <v>2652</v>
      </c>
      <c r="C40" s="119" t="s">
        <v>2653</v>
      </c>
      <c r="D40" s="119" t="s">
        <v>2654</v>
      </c>
      <c r="E40" s="120">
        <v>73205048</v>
      </c>
      <c r="F40" s="118" t="s">
        <v>2655</v>
      </c>
      <c r="G40" s="120">
        <v>30562</v>
      </c>
      <c r="H40" s="118" t="s">
        <v>2655</v>
      </c>
      <c r="I40" s="118" t="s">
        <v>641</v>
      </c>
      <c r="J40" s="122" t="s">
        <v>2656</v>
      </c>
      <c r="K40" s="127" t="s">
        <v>2657</v>
      </c>
      <c r="L40" s="120">
        <v>3023094826</v>
      </c>
      <c r="M40" s="124" t="s">
        <v>2448</v>
      </c>
      <c r="N40" s="120" t="s">
        <v>2658</v>
      </c>
      <c r="O40" s="118">
        <v>343</v>
      </c>
      <c r="P40" s="125" t="s">
        <v>641</v>
      </c>
      <c r="Q40" s="126" t="s">
        <v>2451</v>
      </c>
    </row>
    <row r="41" spans="2:17" ht="14.25" customHeight="1">
      <c r="B41" s="118" t="s">
        <v>2659</v>
      </c>
      <c r="C41" s="119" t="s">
        <v>2660</v>
      </c>
      <c r="D41" s="119" t="s">
        <v>2661</v>
      </c>
      <c r="E41" s="120">
        <v>73159263</v>
      </c>
      <c r="F41" s="118" t="s">
        <v>2655</v>
      </c>
      <c r="G41" s="120">
        <v>23067</v>
      </c>
      <c r="H41" s="118" t="s">
        <v>2655</v>
      </c>
      <c r="I41" s="118" t="s">
        <v>641</v>
      </c>
      <c r="J41" s="122" t="s">
        <v>2662</v>
      </c>
      <c r="K41" s="127" t="s">
        <v>2663</v>
      </c>
      <c r="L41" s="120">
        <v>3002493037</v>
      </c>
      <c r="M41" s="124" t="s">
        <v>2448</v>
      </c>
      <c r="N41" s="120" t="s">
        <v>2658</v>
      </c>
      <c r="O41" s="118">
        <v>343</v>
      </c>
      <c r="P41" s="125" t="s">
        <v>641</v>
      </c>
      <c r="Q41" s="126" t="s">
        <v>2451</v>
      </c>
    </row>
    <row r="42" spans="2:17" ht="14.25" customHeight="1">
      <c r="B42" s="118" t="s">
        <v>2664</v>
      </c>
      <c r="C42" s="119" t="s">
        <v>2665</v>
      </c>
      <c r="D42" s="119" t="s">
        <v>2666</v>
      </c>
      <c r="E42" s="120">
        <v>3806752</v>
      </c>
      <c r="F42" s="118" t="s">
        <v>2655</v>
      </c>
      <c r="G42" s="120">
        <v>29211</v>
      </c>
      <c r="H42" s="118" t="s">
        <v>2655</v>
      </c>
      <c r="I42" s="118" t="s">
        <v>641</v>
      </c>
      <c r="J42" s="122" t="s">
        <v>2667</v>
      </c>
      <c r="K42" s="127" t="s">
        <v>2668</v>
      </c>
      <c r="L42" s="120">
        <v>3502135602</v>
      </c>
      <c r="M42" s="124" t="s">
        <v>2448</v>
      </c>
      <c r="N42" s="120" t="s">
        <v>2658</v>
      </c>
      <c r="O42" s="118">
        <v>343</v>
      </c>
      <c r="P42" s="125" t="s">
        <v>641</v>
      </c>
      <c r="Q42" s="126" t="s">
        <v>2451</v>
      </c>
    </row>
    <row r="43" spans="2:17" ht="14.25" customHeight="1">
      <c r="B43" s="118" t="s">
        <v>2669</v>
      </c>
      <c r="C43" s="119" t="s">
        <v>2670</v>
      </c>
      <c r="D43" s="119" t="s">
        <v>2671</v>
      </c>
      <c r="E43" s="120">
        <v>1143325145</v>
      </c>
      <c r="F43" s="118" t="s">
        <v>2655</v>
      </c>
      <c r="G43" s="120" t="s">
        <v>2672</v>
      </c>
      <c r="H43" s="118" t="s">
        <v>2655</v>
      </c>
      <c r="I43" s="118" t="s">
        <v>641</v>
      </c>
      <c r="J43" s="122" t="s">
        <v>2667</v>
      </c>
      <c r="K43" s="127" t="s">
        <v>2673</v>
      </c>
      <c r="L43" s="120">
        <v>3207191616</v>
      </c>
      <c r="M43" s="124" t="s">
        <v>2448</v>
      </c>
      <c r="N43" s="120" t="s">
        <v>2658</v>
      </c>
      <c r="O43" s="118">
        <v>343</v>
      </c>
      <c r="P43" s="125" t="s">
        <v>641</v>
      </c>
      <c r="Q43" s="126" t="s">
        <v>2451</v>
      </c>
    </row>
    <row r="44" spans="2:17" ht="14.25" customHeight="1">
      <c r="B44" s="118" t="s">
        <v>2674</v>
      </c>
      <c r="C44" s="119" t="s">
        <v>2675</v>
      </c>
      <c r="D44" s="119" t="s">
        <v>2676</v>
      </c>
      <c r="E44" s="120">
        <v>6818542</v>
      </c>
      <c r="F44" s="118" t="s">
        <v>2677</v>
      </c>
      <c r="G44" s="120">
        <v>20380</v>
      </c>
      <c r="H44" s="118" t="s">
        <v>2677</v>
      </c>
      <c r="I44" s="118" t="s">
        <v>1054</v>
      </c>
      <c r="J44" s="122" t="s">
        <v>2678</v>
      </c>
      <c r="K44" s="127" t="s">
        <v>2679</v>
      </c>
      <c r="L44" s="120">
        <v>3114240027</v>
      </c>
      <c r="M44" s="124" t="s">
        <v>2448</v>
      </c>
      <c r="N44" s="120" t="s">
        <v>2658</v>
      </c>
      <c r="O44" s="118">
        <v>343</v>
      </c>
      <c r="P44" s="125" t="s">
        <v>2680</v>
      </c>
      <c r="Q44" s="126" t="s">
        <v>2451</v>
      </c>
    </row>
    <row r="45" spans="2:17" ht="14.25" customHeight="1">
      <c r="B45" s="118" t="s">
        <v>2681</v>
      </c>
      <c r="C45" s="119" t="s">
        <v>2682</v>
      </c>
      <c r="D45" s="119" t="s">
        <v>2683</v>
      </c>
      <c r="E45" s="120">
        <v>1047424117</v>
      </c>
      <c r="F45" s="118" t="s">
        <v>2655</v>
      </c>
      <c r="G45" s="120">
        <v>32971</v>
      </c>
      <c r="H45" s="118" t="s">
        <v>2655</v>
      </c>
      <c r="I45" s="118" t="s">
        <v>641</v>
      </c>
      <c r="J45" s="122" t="s">
        <v>2678</v>
      </c>
      <c r="K45" s="127" t="s">
        <v>2684</v>
      </c>
      <c r="L45" s="120">
        <v>3024431024</v>
      </c>
      <c r="M45" s="124" t="s">
        <v>2448</v>
      </c>
      <c r="N45" s="120" t="s">
        <v>2658</v>
      </c>
      <c r="O45" s="118">
        <v>343</v>
      </c>
      <c r="P45" s="125" t="s">
        <v>641</v>
      </c>
      <c r="Q45" s="126" t="s">
        <v>2451</v>
      </c>
    </row>
    <row r="46" spans="2:17" ht="14.25" customHeight="1">
      <c r="B46" s="118" t="s">
        <v>2685</v>
      </c>
      <c r="C46" s="119" t="s">
        <v>2686</v>
      </c>
      <c r="D46" s="119" t="s">
        <v>2687</v>
      </c>
      <c r="E46" s="120">
        <v>1047421896</v>
      </c>
      <c r="F46" s="118" t="s">
        <v>2655</v>
      </c>
      <c r="G46" s="120" t="s">
        <v>2688</v>
      </c>
      <c r="H46" s="118" t="s">
        <v>2655</v>
      </c>
      <c r="I46" s="118" t="s">
        <v>641</v>
      </c>
      <c r="J46" s="122" t="s">
        <v>2667</v>
      </c>
      <c r="K46" s="127" t="s">
        <v>2689</v>
      </c>
      <c r="L46" s="120">
        <v>3218043309</v>
      </c>
      <c r="M46" s="124" t="s">
        <v>2448</v>
      </c>
      <c r="N46" s="120" t="s">
        <v>2658</v>
      </c>
      <c r="O46" s="118">
        <v>343</v>
      </c>
      <c r="P46" s="125" t="s">
        <v>641</v>
      </c>
      <c r="Q46" s="126" t="s">
        <v>2451</v>
      </c>
    </row>
    <row r="47" spans="2:17" ht="14.25" customHeight="1">
      <c r="B47" s="118" t="s">
        <v>2690</v>
      </c>
      <c r="C47" s="119" t="s">
        <v>2691</v>
      </c>
      <c r="D47" s="119" t="s">
        <v>2692</v>
      </c>
      <c r="E47" s="120">
        <v>1047402158</v>
      </c>
      <c r="F47" s="118" t="s">
        <v>2655</v>
      </c>
      <c r="G47" s="120">
        <v>32429</v>
      </c>
      <c r="H47" s="118" t="s">
        <v>2655</v>
      </c>
      <c r="I47" s="118" t="s">
        <v>641</v>
      </c>
      <c r="J47" s="122" t="s">
        <v>2678</v>
      </c>
      <c r="K47" s="127" t="s">
        <v>2693</v>
      </c>
      <c r="L47" s="120">
        <v>3137657146</v>
      </c>
      <c r="M47" s="124" t="s">
        <v>2448</v>
      </c>
      <c r="N47" s="120" t="s">
        <v>2658</v>
      </c>
      <c r="O47" s="118">
        <v>343</v>
      </c>
      <c r="P47" s="125" t="s">
        <v>641</v>
      </c>
      <c r="Q47" s="126" t="s">
        <v>2451</v>
      </c>
    </row>
    <row r="48" spans="2:17" ht="14.25" customHeight="1">
      <c r="B48" s="118" t="s">
        <v>2694</v>
      </c>
      <c r="C48" s="119" t="s">
        <v>2695</v>
      </c>
      <c r="D48" s="119" t="s">
        <v>2696</v>
      </c>
      <c r="E48" s="120">
        <v>1082929041</v>
      </c>
      <c r="F48" s="118" t="s">
        <v>2484</v>
      </c>
      <c r="G48" s="120">
        <v>33273</v>
      </c>
      <c r="H48" s="118" t="s">
        <v>2468</v>
      </c>
      <c r="I48" s="118" t="s">
        <v>2502</v>
      </c>
      <c r="J48" s="122" t="s">
        <v>2478</v>
      </c>
      <c r="K48" s="127" t="s">
        <v>2697</v>
      </c>
      <c r="L48" s="120">
        <v>3022421385</v>
      </c>
      <c r="M48" s="124" t="s">
        <v>2448</v>
      </c>
      <c r="N48" s="120" t="s">
        <v>2480</v>
      </c>
      <c r="O48" s="118">
        <v>343</v>
      </c>
      <c r="P48" s="125" t="s">
        <v>2698</v>
      </c>
      <c r="Q48" s="126" t="s">
        <v>2451</v>
      </c>
    </row>
    <row r="49" spans="2:17" ht="14.25" customHeight="1">
      <c r="B49" s="118" t="s">
        <v>2699</v>
      </c>
      <c r="C49" s="119" t="s">
        <v>2700</v>
      </c>
      <c r="D49" s="119" t="s">
        <v>2701</v>
      </c>
      <c r="E49" s="120">
        <v>23249360</v>
      </c>
      <c r="F49" s="118" t="s">
        <v>2702</v>
      </c>
      <c r="G49" s="120">
        <v>28641</v>
      </c>
      <c r="H49" s="118" t="s">
        <v>2702</v>
      </c>
      <c r="I49" s="118" t="s">
        <v>1054</v>
      </c>
      <c r="J49" s="122" t="s">
        <v>2703</v>
      </c>
      <c r="K49" s="127" t="s">
        <v>2704</v>
      </c>
      <c r="L49" s="120">
        <v>3115231991</v>
      </c>
      <c r="M49" s="124" t="s">
        <v>2597</v>
      </c>
      <c r="N49" s="120" t="s">
        <v>2705</v>
      </c>
      <c r="O49" s="118">
        <v>212</v>
      </c>
      <c r="P49" s="125" t="s">
        <v>2706</v>
      </c>
      <c r="Q49" s="126" t="s">
        <v>2451</v>
      </c>
    </row>
    <row r="50" spans="2:17" ht="14.25" customHeight="1">
      <c r="B50" s="118" t="s">
        <v>2707</v>
      </c>
      <c r="C50" s="119" t="s">
        <v>2708</v>
      </c>
      <c r="D50" s="119" t="s">
        <v>2709</v>
      </c>
      <c r="E50" s="120">
        <v>1082404722</v>
      </c>
      <c r="F50" s="118" t="s">
        <v>2445</v>
      </c>
      <c r="G50" s="120">
        <v>32471</v>
      </c>
      <c r="H50" s="118" t="s">
        <v>2445</v>
      </c>
      <c r="I50" s="118" t="s">
        <v>1054</v>
      </c>
      <c r="J50" s="122" t="s">
        <v>2457</v>
      </c>
      <c r="K50" s="127" t="s">
        <v>2710</v>
      </c>
      <c r="L50" s="120">
        <v>3007376134</v>
      </c>
      <c r="M50" s="124" t="s">
        <v>2711</v>
      </c>
      <c r="N50" s="120" t="s">
        <v>2449</v>
      </c>
      <c r="O50" s="118">
        <v>342</v>
      </c>
      <c r="P50" s="125" t="s">
        <v>2450</v>
      </c>
      <c r="Q50" s="126" t="s">
        <v>2451</v>
      </c>
    </row>
    <row r="51" spans="2:17" ht="14.25" customHeight="1">
      <c r="B51" s="118" t="s">
        <v>2712</v>
      </c>
      <c r="C51" s="119" t="s">
        <v>2170</v>
      </c>
      <c r="D51" s="119" t="s">
        <v>2713</v>
      </c>
      <c r="E51" s="120">
        <v>1047393608</v>
      </c>
      <c r="F51" s="118" t="s">
        <v>2655</v>
      </c>
      <c r="G51" s="120">
        <v>32128</v>
      </c>
      <c r="H51" s="118" t="s">
        <v>2655</v>
      </c>
      <c r="I51" s="118" t="s">
        <v>641</v>
      </c>
      <c r="J51" s="122" t="s">
        <v>2662</v>
      </c>
      <c r="K51" s="127" t="s">
        <v>2714</v>
      </c>
      <c r="L51" s="120">
        <v>3219814559</v>
      </c>
      <c r="M51" s="124" t="s">
        <v>2448</v>
      </c>
      <c r="N51" s="120" t="s">
        <v>2658</v>
      </c>
      <c r="O51" s="118">
        <v>335</v>
      </c>
      <c r="P51" s="125" t="s">
        <v>641</v>
      </c>
      <c r="Q51" s="126" t="s">
        <v>2451</v>
      </c>
    </row>
    <row r="52" spans="2:17" ht="14.25" customHeight="1">
      <c r="B52" s="118" t="s">
        <v>2715</v>
      </c>
      <c r="C52" s="119" t="s">
        <v>2716</v>
      </c>
      <c r="D52" s="119" t="s">
        <v>2717</v>
      </c>
      <c r="E52" s="120">
        <v>77025716</v>
      </c>
      <c r="F52" s="118" t="s">
        <v>2513</v>
      </c>
      <c r="G52" s="120">
        <v>24482</v>
      </c>
      <c r="H52" s="118" t="s">
        <v>2718</v>
      </c>
      <c r="I52" s="118" t="s">
        <v>1918</v>
      </c>
      <c r="J52" s="122" t="s">
        <v>2719</v>
      </c>
      <c r="K52" s="127" t="s">
        <v>2720</v>
      </c>
      <c r="L52" s="120">
        <v>4230752</v>
      </c>
      <c r="M52" s="124" t="s">
        <v>2721</v>
      </c>
      <c r="N52" s="120" t="s">
        <v>2635</v>
      </c>
      <c r="O52" s="118">
        <v>345</v>
      </c>
      <c r="P52" s="125" t="s">
        <v>971</v>
      </c>
      <c r="Q52" s="126" t="s">
        <v>2722</v>
      </c>
    </row>
    <row r="53" spans="2:17" ht="14.25" customHeight="1">
      <c r="B53" s="118" t="s">
        <v>2723</v>
      </c>
      <c r="C53" s="119" t="s">
        <v>2724</v>
      </c>
      <c r="D53" s="119" t="s">
        <v>2725</v>
      </c>
      <c r="E53" s="120">
        <v>1082961831</v>
      </c>
      <c r="F53" s="118" t="s">
        <v>2468</v>
      </c>
      <c r="G53" s="120">
        <v>33917</v>
      </c>
      <c r="H53" s="118" t="s">
        <v>2468</v>
      </c>
      <c r="I53" s="118" t="s">
        <v>1924</v>
      </c>
      <c r="J53" s="122" t="s">
        <v>2726</v>
      </c>
      <c r="K53" s="127" t="s">
        <v>2727</v>
      </c>
      <c r="L53" s="120">
        <v>4233164</v>
      </c>
      <c r="M53" s="124" t="s">
        <v>2533</v>
      </c>
      <c r="N53" s="120" t="s">
        <v>2635</v>
      </c>
      <c r="O53" s="118">
        <v>345</v>
      </c>
      <c r="P53" s="125" t="s">
        <v>2642</v>
      </c>
      <c r="Q53" s="126" t="s">
        <v>2451</v>
      </c>
    </row>
    <row r="54" spans="2:17" ht="14.25" customHeight="1">
      <c r="B54" s="118" t="s">
        <v>2728</v>
      </c>
      <c r="C54" s="119" t="s">
        <v>2729</v>
      </c>
      <c r="D54" s="119" t="s">
        <v>2730</v>
      </c>
      <c r="E54" s="120">
        <v>57299706</v>
      </c>
      <c r="F54" s="118" t="s">
        <v>2468</v>
      </c>
      <c r="G54" s="120">
        <v>30774</v>
      </c>
      <c r="H54" s="118" t="s">
        <v>2731</v>
      </c>
      <c r="I54" s="118" t="s">
        <v>1924</v>
      </c>
      <c r="J54" s="122" t="s">
        <v>2732</v>
      </c>
      <c r="K54" s="127" t="s">
        <v>2733</v>
      </c>
      <c r="L54" s="120">
        <v>3176467421</v>
      </c>
      <c r="M54" s="124" t="s">
        <v>2734</v>
      </c>
      <c r="N54" s="120" t="s">
        <v>2635</v>
      </c>
      <c r="O54" s="118">
        <v>345</v>
      </c>
      <c r="P54" s="125" t="s">
        <v>2735</v>
      </c>
      <c r="Q54" s="126" t="s">
        <v>2451</v>
      </c>
    </row>
    <row r="55" spans="2:17" ht="14.25" customHeight="1">
      <c r="B55" s="118" t="s">
        <v>2736</v>
      </c>
      <c r="C55" s="119" t="s">
        <v>2737</v>
      </c>
      <c r="D55" s="119" t="s">
        <v>2738</v>
      </c>
      <c r="E55" s="120">
        <v>1082876265</v>
      </c>
      <c r="F55" s="118" t="s">
        <v>2468</v>
      </c>
      <c r="G55" s="120">
        <v>32141</v>
      </c>
      <c r="H55" s="118" t="s">
        <v>2011</v>
      </c>
      <c r="I55" s="118" t="s">
        <v>1935</v>
      </c>
      <c r="J55" s="122" t="s">
        <v>2739</v>
      </c>
      <c r="K55" s="127" t="s">
        <v>2740</v>
      </c>
      <c r="L55" s="120">
        <v>3008384772</v>
      </c>
      <c r="M55" s="124" t="s">
        <v>2741</v>
      </c>
      <c r="N55" s="120" t="s">
        <v>2635</v>
      </c>
      <c r="O55" s="118">
        <v>345</v>
      </c>
      <c r="P55" s="125" t="s">
        <v>2636</v>
      </c>
      <c r="Q55" s="126" t="s">
        <v>2451</v>
      </c>
    </row>
    <row r="56" spans="2:17" ht="14.25" customHeight="1">
      <c r="B56" s="118" t="s">
        <v>2742</v>
      </c>
      <c r="C56" s="119" t="s">
        <v>2743</v>
      </c>
      <c r="D56" s="119" t="s">
        <v>2744</v>
      </c>
      <c r="E56" s="120">
        <v>55220016</v>
      </c>
      <c r="F56" s="118" t="s">
        <v>1982</v>
      </c>
      <c r="G56" s="120">
        <v>30256</v>
      </c>
      <c r="H56" s="118" t="s">
        <v>1982</v>
      </c>
      <c r="I56" s="118" t="s">
        <v>1924</v>
      </c>
      <c r="J56" s="122" t="s">
        <v>2739</v>
      </c>
      <c r="K56" s="127" t="s">
        <v>2745</v>
      </c>
      <c r="L56" s="120">
        <v>4396417</v>
      </c>
      <c r="M56" s="124" t="s">
        <v>2746</v>
      </c>
      <c r="N56" s="120" t="s">
        <v>2635</v>
      </c>
      <c r="O56" s="118">
        <v>345</v>
      </c>
      <c r="P56" s="125" t="s">
        <v>2636</v>
      </c>
      <c r="Q56" s="126" t="s">
        <v>2451</v>
      </c>
    </row>
    <row r="57" spans="2:17" ht="14.25" customHeight="1">
      <c r="B57" s="118" t="s">
        <v>2747</v>
      </c>
      <c r="C57" s="119" t="s">
        <v>2748</v>
      </c>
      <c r="D57" s="119" t="s">
        <v>2749</v>
      </c>
      <c r="E57" s="120">
        <v>36696712</v>
      </c>
      <c r="F57" s="118" t="s">
        <v>2468</v>
      </c>
      <c r="G57" s="120">
        <v>29652</v>
      </c>
      <c r="H57" s="118" t="s">
        <v>2468</v>
      </c>
      <c r="I57" s="118" t="s">
        <v>1054</v>
      </c>
      <c r="J57" s="122" t="s">
        <v>2726</v>
      </c>
      <c r="K57" s="127" t="s">
        <v>2750</v>
      </c>
      <c r="L57" s="120">
        <v>3145326374</v>
      </c>
      <c r="M57" s="124" t="s">
        <v>2533</v>
      </c>
      <c r="N57" s="120" t="s">
        <v>2635</v>
      </c>
      <c r="O57" s="118">
        <v>345</v>
      </c>
      <c r="P57" s="125" t="s">
        <v>2751</v>
      </c>
      <c r="Q57" s="126" t="s">
        <v>2451</v>
      </c>
    </row>
    <row r="58" spans="2:17" ht="14.25" customHeight="1">
      <c r="B58" s="118" t="s">
        <v>2752</v>
      </c>
      <c r="C58" s="119" t="s">
        <v>2686</v>
      </c>
      <c r="D58" s="119" t="s">
        <v>2753</v>
      </c>
      <c r="E58" s="120">
        <v>85456436</v>
      </c>
      <c r="F58" s="118" t="s">
        <v>2468</v>
      </c>
      <c r="G58" s="120">
        <v>24972</v>
      </c>
      <c r="H58" s="118" t="s">
        <v>2468</v>
      </c>
      <c r="I58" s="118" t="s">
        <v>1054</v>
      </c>
      <c r="J58" s="122" t="s">
        <v>2726</v>
      </c>
      <c r="K58" s="127" t="s">
        <v>2754</v>
      </c>
      <c r="L58" s="120">
        <v>3017663024</v>
      </c>
      <c r="M58" s="124" t="s">
        <v>2533</v>
      </c>
      <c r="N58" s="120" t="s">
        <v>2635</v>
      </c>
      <c r="O58" s="118">
        <v>345</v>
      </c>
      <c r="P58" s="125" t="s">
        <v>2755</v>
      </c>
      <c r="Q58" s="126" t="s">
        <v>2451</v>
      </c>
    </row>
    <row r="59" spans="2:17" ht="14.25" customHeight="1">
      <c r="B59" s="118" t="s">
        <v>2756</v>
      </c>
      <c r="C59" s="119" t="s">
        <v>2757</v>
      </c>
      <c r="D59" s="119" t="s">
        <v>2758</v>
      </c>
      <c r="E59" s="120">
        <v>84456289</v>
      </c>
      <c r="F59" s="118" t="s">
        <v>2468</v>
      </c>
      <c r="G59" s="120">
        <v>30602</v>
      </c>
      <c r="H59" s="118" t="s">
        <v>2468</v>
      </c>
      <c r="I59" s="118" t="s">
        <v>1924</v>
      </c>
      <c r="J59" s="122" t="s">
        <v>2759</v>
      </c>
      <c r="K59" s="127" t="s">
        <v>2760</v>
      </c>
      <c r="L59" s="120">
        <v>4309487</v>
      </c>
      <c r="M59" s="124" t="s">
        <v>2734</v>
      </c>
      <c r="N59" s="120" t="s">
        <v>2635</v>
      </c>
      <c r="O59" s="118">
        <v>345</v>
      </c>
      <c r="P59" s="125" t="s">
        <v>2642</v>
      </c>
      <c r="Q59" s="126" t="s">
        <v>2451</v>
      </c>
    </row>
    <row r="60" spans="2:17" ht="14.25" customHeight="1">
      <c r="B60" s="118" t="s">
        <v>2761</v>
      </c>
      <c r="C60" s="119" t="s">
        <v>2762</v>
      </c>
      <c r="D60" s="119" t="s">
        <v>2763</v>
      </c>
      <c r="E60" s="120">
        <v>1051830122</v>
      </c>
      <c r="F60" s="118" t="s">
        <v>2764</v>
      </c>
      <c r="G60" s="120">
        <v>43037</v>
      </c>
      <c r="H60" s="118" t="s">
        <v>2764</v>
      </c>
      <c r="I60" s="118" t="s">
        <v>641</v>
      </c>
      <c r="J60" s="122" t="s">
        <v>2765</v>
      </c>
      <c r="K60" s="127" t="s">
        <v>2766</v>
      </c>
      <c r="L60" s="120">
        <v>3004782790</v>
      </c>
      <c r="M60" s="124" t="s">
        <v>2533</v>
      </c>
      <c r="N60" s="120" t="s">
        <v>2635</v>
      </c>
      <c r="O60" s="118">
        <v>345</v>
      </c>
      <c r="P60" s="125" t="s">
        <v>2636</v>
      </c>
      <c r="Q60" s="126" t="s">
        <v>2451</v>
      </c>
    </row>
    <row r="61" spans="2:17" ht="14.25" customHeight="1">
      <c r="B61" s="118" t="s">
        <v>2767</v>
      </c>
      <c r="C61" s="119" t="s">
        <v>2768</v>
      </c>
      <c r="D61" s="119" t="s">
        <v>2769</v>
      </c>
      <c r="E61" s="120">
        <v>36696883</v>
      </c>
      <c r="F61" s="118" t="s">
        <v>2468</v>
      </c>
      <c r="G61" s="120">
        <v>29583</v>
      </c>
      <c r="H61" s="118" t="s">
        <v>2468</v>
      </c>
      <c r="I61" s="118" t="s">
        <v>1918</v>
      </c>
      <c r="J61" s="122" t="s">
        <v>2770</v>
      </c>
      <c r="K61" s="127" t="s">
        <v>2771</v>
      </c>
      <c r="L61" s="120">
        <v>3165349747</v>
      </c>
      <c r="M61" s="124" t="s">
        <v>2772</v>
      </c>
      <c r="N61" s="120" t="s">
        <v>2635</v>
      </c>
      <c r="O61" s="118">
        <v>330</v>
      </c>
      <c r="P61" s="125" t="s">
        <v>2773</v>
      </c>
      <c r="Q61" s="126" t="s">
        <v>2451</v>
      </c>
    </row>
    <row r="62" spans="2:17" ht="14.25" customHeight="1">
      <c r="B62" s="118" t="s">
        <v>2774</v>
      </c>
      <c r="C62" s="119" t="s">
        <v>2775</v>
      </c>
      <c r="D62" s="119" t="s">
        <v>2776</v>
      </c>
      <c r="E62" s="120">
        <v>23002802</v>
      </c>
      <c r="F62" s="118" t="s">
        <v>2777</v>
      </c>
      <c r="G62" s="120">
        <v>28556</v>
      </c>
      <c r="H62" s="118" t="s">
        <v>2655</v>
      </c>
      <c r="I62" s="118" t="s">
        <v>2502</v>
      </c>
      <c r="J62" s="122" t="s">
        <v>2778</v>
      </c>
      <c r="K62" s="127" t="s">
        <v>2779</v>
      </c>
      <c r="L62" s="120">
        <v>3005166032</v>
      </c>
      <c r="M62" s="124" t="s">
        <v>2533</v>
      </c>
      <c r="N62" s="120" t="s">
        <v>2780</v>
      </c>
      <c r="O62" s="118">
        <v>345</v>
      </c>
      <c r="P62" s="125" t="s">
        <v>2781</v>
      </c>
      <c r="Q62" s="126" t="s">
        <v>2451</v>
      </c>
    </row>
    <row r="63" spans="2:17" ht="14.25" customHeight="1">
      <c r="B63" s="118" t="s">
        <v>2782</v>
      </c>
      <c r="C63" s="119" t="s">
        <v>2783</v>
      </c>
      <c r="D63" s="119" t="s">
        <v>2784</v>
      </c>
      <c r="E63" s="120">
        <v>9725604</v>
      </c>
      <c r="F63" s="118" t="s">
        <v>1950</v>
      </c>
      <c r="G63" s="120">
        <v>29384</v>
      </c>
      <c r="H63" s="118" t="s">
        <v>1950</v>
      </c>
      <c r="I63" s="118" t="s">
        <v>1935</v>
      </c>
      <c r="J63" s="122" t="s">
        <v>2785</v>
      </c>
      <c r="K63" s="127" t="s">
        <v>2786</v>
      </c>
      <c r="L63" s="120">
        <v>3043415443</v>
      </c>
      <c r="M63" s="124" t="s">
        <v>2787</v>
      </c>
      <c r="N63" s="120" t="s">
        <v>2635</v>
      </c>
      <c r="O63" s="118">
        <v>330</v>
      </c>
      <c r="P63" s="125" t="s">
        <v>2788</v>
      </c>
      <c r="Q63" s="126" t="s">
        <v>2451</v>
      </c>
    </row>
    <row r="64" spans="2:17" ht="14.25" customHeight="1">
      <c r="B64" s="118" t="s">
        <v>2789</v>
      </c>
      <c r="C64" s="119" t="s">
        <v>2790</v>
      </c>
      <c r="D64" s="119" t="s">
        <v>2791</v>
      </c>
      <c r="E64" s="120">
        <v>36726914</v>
      </c>
      <c r="F64" s="118" t="s">
        <v>2468</v>
      </c>
      <c r="G64" s="120">
        <v>29041</v>
      </c>
      <c r="H64" s="118" t="s">
        <v>2468</v>
      </c>
      <c r="I64" s="118" t="s">
        <v>1054</v>
      </c>
      <c r="J64" s="122" t="s">
        <v>2792</v>
      </c>
      <c r="K64" s="127" t="s">
        <v>2793</v>
      </c>
      <c r="L64" s="120">
        <v>3043961515</v>
      </c>
      <c r="M64" s="124" t="s">
        <v>2533</v>
      </c>
      <c r="N64" s="120" t="s">
        <v>2635</v>
      </c>
      <c r="O64" s="118">
        <v>330</v>
      </c>
      <c r="P64" s="125" t="s">
        <v>2794</v>
      </c>
      <c r="Q64" s="126" t="s">
        <v>2451</v>
      </c>
    </row>
    <row r="65" spans="2:17" ht="14.25" customHeight="1">
      <c r="B65" s="118" t="s">
        <v>2795</v>
      </c>
      <c r="C65" s="119" t="s">
        <v>2796</v>
      </c>
      <c r="D65" s="119" t="s">
        <v>2797</v>
      </c>
      <c r="E65" s="120">
        <v>33103464</v>
      </c>
      <c r="F65" s="118" t="s">
        <v>2655</v>
      </c>
      <c r="G65" s="120">
        <v>28965</v>
      </c>
      <c r="H65" s="118" t="s">
        <v>2655</v>
      </c>
      <c r="I65" s="118" t="s">
        <v>1054</v>
      </c>
      <c r="J65" s="122" t="s">
        <v>2798</v>
      </c>
      <c r="K65" s="127" t="s">
        <v>2799</v>
      </c>
      <c r="L65" s="120">
        <v>3014676447</v>
      </c>
      <c r="M65" s="124" t="s">
        <v>2533</v>
      </c>
      <c r="N65" s="120" t="s">
        <v>2800</v>
      </c>
      <c r="O65" s="118">
        <v>345</v>
      </c>
      <c r="P65" s="125" t="s">
        <v>2801</v>
      </c>
      <c r="Q65" s="126" t="s">
        <v>2451</v>
      </c>
    </row>
    <row r="66" spans="2:17" ht="14.25" customHeight="1">
      <c r="B66" s="118" t="s">
        <v>2802</v>
      </c>
      <c r="C66" s="119" t="s">
        <v>2803</v>
      </c>
      <c r="D66" s="119" t="s">
        <v>2749</v>
      </c>
      <c r="E66" s="120">
        <v>57295238</v>
      </c>
      <c r="F66" s="118" t="s">
        <v>2468</v>
      </c>
      <c r="G66" s="120">
        <v>29987</v>
      </c>
      <c r="H66" s="118" t="s">
        <v>2468</v>
      </c>
      <c r="I66" s="118" t="s">
        <v>1054</v>
      </c>
      <c r="J66" s="122" t="s">
        <v>2804</v>
      </c>
      <c r="K66" s="127" t="s">
        <v>2805</v>
      </c>
      <c r="L66" s="120">
        <v>3012163554</v>
      </c>
      <c r="M66" s="124" t="s">
        <v>2533</v>
      </c>
      <c r="N66" s="120" t="s">
        <v>2635</v>
      </c>
      <c r="O66" s="118">
        <v>345</v>
      </c>
      <c r="P66" s="125" t="s">
        <v>2806</v>
      </c>
      <c r="Q66" s="126" t="s">
        <v>2451</v>
      </c>
    </row>
    <row r="67" spans="2:17" ht="14.25" customHeight="1">
      <c r="B67" s="118" t="s">
        <v>2807</v>
      </c>
      <c r="C67" s="119" t="s">
        <v>2808</v>
      </c>
      <c r="D67" s="119" t="s">
        <v>2809</v>
      </c>
      <c r="E67" s="120">
        <v>1026551356</v>
      </c>
      <c r="F67" s="118" t="s">
        <v>2011</v>
      </c>
      <c r="G67" s="120" t="s">
        <v>2810</v>
      </c>
      <c r="H67" s="118" t="s">
        <v>2011</v>
      </c>
      <c r="I67" s="118" t="s">
        <v>1935</v>
      </c>
      <c r="J67" s="122" t="s">
        <v>2811</v>
      </c>
      <c r="K67" s="127" t="s">
        <v>2812</v>
      </c>
      <c r="L67" s="120">
        <v>3008740331</v>
      </c>
      <c r="M67" s="124" t="s">
        <v>2741</v>
      </c>
      <c r="N67" s="120" t="s">
        <v>2780</v>
      </c>
      <c r="O67" s="118">
        <v>330</v>
      </c>
      <c r="P67" s="125" t="s">
        <v>2813</v>
      </c>
      <c r="Q67" s="126" t="s">
        <v>2451</v>
      </c>
    </row>
    <row r="68" spans="2:17" ht="14.25" customHeight="1">
      <c r="B68" s="118" t="s">
        <v>2814</v>
      </c>
      <c r="C68" s="119" t="s">
        <v>2815</v>
      </c>
      <c r="D68" s="119" t="s">
        <v>2816</v>
      </c>
      <c r="E68" s="120">
        <v>52261333</v>
      </c>
      <c r="F68" s="118" t="s">
        <v>2011</v>
      </c>
      <c r="G68" s="120" t="s">
        <v>2817</v>
      </c>
      <c r="H68" s="118" t="s">
        <v>2011</v>
      </c>
      <c r="I68" s="118" t="s">
        <v>1935</v>
      </c>
      <c r="J68" s="122" t="s">
        <v>2818</v>
      </c>
      <c r="K68" s="127" t="s">
        <v>2819</v>
      </c>
      <c r="L68" s="120">
        <v>3106333072</v>
      </c>
      <c r="M68" s="124" t="s">
        <v>2746</v>
      </c>
      <c r="N68" s="120" t="s">
        <v>2780</v>
      </c>
      <c r="O68" s="118">
        <v>330</v>
      </c>
      <c r="P68" s="125" t="s">
        <v>2813</v>
      </c>
      <c r="Q68" s="126" t="s">
        <v>2451</v>
      </c>
    </row>
    <row r="69" spans="2:17" ht="14.25" customHeight="1">
      <c r="B69" s="118" t="s">
        <v>2820</v>
      </c>
      <c r="C69" s="119" t="s">
        <v>2821</v>
      </c>
      <c r="D69" s="119" t="s">
        <v>2822</v>
      </c>
      <c r="E69" s="120">
        <v>26668929</v>
      </c>
      <c r="F69" s="118" t="s">
        <v>2468</v>
      </c>
      <c r="G69" s="120">
        <v>28161</v>
      </c>
      <c r="H69" s="118" t="s">
        <v>2468</v>
      </c>
      <c r="I69" s="118" t="s">
        <v>1054</v>
      </c>
      <c r="J69" s="122" t="s">
        <v>2823</v>
      </c>
      <c r="K69" s="127" t="s">
        <v>2824</v>
      </c>
      <c r="L69" s="120">
        <v>3126631258</v>
      </c>
      <c r="M69" s="124" t="s">
        <v>2825</v>
      </c>
      <c r="N69" s="120" t="s">
        <v>2635</v>
      </c>
      <c r="O69" s="118">
        <v>330</v>
      </c>
      <c r="P69" s="125" t="s">
        <v>2826</v>
      </c>
      <c r="Q69" s="126" t="s">
        <v>2451</v>
      </c>
    </row>
    <row r="70" spans="2:17" ht="14.25" customHeight="1">
      <c r="B70" s="118" t="s">
        <v>2827</v>
      </c>
      <c r="C70" s="119" t="s">
        <v>2796</v>
      </c>
      <c r="D70" s="119" t="s">
        <v>2828</v>
      </c>
      <c r="E70" s="120">
        <v>1082850006</v>
      </c>
      <c r="F70" s="118" t="s">
        <v>2468</v>
      </c>
      <c r="G70" s="120">
        <v>31747</v>
      </c>
      <c r="H70" s="118" t="s">
        <v>2468</v>
      </c>
      <c r="I70" s="118" t="s">
        <v>1918</v>
      </c>
      <c r="J70" s="122" t="s">
        <v>2829</v>
      </c>
      <c r="K70" s="127" t="s">
        <v>2830</v>
      </c>
      <c r="L70" s="120">
        <v>3117422384</v>
      </c>
      <c r="M70" s="124" t="s">
        <v>2831</v>
      </c>
      <c r="N70" s="120" t="s">
        <v>2635</v>
      </c>
      <c r="O70" s="118">
        <v>330</v>
      </c>
      <c r="P70" s="125" t="s">
        <v>2832</v>
      </c>
      <c r="Q70" s="126" t="s">
        <v>2451</v>
      </c>
    </row>
    <row r="71" spans="2:17" ht="14.25" customHeight="1">
      <c r="B71" s="118" t="s">
        <v>2833</v>
      </c>
      <c r="C71" s="119" t="s">
        <v>2834</v>
      </c>
      <c r="D71" s="119" t="s">
        <v>2835</v>
      </c>
      <c r="E71" s="120">
        <v>1051954157</v>
      </c>
      <c r="F71" s="118" t="s">
        <v>2836</v>
      </c>
      <c r="G71" s="120">
        <v>31640</v>
      </c>
      <c r="H71" s="118" t="s">
        <v>2836</v>
      </c>
      <c r="I71" s="118" t="s">
        <v>1924</v>
      </c>
      <c r="J71" s="122" t="s">
        <v>2837</v>
      </c>
      <c r="K71" s="127" t="s">
        <v>2838</v>
      </c>
      <c r="L71" s="120">
        <v>3004851364</v>
      </c>
      <c r="M71" s="124" t="s">
        <v>2831</v>
      </c>
      <c r="N71" s="120" t="s">
        <v>2800</v>
      </c>
      <c r="O71" s="118">
        <v>330</v>
      </c>
      <c r="P71" s="125" t="s">
        <v>2813</v>
      </c>
      <c r="Q71" s="126" t="s">
        <v>2451</v>
      </c>
    </row>
    <row r="72" spans="2:17" ht="14.25" customHeight="1">
      <c r="B72" s="118" t="s">
        <v>2839</v>
      </c>
      <c r="C72" s="119" t="s">
        <v>2840</v>
      </c>
      <c r="D72" s="119" t="s">
        <v>2841</v>
      </c>
      <c r="E72" s="120">
        <v>57463910</v>
      </c>
      <c r="F72" s="118" t="s">
        <v>2468</v>
      </c>
      <c r="G72" s="120">
        <v>31079</v>
      </c>
      <c r="H72" s="118" t="s">
        <v>2468</v>
      </c>
      <c r="I72" s="118" t="s">
        <v>1924</v>
      </c>
      <c r="J72" s="122" t="s">
        <v>2842</v>
      </c>
      <c r="K72" s="127" t="s">
        <v>2843</v>
      </c>
      <c r="L72" s="120">
        <v>3016751798</v>
      </c>
      <c r="M72" s="124" t="s">
        <v>2734</v>
      </c>
      <c r="N72" s="120" t="s">
        <v>2635</v>
      </c>
      <c r="O72" s="118">
        <v>345</v>
      </c>
      <c r="P72" s="125" t="s">
        <v>2735</v>
      </c>
      <c r="Q72" s="126" t="s">
        <v>2451</v>
      </c>
    </row>
    <row r="73" spans="2:17" ht="14.25" customHeight="1">
      <c r="B73" s="118" t="s">
        <v>2844</v>
      </c>
      <c r="C73" s="119" t="s">
        <v>2845</v>
      </c>
      <c r="D73" s="119" t="s">
        <v>2846</v>
      </c>
      <c r="E73" s="120">
        <v>1082881283</v>
      </c>
      <c r="F73" s="118" t="s">
        <v>2468</v>
      </c>
      <c r="G73" s="120">
        <v>32334</v>
      </c>
      <c r="H73" s="118" t="s">
        <v>2011</v>
      </c>
      <c r="I73" s="118" t="s">
        <v>1918</v>
      </c>
      <c r="J73" s="122" t="s">
        <v>2847</v>
      </c>
      <c r="K73" s="127" t="s">
        <v>2848</v>
      </c>
      <c r="L73" s="120">
        <v>4363335</v>
      </c>
      <c r="M73" s="124" t="s">
        <v>2831</v>
      </c>
      <c r="N73" s="120" t="s">
        <v>2635</v>
      </c>
      <c r="O73" s="118">
        <v>345</v>
      </c>
      <c r="P73" s="125" t="s">
        <v>2636</v>
      </c>
      <c r="Q73" s="126" t="s">
        <v>2451</v>
      </c>
    </row>
    <row r="74" spans="2:17" ht="14.25" customHeight="1">
      <c r="B74" s="118" t="s">
        <v>2849</v>
      </c>
      <c r="C74" s="119" t="s">
        <v>2850</v>
      </c>
      <c r="D74" s="119" t="s">
        <v>2851</v>
      </c>
      <c r="E74" s="120">
        <v>73573172</v>
      </c>
      <c r="F74" s="118" t="s">
        <v>2655</v>
      </c>
      <c r="G74" s="120">
        <v>27397</v>
      </c>
      <c r="H74" s="118" t="s">
        <v>2655</v>
      </c>
      <c r="I74" s="118" t="s">
        <v>641</v>
      </c>
      <c r="J74" s="122" t="s">
        <v>2852</v>
      </c>
      <c r="K74" s="127" t="s">
        <v>2853</v>
      </c>
      <c r="L74" s="120">
        <v>3007254928</v>
      </c>
      <c r="M74" s="124" t="s">
        <v>2543</v>
      </c>
      <c r="N74" s="120" t="s">
        <v>2780</v>
      </c>
      <c r="O74" s="118">
        <v>330</v>
      </c>
      <c r="P74" s="125" t="s">
        <v>641</v>
      </c>
      <c r="Q74" s="126" t="s">
        <v>2451</v>
      </c>
    </row>
    <row r="75" spans="2:17" ht="14.25" customHeight="1">
      <c r="B75" s="118" t="s">
        <v>2854</v>
      </c>
      <c r="C75" s="119" t="s">
        <v>2855</v>
      </c>
      <c r="D75" s="119" t="s">
        <v>2856</v>
      </c>
      <c r="E75" s="120">
        <v>1100392556</v>
      </c>
      <c r="F75" s="118" t="s">
        <v>2857</v>
      </c>
      <c r="G75" s="120">
        <v>31563</v>
      </c>
      <c r="H75" s="118" t="s">
        <v>2455</v>
      </c>
      <c r="I75" s="118" t="s">
        <v>1924</v>
      </c>
      <c r="J75" s="122" t="s">
        <v>2858</v>
      </c>
      <c r="K75" s="127" t="s">
        <v>2859</v>
      </c>
      <c r="L75" s="120">
        <v>3145420931</v>
      </c>
      <c r="M75" s="124" t="s">
        <v>2772</v>
      </c>
      <c r="N75" s="120" t="s">
        <v>2635</v>
      </c>
      <c r="O75" s="118">
        <v>330</v>
      </c>
      <c r="P75" s="125" t="s">
        <v>1242</v>
      </c>
      <c r="Q75" s="126" t="s">
        <v>2451</v>
      </c>
    </row>
    <row r="76" spans="2:17" ht="14.25" customHeight="1">
      <c r="B76" s="118" t="s">
        <v>2860</v>
      </c>
      <c r="C76" s="119" t="s">
        <v>2264</v>
      </c>
      <c r="D76" s="119" t="s">
        <v>2861</v>
      </c>
      <c r="E76" s="120">
        <v>80206488</v>
      </c>
      <c r="F76" s="118" t="s">
        <v>2011</v>
      </c>
      <c r="G76" s="120">
        <v>30072</v>
      </c>
      <c r="H76" s="118" t="s">
        <v>2011</v>
      </c>
      <c r="I76" s="118" t="s">
        <v>1924</v>
      </c>
      <c r="J76" s="122" t="s">
        <v>2862</v>
      </c>
      <c r="K76" s="127" t="s">
        <v>2863</v>
      </c>
      <c r="L76" s="120">
        <v>3006723268</v>
      </c>
      <c r="M76" s="124" t="s">
        <v>2787</v>
      </c>
      <c r="N76" s="120" t="s">
        <v>2635</v>
      </c>
      <c r="O76" s="118">
        <v>330</v>
      </c>
      <c r="P76" s="125" t="s">
        <v>2864</v>
      </c>
      <c r="Q76" s="126" t="s">
        <v>2451</v>
      </c>
    </row>
    <row r="77" spans="2:17" ht="14.25" customHeight="1">
      <c r="B77" s="118" t="s">
        <v>2865</v>
      </c>
      <c r="C77" s="119" t="s">
        <v>2866</v>
      </c>
      <c r="D77" s="119" t="s">
        <v>2867</v>
      </c>
      <c r="E77" s="120">
        <v>1082875323</v>
      </c>
      <c r="F77" s="118" t="s">
        <v>2468</v>
      </c>
      <c r="G77" s="120">
        <v>31948</v>
      </c>
      <c r="H77" s="118" t="s">
        <v>2868</v>
      </c>
      <c r="I77" s="118" t="s">
        <v>1918</v>
      </c>
      <c r="J77" s="122" t="s">
        <v>2869</v>
      </c>
      <c r="K77" s="127" t="s">
        <v>2870</v>
      </c>
      <c r="L77" s="120">
        <v>3043348620</v>
      </c>
      <c r="M77" s="124" t="s">
        <v>2787</v>
      </c>
      <c r="N77" s="120" t="s">
        <v>2635</v>
      </c>
      <c r="O77" s="118">
        <v>344</v>
      </c>
      <c r="P77" s="125" t="s">
        <v>2832</v>
      </c>
      <c r="Q77" s="126" t="s">
        <v>2451</v>
      </c>
    </row>
    <row r="78" spans="2:17" ht="14.25" customHeight="1">
      <c r="B78" s="118" t="s">
        <v>2871</v>
      </c>
      <c r="C78" s="119" t="s">
        <v>2872</v>
      </c>
      <c r="D78" s="119" t="s">
        <v>2873</v>
      </c>
      <c r="E78" s="120">
        <v>20469753</v>
      </c>
      <c r="F78" s="118" t="s">
        <v>2874</v>
      </c>
      <c r="G78" s="120">
        <v>20941</v>
      </c>
      <c r="H78" s="118" t="s">
        <v>2875</v>
      </c>
      <c r="I78" s="118" t="s">
        <v>1924</v>
      </c>
      <c r="J78" s="122" t="s">
        <v>2876</v>
      </c>
      <c r="K78" s="127" t="s">
        <v>2877</v>
      </c>
      <c r="L78" s="120">
        <v>3126669777</v>
      </c>
      <c r="M78" s="124" t="s">
        <v>2787</v>
      </c>
      <c r="N78" s="120" t="s">
        <v>2635</v>
      </c>
      <c r="O78" s="118">
        <v>330</v>
      </c>
      <c r="P78" s="125" t="s">
        <v>2878</v>
      </c>
      <c r="Q78" s="126" t="s">
        <v>2451</v>
      </c>
    </row>
    <row r="79" spans="2:17" ht="14.25" customHeight="1">
      <c r="B79" s="118" t="s">
        <v>2879</v>
      </c>
      <c r="C79" s="119" t="s">
        <v>2880</v>
      </c>
      <c r="D79" s="119" t="s">
        <v>2881</v>
      </c>
      <c r="E79" s="120">
        <v>57464731</v>
      </c>
      <c r="F79" s="118" t="s">
        <v>2468</v>
      </c>
      <c r="G79" s="120">
        <v>30956</v>
      </c>
      <c r="H79" s="118" t="s">
        <v>2882</v>
      </c>
      <c r="I79" s="118" t="s">
        <v>1924</v>
      </c>
      <c r="J79" s="122" t="s">
        <v>2883</v>
      </c>
      <c r="K79" s="127" t="s">
        <v>2884</v>
      </c>
      <c r="L79" s="120">
        <v>3012446772</v>
      </c>
      <c r="M79" s="124" t="s">
        <v>2741</v>
      </c>
      <c r="N79" s="120" t="s">
        <v>2635</v>
      </c>
      <c r="O79" s="118">
        <v>344</v>
      </c>
      <c r="P79" s="125" t="s">
        <v>2636</v>
      </c>
      <c r="Q79" s="126" t="s">
        <v>2451</v>
      </c>
    </row>
    <row r="80" spans="2:17" ht="14.25" customHeight="1">
      <c r="B80" s="118" t="s">
        <v>2885</v>
      </c>
      <c r="C80" s="119" t="s">
        <v>2886</v>
      </c>
      <c r="D80" s="119" t="s">
        <v>2887</v>
      </c>
      <c r="E80" s="120">
        <v>36548982</v>
      </c>
      <c r="F80" s="118" t="s">
        <v>2468</v>
      </c>
      <c r="G80" s="120">
        <v>23008</v>
      </c>
      <c r="H80" s="118" t="s">
        <v>2468</v>
      </c>
      <c r="I80" s="118" t="s">
        <v>1924</v>
      </c>
      <c r="J80" s="122" t="s">
        <v>2888</v>
      </c>
      <c r="K80" s="127" t="s">
        <v>2889</v>
      </c>
      <c r="L80" s="120">
        <v>3043385081</v>
      </c>
      <c r="M80" s="124" t="s">
        <v>2533</v>
      </c>
      <c r="N80" s="120" t="s">
        <v>2635</v>
      </c>
      <c r="O80" s="118">
        <v>330</v>
      </c>
      <c r="P80" s="125" t="s">
        <v>2636</v>
      </c>
      <c r="Q80" s="126" t="s">
        <v>2451</v>
      </c>
    </row>
    <row r="81" spans="2:17" ht="14.25" customHeight="1">
      <c r="B81" s="118" t="s">
        <v>2890</v>
      </c>
      <c r="C81" s="119" t="s">
        <v>2198</v>
      </c>
      <c r="D81" s="119" t="s">
        <v>2891</v>
      </c>
      <c r="E81" s="120">
        <v>1102581070</v>
      </c>
      <c r="F81" s="118" t="s">
        <v>2892</v>
      </c>
      <c r="G81" s="120">
        <v>33122</v>
      </c>
      <c r="H81" s="118" t="s">
        <v>2892</v>
      </c>
      <c r="I81" s="118" t="s">
        <v>1924</v>
      </c>
      <c r="J81" s="122" t="s">
        <v>2893</v>
      </c>
      <c r="K81" s="127" t="s">
        <v>2894</v>
      </c>
      <c r="L81" s="120">
        <v>3024188025</v>
      </c>
      <c r="M81" s="124" t="s">
        <v>2597</v>
      </c>
      <c r="N81" s="120" t="s">
        <v>2895</v>
      </c>
      <c r="O81" s="118">
        <v>330</v>
      </c>
      <c r="P81" s="125" t="s">
        <v>1254</v>
      </c>
      <c r="Q81" s="126" t="s">
        <v>2451</v>
      </c>
    </row>
    <row r="82" spans="2:17" ht="14.25" customHeight="1">
      <c r="B82" s="118" t="s">
        <v>2896</v>
      </c>
      <c r="C82" s="119" t="s">
        <v>2897</v>
      </c>
      <c r="D82" s="119" t="s">
        <v>2898</v>
      </c>
      <c r="E82" s="120">
        <v>73207459</v>
      </c>
      <c r="F82" s="118" t="s">
        <v>2655</v>
      </c>
      <c r="G82" s="120">
        <v>30212</v>
      </c>
      <c r="H82" s="118" t="s">
        <v>2899</v>
      </c>
      <c r="I82" s="118" t="s">
        <v>641</v>
      </c>
      <c r="J82" s="122" t="s">
        <v>2900</v>
      </c>
      <c r="K82" s="127" t="s">
        <v>2901</v>
      </c>
      <c r="L82" s="120">
        <v>6432317</v>
      </c>
      <c r="M82" s="124" t="s">
        <v>2448</v>
      </c>
      <c r="N82" s="120" t="s">
        <v>2800</v>
      </c>
      <c r="O82" s="118">
        <v>330</v>
      </c>
      <c r="P82" s="125" t="s">
        <v>641</v>
      </c>
      <c r="Q82" s="126" t="s">
        <v>2451</v>
      </c>
    </row>
    <row r="83" spans="2:17" ht="14.25" customHeight="1">
      <c r="B83" s="118" t="s">
        <v>2902</v>
      </c>
      <c r="C83" s="119" t="s">
        <v>2903</v>
      </c>
      <c r="D83" s="119" t="s">
        <v>2904</v>
      </c>
      <c r="E83" s="120">
        <v>73230801</v>
      </c>
      <c r="F83" s="118" t="s">
        <v>2764</v>
      </c>
      <c r="G83" s="120">
        <v>29777</v>
      </c>
      <c r="H83" s="118" t="s">
        <v>2764</v>
      </c>
      <c r="I83" s="118" t="s">
        <v>641</v>
      </c>
      <c r="J83" s="122" t="s">
        <v>2905</v>
      </c>
      <c r="K83" s="127" t="s">
        <v>2906</v>
      </c>
      <c r="L83" s="120">
        <v>3145298670</v>
      </c>
      <c r="M83" s="124" t="s">
        <v>2448</v>
      </c>
      <c r="N83" s="120" t="s">
        <v>2895</v>
      </c>
      <c r="O83" s="118">
        <v>330</v>
      </c>
      <c r="P83" s="125" t="s">
        <v>641</v>
      </c>
      <c r="Q83" s="126" t="s">
        <v>2451</v>
      </c>
    </row>
    <row r="84" spans="2:17" ht="14.25" customHeight="1">
      <c r="B84" s="118" t="s">
        <v>2907</v>
      </c>
      <c r="C84" s="119" t="s">
        <v>2908</v>
      </c>
      <c r="D84" s="119" t="s">
        <v>2909</v>
      </c>
      <c r="E84" s="120">
        <v>1051817266</v>
      </c>
      <c r="F84" s="118" t="s">
        <v>2764</v>
      </c>
      <c r="G84" s="120">
        <v>32244</v>
      </c>
      <c r="H84" s="118" t="s">
        <v>2764</v>
      </c>
      <c r="I84" s="118" t="s">
        <v>2502</v>
      </c>
      <c r="J84" s="122" t="s">
        <v>2893</v>
      </c>
      <c r="K84" s="127" t="s">
        <v>2910</v>
      </c>
      <c r="L84" s="120">
        <v>3116667824</v>
      </c>
      <c r="M84" s="124" t="s">
        <v>2597</v>
      </c>
      <c r="N84" s="120" t="s">
        <v>2895</v>
      </c>
      <c r="O84" s="118">
        <v>330</v>
      </c>
      <c r="P84" s="125" t="s">
        <v>2911</v>
      </c>
      <c r="Q84" s="126" t="s">
        <v>2451</v>
      </c>
    </row>
    <row r="85" spans="2:17" ht="14.25" customHeight="1">
      <c r="B85" s="118" t="s">
        <v>2912</v>
      </c>
      <c r="C85" s="119" t="s">
        <v>2913</v>
      </c>
      <c r="D85" s="119" t="s">
        <v>2914</v>
      </c>
      <c r="E85" s="120">
        <v>73227003</v>
      </c>
      <c r="F85" s="118" t="s">
        <v>2764</v>
      </c>
      <c r="G85" s="120">
        <v>25641</v>
      </c>
      <c r="H85" s="118" t="s">
        <v>2764</v>
      </c>
      <c r="I85" s="118" t="s">
        <v>641</v>
      </c>
      <c r="J85" s="122" t="s">
        <v>2905</v>
      </c>
      <c r="K85" s="127" t="s">
        <v>2915</v>
      </c>
      <c r="L85" s="120">
        <v>3106375529</v>
      </c>
      <c r="M85" s="124" t="s">
        <v>2448</v>
      </c>
      <c r="N85" s="120" t="s">
        <v>2895</v>
      </c>
      <c r="O85" s="118">
        <v>330</v>
      </c>
      <c r="P85" s="125" t="s">
        <v>641</v>
      </c>
      <c r="Q85" s="126" t="s">
        <v>2451</v>
      </c>
    </row>
    <row r="86" spans="2:17" ht="14.25" customHeight="1">
      <c r="B86" s="118" t="s">
        <v>2916</v>
      </c>
      <c r="C86" s="119" t="s">
        <v>2204</v>
      </c>
      <c r="D86" s="119" t="s">
        <v>2917</v>
      </c>
      <c r="E86" s="120">
        <v>12554116</v>
      </c>
      <c r="F86" s="118" t="s">
        <v>2468</v>
      </c>
      <c r="G86" s="120">
        <v>21584</v>
      </c>
      <c r="H86" s="118" t="s">
        <v>2468</v>
      </c>
      <c r="I86" s="118" t="s">
        <v>1054</v>
      </c>
      <c r="J86" s="122" t="s">
        <v>2893</v>
      </c>
      <c r="K86" s="127" t="s">
        <v>2918</v>
      </c>
      <c r="L86" s="120">
        <v>3012717078</v>
      </c>
      <c r="M86" s="124" t="s">
        <v>2597</v>
      </c>
      <c r="N86" s="120" t="s">
        <v>2895</v>
      </c>
      <c r="O86" s="118">
        <v>330</v>
      </c>
      <c r="P86" s="125" t="s">
        <v>2919</v>
      </c>
      <c r="Q86" s="126" t="s">
        <v>2451</v>
      </c>
    </row>
    <row r="87" spans="2:17" ht="14.25" customHeight="1">
      <c r="B87" s="118" t="s">
        <v>2920</v>
      </c>
      <c r="C87" s="119" t="s">
        <v>2921</v>
      </c>
      <c r="D87" s="119" t="s">
        <v>2922</v>
      </c>
      <c r="E87" s="120">
        <v>73231032</v>
      </c>
      <c r="F87" s="118" t="s">
        <v>2764</v>
      </c>
      <c r="G87" s="120">
        <v>29281</v>
      </c>
      <c r="H87" s="118" t="s">
        <v>2764</v>
      </c>
      <c r="I87" s="118" t="s">
        <v>641</v>
      </c>
      <c r="J87" s="122" t="s">
        <v>2900</v>
      </c>
      <c r="K87" s="127" t="s">
        <v>2923</v>
      </c>
      <c r="L87" s="120">
        <v>3133531626</v>
      </c>
      <c r="M87" s="124" t="s">
        <v>2448</v>
      </c>
      <c r="N87" s="120" t="s">
        <v>2800</v>
      </c>
      <c r="O87" s="118">
        <v>330</v>
      </c>
      <c r="P87" s="125" t="s">
        <v>641</v>
      </c>
      <c r="Q87" s="126" t="s">
        <v>2451</v>
      </c>
    </row>
    <row r="88" spans="2:17" ht="14.25" customHeight="1">
      <c r="B88" s="118" t="s">
        <v>2924</v>
      </c>
      <c r="C88" s="119" t="s">
        <v>2925</v>
      </c>
      <c r="D88" s="119" t="s">
        <v>2926</v>
      </c>
      <c r="E88" s="120">
        <v>19595726</v>
      </c>
      <c r="F88" s="118" t="s">
        <v>2927</v>
      </c>
      <c r="G88" s="120">
        <v>27880</v>
      </c>
      <c r="H88" s="118" t="s">
        <v>2927</v>
      </c>
      <c r="I88" s="118" t="s">
        <v>641</v>
      </c>
      <c r="J88" s="122" t="s">
        <v>2928</v>
      </c>
      <c r="K88" s="127" t="s">
        <v>2929</v>
      </c>
      <c r="L88" s="120">
        <v>3046482596</v>
      </c>
      <c r="M88" s="124" t="s">
        <v>2448</v>
      </c>
      <c r="N88" s="120" t="s">
        <v>2800</v>
      </c>
      <c r="O88" s="118">
        <v>330</v>
      </c>
      <c r="P88" s="125" t="s">
        <v>641</v>
      </c>
      <c r="Q88" s="126" t="s">
        <v>2451</v>
      </c>
    </row>
    <row r="89" spans="2:17" ht="14.25" customHeight="1">
      <c r="B89" s="118" t="s">
        <v>2930</v>
      </c>
      <c r="C89" s="119" t="s">
        <v>2931</v>
      </c>
      <c r="D89" s="119" t="s">
        <v>2932</v>
      </c>
      <c r="E89" s="120">
        <v>28949861</v>
      </c>
      <c r="F89" s="118" t="s">
        <v>2933</v>
      </c>
      <c r="G89" s="120">
        <v>29070</v>
      </c>
      <c r="H89" s="118" t="s">
        <v>2933</v>
      </c>
      <c r="I89" s="118" t="s">
        <v>1918</v>
      </c>
      <c r="J89" s="122" t="s">
        <v>2934</v>
      </c>
      <c r="K89" s="127" t="s">
        <v>2935</v>
      </c>
      <c r="L89" s="120">
        <v>3123095396</v>
      </c>
      <c r="M89" s="124" t="s">
        <v>2936</v>
      </c>
      <c r="N89" s="120" t="s">
        <v>2635</v>
      </c>
      <c r="O89" s="118">
        <v>344</v>
      </c>
      <c r="P89" s="125" t="s">
        <v>1242</v>
      </c>
      <c r="Q89" s="126" t="s">
        <v>2451</v>
      </c>
    </row>
    <row r="90" spans="2:17" ht="14.25" customHeight="1">
      <c r="B90" s="118" t="s">
        <v>2937</v>
      </c>
      <c r="C90" s="119" t="s">
        <v>2938</v>
      </c>
      <c r="D90" s="119" t="s">
        <v>2939</v>
      </c>
      <c r="E90" s="120">
        <v>57429489</v>
      </c>
      <c r="F90" s="118" t="s">
        <v>2468</v>
      </c>
      <c r="G90" s="120">
        <v>25851</v>
      </c>
      <c r="H90" s="118" t="s">
        <v>2468</v>
      </c>
      <c r="I90" s="118" t="s">
        <v>1054</v>
      </c>
      <c r="J90" s="122" t="s">
        <v>2940</v>
      </c>
      <c r="K90" s="127" t="s">
        <v>2941</v>
      </c>
      <c r="L90" s="120">
        <v>3005001468</v>
      </c>
      <c r="M90" s="124" t="s">
        <v>2533</v>
      </c>
      <c r="N90" s="120" t="s">
        <v>2942</v>
      </c>
      <c r="O90" s="118">
        <v>330</v>
      </c>
      <c r="P90" s="125" t="s">
        <v>2943</v>
      </c>
      <c r="Q90" s="126" t="s">
        <v>2451</v>
      </c>
    </row>
    <row r="91" spans="2:17" ht="14.25" customHeight="1">
      <c r="B91" s="118" t="s">
        <v>2944</v>
      </c>
      <c r="C91" s="119" t="s">
        <v>2945</v>
      </c>
      <c r="D91" s="119" t="s">
        <v>2946</v>
      </c>
      <c r="E91" s="120">
        <v>36694714</v>
      </c>
      <c r="F91" s="118" t="s">
        <v>2468</v>
      </c>
      <c r="G91" s="120">
        <v>29409</v>
      </c>
      <c r="H91" s="118" t="s">
        <v>2468</v>
      </c>
      <c r="I91" s="118" t="s">
        <v>1924</v>
      </c>
      <c r="J91" s="122" t="s">
        <v>2947</v>
      </c>
      <c r="K91" s="127" t="s">
        <v>2948</v>
      </c>
      <c r="L91" s="120">
        <v>3002282574</v>
      </c>
      <c r="M91" s="124" t="s">
        <v>2787</v>
      </c>
      <c r="N91" s="120" t="s">
        <v>2635</v>
      </c>
      <c r="O91" s="118">
        <v>344</v>
      </c>
      <c r="P91" s="125" t="s">
        <v>2949</v>
      </c>
      <c r="Q91" s="126" t="s">
        <v>2451</v>
      </c>
    </row>
    <row r="92" spans="2:17" ht="14.25" customHeight="1">
      <c r="B92" s="118" t="s">
        <v>2950</v>
      </c>
      <c r="C92" s="119" t="s">
        <v>2951</v>
      </c>
      <c r="D92" s="119" t="s">
        <v>2952</v>
      </c>
      <c r="E92" s="120">
        <v>12540090</v>
      </c>
      <c r="F92" s="118" t="s">
        <v>2468</v>
      </c>
      <c r="G92" s="120">
        <v>19797</v>
      </c>
      <c r="H92" s="118" t="s">
        <v>2468</v>
      </c>
      <c r="I92" s="118" t="s">
        <v>1918</v>
      </c>
      <c r="J92" s="122" t="s">
        <v>2847</v>
      </c>
      <c r="K92" s="127" t="s">
        <v>2953</v>
      </c>
      <c r="L92" s="120">
        <v>3103727794</v>
      </c>
      <c r="M92" s="124" t="s">
        <v>2831</v>
      </c>
      <c r="N92" s="120" t="s">
        <v>2635</v>
      </c>
      <c r="O92" s="118">
        <v>344</v>
      </c>
      <c r="P92" s="125" t="s">
        <v>2636</v>
      </c>
      <c r="Q92" s="126" t="s">
        <v>2451</v>
      </c>
    </row>
    <row r="93" spans="2:17" ht="14.25" customHeight="1">
      <c r="B93" s="118" t="s">
        <v>2954</v>
      </c>
      <c r="C93" s="119" t="s">
        <v>2955</v>
      </c>
      <c r="D93" s="119" t="s">
        <v>2956</v>
      </c>
      <c r="E93" s="120">
        <v>32617970</v>
      </c>
      <c r="F93" s="118" t="s">
        <v>1982</v>
      </c>
      <c r="G93" s="120">
        <v>20214</v>
      </c>
      <c r="H93" s="118" t="s">
        <v>2957</v>
      </c>
      <c r="I93" s="118" t="s">
        <v>1918</v>
      </c>
      <c r="J93" s="122" t="s">
        <v>2958</v>
      </c>
      <c r="K93" s="127" t="s">
        <v>2959</v>
      </c>
      <c r="L93" s="120">
        <v>3135013232</v>
      </c>
      <c r="M93" s="124" t="s">
        <v>2721</v>
      </c>
      <c r="N93" s="120" t="s">
        <v>2635</v>
      </c>
      <c r="O93" s="118">
        <v>344</v>
      </c>
      <c r="P93" s="125" t="s">
        <v>2636</v>
      </c>
      <c r="Q93" s="126" t="s">
        <v>2451</v>
      </c>
    </row>
    <row r="94" spans="2:17" ht="14.25" customHeight="1">
      <c r="B94" s="118" t="s">
        <v>2960</v>
      </c>
      <c r="C94" s="119" t="s">
        <v>2961</v>
      </c>
      <c r="D94" s="119" t="s">
        <v>2962</v>
      </c>
      <c r="E94" s="120">
        <v>1082401822</v>
      </c>
      <c r="F94" s="118" t="s">
        <v>2445</v>
      </c>
      <c r="G94" s="120">
        <v>31810</v>
      </c>
      <c r="H94" s="118" t="s">
        <v>2445</v>
      </c>
      <c r="I94" s="118" t="s">
        <v>641</v>
      </c>
      <c r="J94" s="122" t="s">
        <v>2463</v>
      </c>
      <c r="K94" s="127" t="s">
        <v>2963</v>
      </c>
      <c r="L94" s="120">
        <v>3015539747</v>
      </c>
      <c r="M94" s="124" t="s">
        <v>2448</v>
      </c>
      <c r="N94" s="120" t="s">
        <v>2449</v>
      </c>
      <c r="O94" s="118">
        <v>330</v>
      </c>
      <c r="P94" s="125" t="s">
        <v>641</v>
      </c>
      <c r="Q94" s="126" t="s">
        <v>2451</v>
      </c>
    </row>
    <row r="95" spans="2:17" ht="14.25" customHeight="1">
      <c r="B95" s="118" t="s">
        <v>2964</v>
      </c>
      <c r="C95" s="119" t="s">
        <v>2965</v>
      </c>
      <c r="D95" s="119" t="s">
        <v>2966</v>
      </c>
      <c r="E95" s="120">
        <v>85488949</v>
      </c>
      <c r="F95" s="118" t="s">
        <v>2445</v>
      </c>
      <c r="G95" s="120">
        <v>26909</v>
      </c>
      <c r="H95" s="118" t="s">
        <v>2445</v>
      </c>
      <c r="I95" s="118" t="s">
        <v>641</v>
      </c>
      <c r="J95" s="122" t="s">
        <v>2463</v>
      </c>
      <c r="K95" s="127" t="s">
        <v>2967</v>
      </c>
      <c r="L95" s="120">
        <v>3023606423</v>
      </c>
      <c r="M95" s="124" t="s">
        <v>2448</v>
      </c>
      <c r="N95" s="120" t="s">
        <v>2449</v>
      </c>
      <c r="O95" s="118">
        <v>330</v>
      </c>
      <c r="P95" s="125" t="s">
        <v>2048</v>
      </c>
      <c r="Q95" s="126" t="s">
        <v>2451</v>
      </c>
    </row>
    <row r="96" spans="2:17" ht="14.25" customHeight="1">
      <c r="B96" s="118" t="s">
        <v>2968</v>
      </c>
      <c r="C96" s="119" t="s">
        <v>2969</v>
      </c>
      <c r="D96" s="119" t="s">
        <v>2970</v>
      </c>
      <c r="E96" s="120">
        <v>1221969253</v>
      </c>
      <c r="F96" s="118" t="s">
        <v>2462</v>
      </c>
      <c r="G96" s="120">
        <v>35131</v>
      </c>
      <c r="H96" s="118" t="s">
        <v>2468</v>
      </c>
      <c r="I96" s="118" t="s">
        <v>1924</v>
      </c>
      <c r="J96" s="122" t="s">
        <v>2971</v>
      </c>
      <c r="K96" s="127" t="s">
        <v>2972</v>
      </c>
      <c r="L96" s="120">
        <v>3002118334</v>
      </c>
      <c r="M96" s="124" t="s">
        <v>2448</v>
      </c>
      <c r="N96" s="120" t="s">
        <v>2942</v>
      </c>
      <c r="O96" s="118">
        <v>330</v>
      </c>
      <c r="P96" s="125" t="s">
        <v>2973</v>
      </c>
      <c r="Q96" s="126" t="s">
        <v>2451</v>
      </c>
    </row>
    <row r="97" spans="2:17" ht="14.25" customHeight="1">
      <c r="B97" s="118" t="s">
        <v>2974</v>
      </c>
      <c r="C97" s="119" t="s">
        <v>2975</v>
      </c>
      <c r="D97" s="119" t="s">
        <v>2976</v>
      </c>
      <c r="E97" s="120">
        <v>1124379370</v>
      </c>
      <c r="F97" s="118" t="s">
        <v>2977</v>
      </c>
      <c r="G97" s="120">
        <v>31772</v>
      </c>
      <c r="H97" s="118" t="s">
        <v>2978</v>
      </c>
      <c r="I97" s="118" t="s">
        <v>641</v>
      </c>
      <c r="J97" s="122" t="s">
        <v>2979</v>
      </c>
      <c r="K97" s="127" t="s">
        <v>2980</v>
      </c>
      <c r="L97" s="120">
        <v>3104170060</v>
      </c>
      <c r="M97" s="124" t="s">
        <v>2597</v>
      </c>
      <c r="N97" s="120" t="s">
        <v>2981</v>
      </c>
      <c r="O97" s="118">
        <v>330</v>
      </c>
      <c r="P97" s="125" t="s">
        <v>641</v>
      </c>
      <c r="Q97" s="126" t="s">
        <v>2451</v>
      </c>
    </row>
    <row r="98" spans="2:17" ht="14.25" customHeight="1">
      <c r="B98" s="118" t="s">
        <v>2982</v>
      </c>
      <c r="C98" s="119" t="s">
        <v>2983</v>
      </c>
      <c r="D98" s="119" t="s">
        <v>2984</v>
      </c>
      <c r="E98" s="120">
        <v>1118807229</v>
      </c>
      <c r="F98" s="118" t="s">
        <v>2978</v>
      </c>
      <c r="G98" s="120">
        <v>31599</v>
      </c>
      <c r="H98" s="118" t="s">
        <v>2985</v>
      </c>
      <c r="I98" s="118" t="s">
        <v>1924</v>
      </c>
      <c r="J98" s="122" t="s">
        <v>2986</v>
      </c>
      <c r="K98" s="127" t="s">
        <v>2987</v>
      </c>
      <c r="L98" s="120">
        <v>3172830656</v>
      </c>
      <c r="M98" s="124" t="s">
        <v>2533</v>
      </c>
      <c r="N98" s="120" t="s">
        <v>2988</v>
      </c>
      <c r="O98" s="118">
        <v>341</v>
      </c>
      <c r="P98" s="125" t="s">
        <v>2949</v>
      </c>
      <c r="Q98" s="126" t="s">
        <v>2451</v>
      </c>
    </row>
    <row r="99" spans="2:17" ht="14.25" customHeight="1">
      <c r="B99" s="118" t="s">
        <v>2989</v>
      </c>
      <c r="C99" s="119" t="s">
        <v>2990</v>
      </c>
      <c r="D99" s="119" t="s">
        <v>2991</v>
      </c>
      <c r="E99" s="120">
        <v>1006576105</v>
      </c>
      <c r="F99" s="118" t="s">
        <v>2992</v>
      </c>
      <c r="G99" s="120">
        <v>34567</v>
      </c>
      <c r="H99" s="118" t="s">
        <v>2978</v>
      </c>
      <c r="I99" s="118" t="s">
        <v>641</v>
      </c>
      <c r="J99" s="122" t="s">
        <v>2993</v>
      </c>
      <c r="K99" s="127" t="s">
        <v>2994</v>
      </c>
      <c r="L99" s="120">
        <v>3148297074</v>
      </c>
      <c r="M99" s="124" t="s">
        <v>2597</v>
      </c>
      <c r="N99" s="120" t="s">
        <v>2981</v>
      </c>
      <c r="O99" s="118">
        <v>330</v>
      </c>
      <c r="P99" s="125" t="s">
        <v>641</v>
      </c>
      <c r="Q99" s="126" t="s">
        <v>2451</v>
      </c>
    </row>
    <row r="100" spans="2:17" ht="14.25" customHeight="1">
      <c r="B100" s="118" t="s">
        <v>2995</v>
      </c>
      <c r="C100" s="119" t="s">
        <v>2996</v>
      </c>
      <c r="D100" s="119" t="s">
        <v>2997</v>
      </c>
      <c r="E100" s="120">
        <v>84027262</v>
      </c>
      <c r="F100" s="118" t="s">
        <v>2978</v>
      </c>
      <c r="G100" s="120">
        <v>21969</v>
      </c>
      <c r="H100" s="118" t="s">
        <v>2998</v>
      </c>
      <c r="I100" s="118" t="s">
        <v>641</v>
      </c>
      <c r="J100" s="122" t="s">
        <v>2999</v>
      </c>
      <c r="K100" s="127" t="s">
        <v>3000</v>
      </c>
      <c r="L100" s="120">
        <v>3126940773</v>
      </c>
      <c r="M100" s="124" t="s">
        <v>2543</v>
      </c>
      <c r="N100" s="120" t="s">
        <v>2981</v>
      </c>
      <c r="O100" s="118">
        <v>330</v>
      </c>
      <c r="P100" s="125" t="s">
        <v>641</v>
      </c>
      <c r="Q100" s="126" t="s">
        <v>2451</v>
      </c>
    </row>
    <row r="101" spans="2:17" ht="14.25" customHeight="1">
      <c r="B101" s="118" t="s">
        <v>3001</v>
      </c>
      <c r="C101" s="119" t="s">
        <v>3002</v>
      </c>
      <c r="D101" s="119" t="s">
        <v>3003</v>
      </c>
      <c r="E101" s="120">
        <v>1006579951</v>
      </c>
      <c r="F101" s="118" t="s">
        <v>2978</v>
      </c>
      <c r="G101" s="120">
        <v>36161</v>
      </c>
      <c r="H101" s="118" t="s">
        <v>2978</v>
      </c>
      <c r="I101" s="118" t="s">
        <v>641</v>
      </c>
      <c r="J101" s="122" t="s">
        <v>3004</v>
      </c>
      <c r="K101" s="127" t="s">
        <v>3005</v>
      </c>
      <c r="L101" s="120">
        <v>3006160857</v>
      </c>
      <c r="M101" s="124" t="s">
        <v>2448</v>
      </c>
      <c r="N101" s="120" t="s">
        <v>2981</v>
      </c>
      <c r="O101" s="118">
        <v>330</v>
      </c>
      <c r="P101" s="125" t="s">
        <v>641</v>
      </c>
      <c r="Q101" s="126" t="s">
        <v>2451</v>
      </c>
    </row>
    <row r="102" spans="2:17" ht="14.25" customHeight="1">
      <c r="B102" s="118" t="s">
        <v>3006</v>
      </c>
      <c r="C102" s="119" t="s">
        <v>3007</v>
      </c>
      <c r="D102" s="119" t="s">
        <v>3008</v>
      </c>
      <c r="E102" s="120">
        <v>1006638683</v>
      </c>
      <c r="F102" s="118" t="s">
        <v>2978</v>
      </c>
      <c r="G102" s="120">
        <v>34382</v>
      </c>
      <c r="H102" s="118" t="s">
        <v>2978</v>
      </c>
      <c r="I102" s="118" t="s">
        <v>641</v>
      </c>
      <c r="J102" s="122" t="s">
        <v>3004</v>
      </c>
      <c r="K102" s="127" t="s">
        <v>3009</v>
      </c>
      <c r="L102" s="120">
        <v>3205676012</v>
      </c>
      <c r="M102" s="124" t="s">
        <v>2543</v>
      </c>
      <c r="N102" s="120" t="s">
        <v>2981</v>
      </c>
      <c r="O102" s="118">
        <v>330</v>
      </c>
      <c r="P102" s="125" t="s">
        <v>641</v>
      </c>
      <c r="Q102" s="126" t="s">
        <v>2451</v>
      </c>
    </row>
    <row r="103" spans="2:17" ht="14.25" customHeight="1">
      <c r="B103" s="118" t="s">
        <v>3010</v>
      </c>
      <c r="C103" s="119" t="s">
        <v>3011</v>
      </c>
      <c r="D103" s="119" t="s">
        <v>3012</v>
      </c>
      <c r="E103" s="120">
        <v>57295586</v>
      </c>
      <c r="F103" s="118" t="s">
        <v>2468</v>
      </c>
      <c r="G103" s="120">
        <v>30196</v>
      </c>
      <c r="H103" s="118" t="s">
        <v>2468</v>
      </c>
      <c r="I103" s="118" t="s">
        <v>1918</v>
      </c>
      <c r="J103" s="122" t="s">
        <v>3013</v>
      </c>
      <c r="K103" s="127" t="s">
        <v>3014</v>
      </c>
      <c r="L103" s="120">
        <v>3207476323</v>
      </c>
      <c r="M103" s="124" t="s">
        <v>2787</v>
      </c>
      <c r="N103" s="120" t="s">
        <v>2635</v>
      </c>
      <c r="O103" s="118">
        <v>341</v>
      </c>
      <c r="P103" s="125" t="s">
        <v>971</v>
      </c>
      <c r="Q103" s="126" t="s">
        <v>2451</v>
      </c>
    </row>
    <row r="104" spans="2:17" ht="14.25" customHeight="1">
      <c r="B104" s="118" t="s">
        <v>3015</v>
      </c>
      <c r="C104" s="119" t="s">
        <v>3016</v>
      </c>
      <c r="D104" s="119" t="s">
        <v>3017</v>
      </c>
      <c r="E104" s="120">
        <v>72336262</v>
      </c>
      <c r="F104" s="118" t="s">
        <v>1982</v>
      </c>
      <c r="G104" s="120">
        <v>31041</v>
      </c>
      <c r="H104" s="118" t="s">
        <v>1982</v>
      </c>
      <c r="I104" s="118" t="s">
        <v>1924</v>
      </c>
      <c r="J104" s="122" t="s">
        <v>3018</v>
      </c>
      <c r="K104" s="127" t="s">
        <v>3019</v>
      </c>
      <c r="L104" s="120">
        <v>3016156980</v>
      </c>
      <c r="M104" s="124" t="s">
        <v>2787</v>
      </c>
      <c r="N104" s="120" t="s">
        <v>2635</v>
      </c>
      <c r="O104" s="118">
        <v>330</v>
      </c>
      <c r="P104" s="125" t="s">
        <v>1242</v>
      </c>
      <c r="Q104" s="126" t="s">
        <v>2451</v>
      </c>
    </row>
    <row r="105" spans="2:17" ht="14.25" customHeight="1">
      <c r="B105" s="118" t="s">
        <v>3020</v>
      </c>
      <c r="C105" s="119" t="s">
        <v>3021</v>
      </c>
      <c r="D105" s="119" t="s">
        <v>3022</v>
      </c>
      <c r="E105" s="120">
        <v>40931608</v>
      </c>
      <c r="F105" s="118" t="s">
        <v>2978</v>
      </c>
      <c r="G105" s="120">
        <v>28402</v>
      </c>
      <c r="H105" s="118" t="s">
        <v>2978</v>
      </c>
      <c r="I105" s="118" t="s">
        <v>1924</v>
      </c>
      <c r="J105" s="122" t="s">
        <v>3023</v>
      </c>
      <c r="K105" s="127" t="s">
        <v>3024</v>
      </c>
      <c r="L105" s="120">
        <v>3104070875</v>
      </c>
      <c r="M105" s="124" t="s">
        <v>2831</v>
      </c>
      <c r="N105" s="120" t="s">
        <v>2981</v>
      </c>
      <c r="O105" s="118">
        <v>330</v>
      </c>
      <c r="P105" s="125" t="s">
        <v>3025</v>
      </c>
      <c r="Q105" s="126" t="s">
        <v>2451</v>
      </c>
    </row>
    <row r="106" spans="2:17" ht="14.25" customHeight="1">
      <c r="B106" s="118" t="s">
        <v>3026</v>
      </c>
      <c r="C106" s="119" t="s">
        <v>3027</v>
      </c>
      <c r="D106" s="119" t="s">
        <v>3028</v>
      </c>
      <c r="E106" s="120">
        <v>57462816</v>
      </c>
      <c r="F106" s="118" t="s">
        <v>2468</v>
      </c>
      <c r="G106" s="120">
        <v>30928</v>
      </c>
      <c r="H106" s="118" t="s">
        <v>2468</v>
      </c>
      <c r="I106" s="118" t="s">
        <v>1924</v>
      </c>
      <c r="J106" s="122" t="s">
        <v>3029</v>
      </c>
      <c r="K106" s="127" t="s">
        <v>3030</v>
      </c>
      <c r="L106" s="120">
        <v>3014352402</v>
      </c>
      <c r="M106" s="124" t="s">
        <v>2787</v>
      </c>
      <c r="N106" s="120" t="s">
        <v>3031</v>
      </c>
      <c r="O106" s="118">
        <v>330</v>
      </c>
      <c r="P106" s="125" t="s">
        <v>971</v>
      </c>
      <c r="Q106" s="126" t="s">
        <v>2451</v>
      </c>
    </row>
    <row r="107" spans="2:17" ht="14.25" customHeight="1">
      <c r="B107" s="118" t="s">
        <v>3032</v>
      </c>
      <c r="C107" s="119" t="s">
        <v>3033</v>
      </c>
      <c r="D107" s="119" t="s">
        <v>3034</v>
      </c>
      <c r="E107" s="120">
        <v>1118836632</v>
      </c>
      <c r="F107" s="118" t="s">
        <v>2978</v>
      </c>
      <c r="G107" s="120">
        <v>33241</v>
      </c>
      <c r="H107" s="118" t="s">
        <v>2978</v>
      </c>
      <c r="I107" s="118" t="s">
        <v>1924</v>
      </c>
      <c r="J107" s="122" t="s">
        <v>3035</v>
      </c>
      <c r="K107" s="127" t="s">
        <v>3036</v>
      </c>
      <c r="L107" s="120">
        <v>3015805715</v>
      </c>
      <c r="M107" s="124" t="s">
        <v>2734</v>
      </c>
      <c r="N107" s="120" t="s">
        <v>2981</v>
      </c>
      <c r="O107" s="118">
        <v>330</v>
      </c>
      <c r="P107" s="125" t="s">
        <v>816</v>
      </c>
      <c r="Q107" s="126" t="s">
        <v>2451</v>
      </c>
    </row>
    <row r="108" spans="2:17" ht="14.25" customHeight="1">
      <c r="B108" s="118" t="s">
        <v>3037</v>
      </c>
      <c r="C108" s="119" t="s">
        <v>2198</v>
      </c>
      <c r="D108" s="119" t="s">
        <v>3038</v>
      </c>
      <c r="E108" s="120">
        <v>77184492</v>
      </c>
      <c r="F108" s="118" t="s">
        <v>2513</v>
      </c>
      <c r="G108" s="120">
        <v>27808</v>
      </c>
      <c r="H108" s="118" t="s">
        <v>2513</v>
      </c>
      <c r="I108" s="118" t="s">
        <v>2502</v>
      </c>
      <c r="J108" s="122" t="s">
        <v>3039</v>
      </c>
      <c r="K108" s="127" t="s">
        <v>3040</v>
      </c>
      <c r="L108" s="120">
        <v>3017686400</v>
      </c>
      <c r="M108" s="124" t="s">
        <v>2533</v>
      </c>
      <c r="N108" s="120" t="s">
        <v>2942</v>
      </c>
      <c r="O108" s="118">
        <v>330</v>
      </c>
      <c r="P108" s="125" t="s">
        <v>641</v>
      </c>
      <c r="Q108" s="126" t="s">
        <v>2451</v>
      </c>
    </row>
    <row r="109" spans="2:17" ht="14.25" customHeight="1">
      <c r="B109" s="118" t="s">
        <v>3041</v>
      </c>
      <c r="C109" s="119" t="s">
        <v>3042</v>
      </c>
      <c r="D109" s="119" t="s">
        <v>3043</v>
      </c>
      <c r="E109" s="120">
        <v>52777096</v>
      </c>
      <c r="F109" s="118" t="s">
        <v>3044</v>
      </c>
      <c r="G109" s="120">
        <v>30045</v>
      </c>
      <c r="H109" s="118" t="s">
        <v>2011</v>
      </c>
      <c r="I109" s="118" t="s">
        <v>1924</v>
      </c>
      <c r="J109" s="122" t="s">
        <v>3045</v>
      </c>
      <c r="K109" s="127" t="s">
        <v>3046</v>
      </c>
      <c r="L109" s="120">
        <v>3112191840</v>
      </c>
      <c r="M109" s="124" t="s">
        <v>2772</v>
      </c>
      <c r="N109" s="120" t="s">
        <v>2480</v>
      </c>
      <c r="O109" s="118">
        <v>330</v>
      </c>
      <c r="P109" s="125" t="s">
        <v>1242</v>
      </c>
      <c r="Q109" s="126" t="s">
        <v>2451</v>
      </c>
    </row>
    <row r="110" spans="2:17" ht="14.25" customHeight="1">
      <c r="B110" s="118" t="s">
        <v>3047</v>
      </c>
      <c r="C110" s="119" t="s">
        <v>3048</v>
      </c>
      <c r="D110" s="119" t="s">
        <v>3049</v>
      </c>
      <c r="E110" s="120">
        <v>80853762</v>
      </c>
      <c r="F110" s="118" t="s">
        <v>2011</v>
      </c>
      <c r="G110" s="120">
        <v>31278</v>
      </c>
      <c r="H110" s="118" t="s">
        <v>2011</v>
      </c>
      <c r="I110" s="118" t="s">
        <v>1924</v>
      </c>
      <c r="J110" s="122" t="s">
        <v>3050</v>
      </c>
      <c r="K110" s="127" t="s">
        <v>3051</v>
      </c>
      <c r="L110" s="120">
        <v>8105590</v>
      </c>
      <c r="M110" s="124" t="s">
        <v>2787</v>
      </c>
      <c r="N110" s="120" t="s">
        <v>2635</v>
      </c>
      <c r="O110" s="118">
        <v>330</v>
      </c>
      <c r="P110" s="125" t="s">
        <v>3052</v>
      </c>
      <c r="Q110" s="126" t="s">
        <v>2451</v>
      </c>
    </row>
    <row r="111" spans="2:17" ht="14.25" customHeight="1">
      <c r="B111" s="118" t="s">
        <v>3053</v>
      </c>
      <c r="C111" s="119" t="s">
        <v>3054</v>
      </c>
      <c r="D111" s="119" t="s">
        <v>3055</v>
      </c>
      <c r="E111" s="120">
        <v>45490972</v>
      </c>
      <c r="F111" s="118" t="s">
        <v>2655</v>
      </c>
      <c r="G111" s="120">
        <v>25440</v>
      </c>
      <c r="H111" s="118" t="s">
        <v>2655</v>
      </c>
      <c r="I111" s="118" t="s">
        <v>1918</v>
      </c>
      <c r="J111" s="122" t="s">
        <v>3056</v>
      </c>
      <c r="K111" s="127" t="s">
        <v>3057</v>
      </c>
      <c r="L111" s="120">
        <v>3205655110</v>
      </c>
      <c r="M111" s="124" t="s">
        <v>2741</v>
      </c>
      <c r="N111" s="120" t="s">
        <v>2635</v>
      </c>
      <c r="O111" s="118">
        <v>340</v>
      </c>
      <c r="P111" s="125" t="s">
        <v>2636</v>
      </c>
      <c r="Q111" s="126" t="s">
        <v>2451</v>
      </c>
    </row>
    <row r="112" spans="2:17" ht="14.25" customHeight="1">
      <c r="B112" s="118" t="s">
        <v>3058</v>
      </c>
      <c r="C112" s="119" t="s">
        <v>3059</v>
      </c>
      <c r="D112" s="119" t="s">
        <v>3060</v>
      </c>
      <c r="E112" s="120">
        <v>1047413269</v>
      </c>
      <c r="F112" s="118" t="s">
        <v>2655</v>
      </c>
      <c r="G112" s="120">
        <v>32787</v>
      </c>
      <c r="H112" s="118" t="s">
        <v>2655</v>
      </c>
      <c r="I112" s="118" t="s">
        <v>1918</v>
      </c>
      <c r="J112" s="122" t="s">
        <v>3056</v>
      </c>
      <c r="K112" s="127" t="s">
        <v>3061</v>
      </c>
      <c r="L112" s="120">
        <v>3016304488</v>
      </c>
      <c r="M112" s="124" t="s">
        <v>2831</v>
      </c>
      <c r="N112" s="120" t="s">
        <v>2635</v>
      </c>
      <c r="O112" s="118">
        <v>340</v>
      </c>
      <c r="P112" s="125" t="s">
        <v>2636</v>
      </c>
      <c r="Q112" s="126" t="s">
        <v>2451</v>
      </c>
    </row>
    <row r="113" spans="2:17" ht="14.25" customHeight="1">
      <c r="B113" s="118" t="s">
        <v>3062</v>
      </c>
      <c r="C113" s="119" t="s">
        <v>3063</v>
      </c>
      <c r="D113" s="119" t="s">
        <v>3064</v>
      </c>
      <c r="E113" s="120">
        <v>36549460</v>
      </c>
      <c r="F113" s="118" t="s">
        <v>2484</v>
      </c>
      <c r="G113" s="120">
        <v>22616</v>
      </c>
      <c r="H113" s="118" t="s">
        <v>2468</v>
      </c>
      <c r="I113" s="118" t="s">
        <v>1935</v>
      </c>
      <c r="J113" s="122" t="s">
        <v>3065</v>
      </c>
      <c r="K113" s="127" t="s">
        <v>3066</v>
      </c>
      <c r="L113" s="120">
        <v>3015518226</v>
      </c>
      <c r="M113" s="124" t="s">
        <v>2741</v>
      </c>
      <c r="N113" s="120" t="s">
        <v>2480</v>
      </c>
      <c r="O113" s="118">
        <v>330</v>
      </c>
      <c r="P113" s="125" t="s">
        <v>2636</v>
      </c>
      <c r="Q113" s="126" t="s">
        <v>2451</v>
      </c>
    </row>
    <row r="114" spans="2:17" ht="14.25" customHeight="1">
      <c r="B114" s="118" t="s">
        <v>3067</v>
      </c>
      <c r="C114" s="119" t="s">
        <v>2015</v>
      </c>
      <c r="D114" s="119" t="s">
        <v>3068</v>
      </c>
      <c r="E114" s="120">
        <v>80160852</v>
      </c>
      <c r="F114" s="118" t="s">
        <v>2011</v>
      </c>
      <c r="G114" s="120">
        <v>30263</v>
      </c>
      <c r="H114" s="118" t="s">
        <v>2011</v>
      </c>
      <c r="I114" s="118" t="s">
        <v>1935</v>
      </c>
      <c r="J114" s="122" t="s">
        <v>3069</v>
      </c>
      <c r="K114" s="127" t="s">
        <v>3070</v>
      </c>
      <c r="L114" s="120">
        <v>3135461947</v>
      </c>
      <c r="M114" s="124" t="s">
        <v>2787</v>
      </c>
      <c r="N114" s="120" t="s">
        <v>2635</v>
      </c>
      <c r="O114" s="118">
        <v>330</v>
      </c>
      <c r="P114" s="125" t="s">
        <v>1242</v>
      </c>
      <c r="Q114" s="126" t="s">
        <v>2451</v>
      </c>
    </row>
    <row r="115" spans="2:17" ht="14.25" customHeight="1">
      <c r="B115" s="118" t="s">
        <v>3071</v>
      </c>
      <c r="C115" s="119" t="s">
        <v>3072</v>
      </c>
      <c r="D115" s="119" t="s">
        <v>3073</v>
      </c>
      <c r="E115" s="120">
        <v>84090404</v>
      </c>
      <c r="F115" s="118" t="s">
        <v>2978</v>
      </c>
      <c r="G115" s="120">
        <v>28351</v>
      </c>
      <c r="H115" s="118" t="s">
        <v>2978</v>
      </c>
      <c r="I115" s="118" t="s">
        <v>641</v>
      </c>
      <c r="J115" s="122" t="s">
        <v>3074</v>
      </c>
      <c r="K115" s="127" t="s">
        <v>3075</v>
      </c>
      <c r="L115" s="120">
        <v>3225969481</v>
      </c>
      <c r="M115" s="124" t="s">
        <v>2597</v>
      </c>
      <c r="N115" s="120" t="s">
        <v>2981</v>
      </c>
      <c r="O115" s="118">
        <v>330</v>
      </c>
      <c r="P115" s="125" t="s">
        <v>641</v>
      </c>
      <c r="Q115" s="126" t="s">
        <v>2451</v>
      </c>
    </row>
    <row r="116" spans="2:17" ht="14.25" customHeight="1">
      <c r="B116" s="118" t="s">
        <v>3076</v>
      </c>
      <c r="C116" s="119" t="s">
        <v>3077</v>
      </c>
      <c r="D116" s="119" t="s">
        <v>3078</v>
      </c>
      <c r="E116" s="120">
        <v>1118842428</v>
      </c>
      <c r="F116" s="118" t="s">
        <v>2978</v>
      </c>
      <c r="G116" s="120">
        <v>33764</v>
      </c>
      <c r="H116" s="118" t="s">
        <v>2978</v>
      </c>
      <c r="I116" s="118" t="s">
        <v>1924</v>
      </c>
      <c r="J116" s="122" t="s">
        <v>3079</v>
      </c>
      <c r="K116" s="127" t="s">
        <v>3080</v>
      </c>
      <c r="L116" s="120">
        <v>3173271716</v>
      </c>
      <c r="M116" s="124" t="s">
        <v>2831</v>
      </c>
      <c r="N116" s="120" t="s">
        <v>2981</v>
      </c>
      <c r="O116" s="118">
        <v>330</v>
      </c>
      <c r="P116" s="125" t="s">
        <v>1242</v>
      </c>
      <c r="Q116" s="126" t="s">
        <v>2451</v>
      </c>
    </row>
    <row r="117" spans="2:17" ht="14.25" customHeight="1">
      <c r="B117" s="118" t="s">
        <v>3081</v>
      </c>
      <c r="C117" s="119" t="s">
        <v>3082</v>
      </c>
      <c r="D117" s="119" t="s">
        <v>3083</v>
      </c>
      <c r="E117" s="120">
        <v>40935659</v>
      </c>
      <c r="F117" s="118" t="s">
        <v>2978</v>
      </c>
      <c r="G117" s="120">
        <v>29055</v>
      </c>
      <c r="H117" s="118" t="s">
        <v>3084</v>
      </c>
      <c r="I117" s="118" t="s">
        <v>1924</v>
      </c>
      <c r="J117" s="122" t="s">
        <v>3085</v>
      </c>
      <c r="K117" s="127" t="s">
        <v>3086</v>
      </c>
      <c r="L117" s="120">
        <v>3145774056</v>
      </c>
      <c r="M117" s="124" t="s">
        <v>2831</v>
      </c>
      <c r="N117" s="120" t="s">
        <v>2981</v>
      </c>
      <c r="O117" s="118">
        <v>330</v>
      </c>
      <c r="P117" s="125" t="s">
        <v>845</v>
      </c>
      <c r="Q117" s="126" t="s">
        <v>2451</v>
      </c>
    </row>
    <row r="118" spans="2:17" ht="14.25" customHeight="1">
      <c r="B118" s="118" t="s">
        <v>3087</v>
      </c>
      <c r="C118" s="119" t="s">
        <v>3088</v>
      </c>
      <c r="D118" s="119" t="s">
        <v>3089</v>
      </c>
      <c r="E118" s="120">
        <v>1006569830</v>
      </c>
      <c r="F118" s="118" t="s">
        <v>2978</v>
      </c>
      <c r="G118" s="120">
        <v>35125</v>
      </c>
      <c r="H118" s="118" t="s">
        <v>2978</v>
      </c>
      <c r="I118" s="118" t="s">
        <v>641</v>
      </c>
      <c r="J118" s="122" t="s">
        <v>3090</v>
      </c>
      <c r="K118" s="127" t="s">
        <v>3091</v>
      </c>
      <c r="L118" s="120">
        <v>3184722237</v>
      </c>
      <c r="M118" s="124" t="s">
        <v>2597</v>
      </c>
      <c r="N118" s="120" t="s">
        <v>2981</v>
      </c>
      <c r="O118" s="118">
        <v>330</v>
      </c>
      <c r="P118" s="125" t="s">
        <v>641</v>
      </c>
      <c r="Q118" s="126" t="s">
        <v>2451</v>
      </c>
    </row>
    <row r="119" spans="2:17" ht="14.25" customHeight="1">
      <c r="B119" s="118" t="s">
        <v>3092</v>
      </c>
      <c r="C119" s="119" t="s">
        <v>3093</v>
      </c>
      <c r="D119" s="119" t="s">
        <v>3094</v>
      </c>
      <c r="E119" s="120">
        <v>27002698</v>
      </c>
      <c r="F119" s="118" t="s">
        <v>3095</v>
      </c>
      <c r="G119" s="120">
        <v>21966</v>
      </c>
      <c r="H119" s="118" t="s">
        <v>3095</v>
      </c>
      <c r="I119" s="118" t="s">
        <v>641</v>
      </c>
      <c r="J119" s="122" t="s">
        <v>3096</v>
      </c>
      <c r="K119" s="127" t="s">
        <v>3097</v>
      </c>
      <c r="L119" s="120">
        <v>3014316373</v>
      </c>
      <c r="M119" s="124" t="s">
        <v>2533</v>
      </c>
      <c r="N119" s="120" t="s">
        <v>2658</v>
      </c>
      <c r="O119" s="118">
        <v>330</v>
      </c>
      <c r="P119" s="125" t="s">
        <v>641</v>
      </c>
      <c r="Q119" s="126" t="s">
        <v>2451</v>
      </c>
    </row>
    <row r="120" spans="2:17" ht="14.25" customHeight="1">
      <c r="B120" s="118" t="s">
        <v>3098</v>
      </c>
      <c r="C120" s="119" t="s">
        <v>3099</v>
      </c>
      <c r="D120" s="119" t="s">
        <v>3100</v>
      </c>
      <c r="E120" s="120">
        <v>5082313</v>
      </c>
      <c r="F120" s="118" t="s">
        <v>3101</v>
      </c>
      <c r="G120" s="120">
        <v>18816</v>
      </c>
      <c r="H120" s="118" t="s">
        <v>3101</v>
      </c>
      <c r="I120" s="118" t="s">
        <v>641</v>
      </c>
      <c r="J120" s="122" t="s">
        <v>3102</v>
      </c>
      <c r="K120" s="127"/>
      <c r="L120" s="120">
        <v>3114370820</v>
      </c>
      <c r="M120" s="124" t="s">
        <v>2448</v>
      </c>
      <c r="N120" s="120" t="s">
        <v>2942</v>
      </c>
      <c r="O120" s="118">
        <v>330</v>
      </c>
      <c r="P120" s="125" t="s">
        <v>773</v>
      </c>
      <c r="Q120" s="126" t="s">
        <v>2451</v>
      </c>
    </row>
    <row r="121" spans="2:17" ht="14.25" customHeight="1">
      <c r="B121" s="118" t="s">
        <v>3103</v>
      </c>
      <c r="C121" s="119" t="s">
        <v>3104</v>
      </c>
      <c r="D121" s="119" t="s">
        <v>2909</v>
      </c>
      <c r="E121" s="120">
        <v>26215473</v>
      </c>
      <c r="F121" s="118" t="s">
        <v>3105</v>
      </c>
      <c r="G121" s="120">
        <v>28636</v>
      </c>
      <c r="H121" s="118" t="s">
        <v>3105</v>
      </c>
      <c r="I121" s="118" t="s">
        <v>1054</v>
      </c>
      <c r="J121" s="122" t="s">
        <v>3106</v>
      </c>
      <c r="K121" s="127" t="s">
        <v>3107</v>
      </c>
      <c r="L121" s="120">
        <v>3107029210</v>
      </c>
      <c r="M121" s="124" t="s">
        <v>2825</v>
      </c>
      <c r="N121" s="120" t="s">
        <v>3108</v>
      </c>
      <c r="O121" s="118">
        <v>329</v>
      </c>
      <c r="P121" s="125" t="s">
        <v>3109</v>
      </c>
      <c r="Q121" s="126" t="s">
        <v>2451</v>
      </c>
    </row>
    <row r="122" spans="2:17" ht="14.25" customHeight="1">
      <c r="B122" s="118" t="s">
        <v>3110</v>
      </c>
      <c r="C122" s="119" t="s">
        <v>3111</v>
      </c>
      <c r="D122" s="119" t="s">
        <v>3112</v>
      </c>
      <c r="E122" s="120">
        <v>50850383</v>
      </c>
      <c r="F122" s="118" t="s">
        <v>3113</v>
      </c>
      <c r="G122" s="120">
        <v>25594</v>
      </c>
      <c r="H122" s="118" t="s">
        <v>3113</v>
      </c>
      <c r="I122" s="118" t="s">
        <v>1054</v>
      </c>
      <c r="J122" s="122" t="s">
        <v>3114</v>
      </c>
      <c r="K122" s="127" t="s">
        <v>3115</v>
      </c>
      <c r="L122" s="120">
        <v>3126240292</v>
      </c>
      <c r="M122" s="124" t="s">
        <v>2448</v>
      </c>
      <c r="N122" s="120" t="s">
        <v>3108</v>
      </c>
      <c r="O122" s="118">
        <v>330</v>
      </c>
      <c r="P122" s="125" t="s">
        <v>3116</v>
      </c>
      <c r="Q122" s="126" t="s">
        <v>2451</v>
      </c>
    </row>
    <row r="123" spans="2:17" ht="14.25" customHeight="1">
      <c r="B123" s="118" t="s">
        <v>3117</v>
      </c>
      <c r="C123" s="119" t="s">
        <v>3118</v>
      </c>
      <c r="D123" s="119" t="s">
        <v>3119</v>
      </c>
      <c r="E123" s="120">
        <v>1079914790</v>
      </c>
      <c r="F123" s="118" t="s">
        <v>3120</v>
      </c>
      <c r="G123" s="120">
        <v>32353</v>
      </c>
      <c r="H123" s="118" t="s">
        <v>2868</v>
      </c>
      <c r="I123" s="118" t="s">
        <v>1924</v>
      </c>
      <c r="J123" s="122" t="s">
        <v>3121</v>
      </c>
      <c r="K123" s="127" t="s">
        <v>3122</v>
      </c>
      <c r="L123" s="120">
        <v>3162406899</v>
      </c>
      <c r="M123" s="124" t="s">
        <v>2734</v>
      </c>
      <c r="N123" s="120" t="s">
        <v>2480</v>
      </c>
      <c r="O123" s="118">
        <v>330</v>
      </c>
      <c r="P123" s="125" t="s">
        <v>1242</v>
      </c>
      <c r="Q123" s="126" t="s">
        <v>2451</v>
      </c>
    </row>
    <row r="124" spans="2:17" ht="14.25" customHeight="1">
      <c r="B124" s="118" t="s">
        <v>3123</v>
      </c>
      <c r="C124" s="119" t="s">
        <v>3124</v>
      </c>
      <c r="D124" s="119" t="s">
        <v>3125</v>
      </c>
      <c r="E124" s="120">
        <v>1047476275</v>
      </c>
      <c r="F124" s="118" t="s">
        <v>3126</v>
      </c>
      <c r="G124" s="120">
        <v>34729</v>
      </c>
      <c r="H124" s="118" t="s">
        <v>2655</v>
      </c>
      <c r="I124" s="118" t="s">
        <v>1924</v>
      </c>
      <c r="J124" s="122" t="s">
        <v>3096</v>
      </c>
      <c r="K124" s="127" t="s">
        <v>3127</v>
      </c>
      <c r="L124" s="120">
        <v>3188134295</v>
      </c>
      <c r="M124" s="124" t="s">
        <v>2597</v>
      </c>
      <c r="N124" s="120" t="s">
        <v>2658</v>
      </c>
      <c r="O124" s="118">
        <v>330</v>
      </c>
      <c r="P124" s="125" t="s">
        <v>3128</v>
      </c>
      <c r="Q124" s="126" t="s">
        <v>2451</v>
      </c>
    </row>
    <row r="125" spans="2:17" ht="14.25" customHeight="1">
      <c r="B125" s="118" t="s">
        <v>3129</v>
      </c>
      <c r="C125" s="119" t="s">
        <v>3130</v>
      </c>
      <c r="D125" s="119" t="s">
        <v>3131</v>
      </c>
      <c r="E125" s="120">
        <v>80849657</v>
      </c>
      <c r="F125" s="118" t="s">
        <v>2011</v>
      </c>
      <c r="G125" s="120">
        <v>30777</v>
      </c>
      <c r="H125" s="118" t="s">
        <v>2011</v>
      </c>
      <c r="I125" s="118" t="s">
        <v>1924</v>
      </c>
      <c r="J125" s="122" t="s">
        <v>3132</v>
      </c>
      <c r="K125" s="127" t="s">
        <v>3133</v>
      </c>
      <c r="L125" s="120">
        <v>3118455188</v>
      </c>
      <c r="M125" s="124" t="s">
        <v>2746</v>
      </c>
      <c r="N125" s="120" t="s">
        <v>2780</v>
      </c>
      <c r="O125" s="118">
        <v>330</v>
      </c>
      <c r="P125" s="125" t="s">
        <v>2813</v>
      </c>
      <c r="Q125" s="126" t="s">
        <v>2451</v>
      </c>
    </row>
    <row r="126" spans="2:17" ht="14.25" customHeight="1">
      <c r="B126" s="118" t="s">
        <v>3134</v>
      </c>
      <c r="C126" s="119" t="s">
        <v>3135</v>
      </c>
      <c r="D126" s="119" t="s">
        <v>3136</v>
      </c>
      <c r="E126" s="120">
        <v>84456404</v>
      </c>
      <c r="F126" s="118" t="s">
        <v>2484</v>
      </c>
      <c r="G126" s="120">
        <v>30609</v>
      </c>
      <c r="H126" s="118" t="s">
        <v>2468</v>
      </c>
      <c r="I126" s="118" t="s">
        <v>1924</v>
      </c>
      <c r="J126" s="122" t="s">
        <v>3137</v>
      </c>
      <c r="K126" s="127" t="s">
        <v>3138</v>
      </c>
      <c r="L126" s="120">
        <v>3008107281</v>
      </c>
      <c r="M126" s="124" t="s">
        <v>2597</v>
      </c>
      <c r="N126" s="120" t="s">
        <v>2480</v>
      </c>
      <c r="O126" s="118">
        <v>330</v>
      </c>
      <c r="P126" s="125" t="s">
        <v>3139</v>
      </c>
      <c r="Q126" s="126" t="s">
        <v>2451</v>
      </c>
    </row>
    <row r="127" spans="2:17" ht="14.25" customHeight="1">
      <c r="B127" s="118" t="s">
        <v>3140</v>
      </c>
      <c r="C127" s="119" t="s">
        <v>3141</v>
      </c>
      <c r="D127" s="119" t="s">
        <v>3142</v>
      </c>
      <c r="E127" s="120">
        <v>1038803566</v>
      </c>
      <c r="F127" s="118" t="s">
        <v>3143</v>
      </c>
      <c r="G127" s="120">
        <v>32628</v>
      </c>
      <c r="H127" s="118" t="s">
        <v>2108</v>
      </c>
      <c r="I127" s="118" t="s">
        <v>1924</v>
      </c>
      <c r="J127" s="122" t="s">
        <v>3144</v>
      </c>
      <c r="K127" s="127" t="s">
        <v>3145</v>
      </c>
      <c r="L127" s="120">
        <v>3225820533</v>
      </c>
      <c r="M127" s="124" t="s">
        <v>2734</v>
      </c>
      <c r="N127" s="120" t="s">
        <v>3108</v>
      </c>
      <c r="O127" s="118">
        <v>330</v>
      </c>
      <c r="P127" s="125" t="s">
        <v>3146</v>
      </c>
      <c r="Q127" s="126" t="s">
        <v>2451</v>
      </c>
    </row>
    <row r="128" spans="2:17" ht="14.25" customHeight="1">
      <c r="B128" s="118" t="s">
        <v>3147</v>
      </c>
      <c r="C128" s="119" t="s">
        <v>3148</v>
      </c>
      <c r="D128" s="119" t="s">
        <v>3149</v>
      </c>
      <c r="E128" s="120">
        <v>26212173</v>
      </c>
      <c r="F128" s="118" t="s">
        <v>3105</v>
      </c>
      <c r="G128" s="120">
        <v>23605</v>
      </c>
      <c r="H128" s="118" t="s">
        <v>3105</v>
      </c>
      <c r="I128" s="118" t="s">
        <v>641</v>
      </c>
      <c r="J128" s="122" t="s">
        <v>3150</v>
      </c>
      <c r="K128" s="127" t="s">
        <v>3151</v>
      </c>
      <c r="L128" s="120">
        <v>3014219293</v>
      </c>
      <c r="M128" s="124" t="s">
        <v>2448</v>
      </c>
      <c r="N128" s="120" t="s">
        <v>3108</v>
      </c>
      <c r="O128" s="118">
        <v>330</v>
      </c>
      <c r="P128" s="125" t="s">
        <v>641</v>
      </c>
      <c r="Q128" s="126" t="s">
        <v>2451</v>
      </c>
    </row>
    <row r="129" spans="2:17" ht="14.25" customHeight="1">
      <c r="B129" s="118" t="s">
        <v>3152</v>
      </c>
      <c r="C129" s="119" t="s">
        <v>3153</v>
      </c>
      <c r="D129" s="119" t="s">
        <v>3154</v>
      </c>
      <c r="E129" s="120">
        <v>1047455085</v>
      </c>
      <c r="F129" s="118" t="s">
        <v>2655</v>
      </c>
      <c r="G129" s="120" t="s">
        <v>3155</v>
      </c>
      <c r="H129" s="118" t="s">
        <v>2655</v>
      </c>
      <c r="I129" s="118" t="s">
        <v>641</v>
      </c>
      <c r="J129" s="122" t="s">
        <v>3156</v>
      </c>
      <c r="K129" s="127" t="s">
        <v>3157</v>
      </c>
      <c r="L129" s="120">
        <v>3163847849</v>
      </c>
      <c r="M129" s="124" t="s">
        <v>2448</v>
      </c>
      <c r="N129" s="120" t="s">
        <v>2780</v>
      </c>
      <c r="O129" s="118">
        <v>330</v>
      </c>
      <c r="P129" s="125" t="s">
        <v>641</v>
      </c>
      <c r="Q129" s="126" t="s">
        <v>2451</v>
      </c>
    </row>
    <row r="130" spans="2:17" ht="14.25" customHeight="1">
      <c r="B130" s="118" t="s">
        <v>3158</v>
      </c>
      <c r="C130" s="119" t="s">
        <v>3159</v>
      </c>
      <c r="D130" s="119" t="s">
        <v>3160</v>
      </c>
      <c r="E130" s="120">
        <v>1192777369</v>
      </c>
      <c r="F130" s="118" t="s">
        <v>2992</v>
      </c>
      <c r="G130" s="120">
        <v>32939</v>
      </c>
      <c r="H130" s="118" t="s">
        <v>2978</v>
      </c>
      <c r="I130" s="118" t="s">
        <v>641</v>
      </c>
      <c r="J130" s="122" t="s">
        <v>3161</v>
      </c>
      <c r="K130" s="127" t="s">
        <v>3162</v>
      </c>
      <c r="L130" s="120">
        <v>3104009036</v>
      </c>
      <c r="M130" s="124" t="s">
        <v>2448</v>
      </c>
      <c r="N130" s="120" t="s">
        <v>2981</v>
      </c>
      <c r="O130" s="118">
        <v>330</v>
      </c>
      <c r="P130" s="125" t="s">
        <v>641</v>
      </c>
      <c r="Q130" s="126" t="s">
        <v>2451</v>
      </c>
    </row>
    <row r="131" spans="2:17" ht="14.25" customHeight="1">
      <c r="B131" s="118" t="s">
        <v>3163</v>
      </c>
      <c r="C131" s="119" t="s">
        <v>3164</v>
      </c>
      <c r="D131" s="119" t="s">
        <v>3165</v>
      </c>
      <c r="E131" s="120">
        <v>1010050559</v>
      </c>
      <c r="F131" s="118" t="s">
        <v>3166</v>
      </c>
      <c r="G131" s="120" t="s">
        <v>3167</v>
      </c>
      <c r="H131" s="118" t="s">
        <v>3166</v>
      </c>
      <c r="I131" s="118" t="s">
        <v>641</v>
      </c>
      <c r="J131" s="122" t="s">
        <v>3102</v>
      </c>
      <c r="K131" s="127" t="s">
        <v>3168</v>
      </c>
      <c r="L131" s="120">
        <v>3108319622</v>
      </c>
      <c r="M131" s="124" t="s">
        <v>2448</v>
      </c>
      <c r="N131" s="120" t="s">
        <v>2942</v>
      </c>
      <c r="O131" s="118">
        <v>330</v>
      </c>
      <c r="P131" s="125" t="s">
        <v>773</v>
      </c>
      <c r="Q131" s="126" t="s">
        <v>2451</v>
      </c>
    </row>
    <row r="132" spans="2:17" ht="14.25" customHeight="1">
      <c r="B132" s="118" t="s">
        <v>3169</v>
      </c>
      <c r="C132" s="119" t="s">
        <v>3170</v>
      </c>
      <c r="D132" s="119" t="s">
        <v>3171</v>
      </c>
      <c r="E132" s="120">
        <v>85474460</v>
      </c>
      <c r="F132" s="118" t="s">
        <v>2468</v>
      </c>
      <c r="G132" s="120">
        <v>27940</v>
      </c>
      <c r="H132" s="118" t="s">
        <v>2468</v>
      </c>
      <c r="I132" s="118" t="s">
        <v>641</v>
      </c>
      <c r="J132" s="122" t="s">
        <v>3172</v>
      </c>
      <c r="K132" s="127" t="s">
        <v>3173</v>
      </c>
      <c r="L132" s="120">
        <v>3126942679</v>
      </c>
      <c r="M132" s="124" t="s">
        <v>3174</v>
      </c>
      <c r="N132" s="120" t="s">
        <v>2942</v>
      </c>
      <c r="O132" s="118">
        <v>329</v>
      </c>
      <c r="P132" s="125" t="s">
        <v>641</v>
      </c>
      <c r="Q132" s="126" t="s">
        <v>2451</v>
      </c>
    </row>
    <row r="133" spans="2:17" ht="14.25" customHeight="1">
      <c r="B133" s="118" t="s">
        <v>3175</v>
      </c>
      <c r="C133" s="119" t="s">
        <v>3176</v>
      </c>
      <c r="D133" s="119" t="s">
        <v>3177</v>
      </c>
      <c r="E133" s="120">
        <v>12637740</v>
      </c>
      <c r="F133" s="118" t="s">
        <v>2462</v>
      </c>
      <c r="G133" s="120">
        <v>28899</v>
      </c>
      <c r="H133" s="118" t="s">
        <v>2445</v>
      </c>
      <c r="I133" s="118" t="s">
        <v>641</v>
      </c>
      <c r="J133" s="122" t="s">
        <v>2971</v>
      </c>
      <c r="K133" s="127" t="s">
        <v>3178</v>
      </c>
      <c r="L133" s="120">
        <v>3046470776</v>
      </c>
      <c r="M133" s="124" t="s">
        <v>2448</v>
      </c>
      <c r="N133" s="120" t="s">
        <v>2942</v>
      </c>
      <c r="O133" s="118">
        <v>330</v>
      </c>
      <c r="P133" s="125" t="s">
        <v>641</v>
      </c>
      <c r="Q133" s="126" t="s">
        <v>2451</v>
      </c>
    </row>
    <row r="134" spans="2:17" ht="14.25" customHeight="1">
      <c r="B134" s="118" t="s">
        <v>3179</v>
      </c>
      <c r="C134" s="119" t="s">
        <v>2264</v>
      </c>
      <c r="D134" s="119" t="s">
        <v>3180</v>
      </c>
      <c r="E134" s="120">
        <v>79187416</v>
      </c>
      <c r="F134" s="118" t="s">
        <v>3181</v>
      </c>
      <c r="G134" s="120">
        <v>26398</v>
      </c>
      <c r="H134" s="118"/>
      <c r="I134" s="118" t="s">
        <v>1924</v>
      </c>
      <c r="J134" s="122" t="s">
        <v>3182</v>
      </c>
      <c r="K134" s="127" t="s">
        <v>3183</v>
      </c>
      <c r="L134" s="120">
        <v>3013808894</v>
      </c>
      <c r="M134" s="124" t="s">
        <v>2787</v>
      </c>
      <c r="N134" s="120" t="s">
        <v>2480</v>
      </c>
      <c r="O134" s="118">
        <v>330</v>
      </c>
      <c r="P134" s="125" t="s">
        <v>2636</v>
      </c>
      <c r="Q134" s="126" t="s">
        <v>2451</v>
      </c>
    </row>
    <row r="135" spans="2:17" ht="14.25" customHeight="1">
      <c r="B135" s="118" t="s">
        <v>3184</v>
      </c>
      <c r="C135" s="119" t="s">
        <v>3185</v>
      </c>
      <c r="D135" s="119" t="s">
        <v>3186</v>
      </c>
      <c r="E135" s="120">
        <v>2825565</v>
      </c>
      <c r="F135" s="118" t="s">
        <v>3105</v>
      </c>
      <c r="G135" s="120">
        <v>22082</v>
      </c>
      <c r="H135" s="118" t="s">
        <v>3105</v>
      </c>
      <c r="I135" s="118" t="s">
        <v>1924</v>
      </c>
      <c r="J135" s="122" t="s">
        <v>3187</v>
      </c>
      <c r="K135" s="127" t="s">
        <v>3188</v>
      </c>
      <c r="L135" s="120">
        <v>3107226258</v>
      </c>
      <c r="M135" s="124" t="s">
        <v>2734</v>
      </c>
      <c r="N135" s="120" t="s">
        <v>3108</v>
      </c>
      <c r="O135" s="118">
        <v>330</v>
      </c>
      <c r="P135" s="125" t="s">
        <v>3146</v>
      </c>
      <c r="Q135" s="126" t="s">
        <v>2451</v>
      </c>
    </row>
    <row r="136" spans="2:17" ht="14.25" customHeight="1">
      <c r="B136" s="118" t="s">
        <v>3189</v>
      </c>
      <c r="C136" s="119" t="s">
        <v>3190</v>
      </c>
      <c r="D136" s="119" t="s">
        <v>3191</v>
      </c>
      <c r="E136" s="120">
        <v>1007792746</v>
      </c>
      <c r="F136" s="118" t="s">
        <v>3105</v>
      </c>
      <c r="G136" s="120">
        <v>33935</v>
      </c>
      <c r="H136" s="118" t="s">
        <v>3105</v>
      </c>
      <c r="I136" s="118" t="s">
        <v>778</v>
      </c>
      <c r="J136" s="122" t="s">
        <v>3192</v>
      </c>
      <c r="K136" s="127" t="s">
        <v>3193</v>
      </c>
      <c r="L136" s="120">
        <v>3103599249</v>
      </c>
      <c r="M136" s="124" t="s">
        <v>2448</v>
      </c>
      <c r="N136" s="120" t="s">
        <v>3108</v>
      </c>
      <c r="O136" s="118">
        <v>330</v>
      </c>
      <c r="P136" s="125" t="s">
        <v>773</v>
      </c>
      <c r="Q136" s="126" t="s">
        <v>2451</v>
      </c>
    </row>
    <row r="137" spans="2:17" ht="14.25" customHeight="1">
      <c r="B137" s="118" t="s">
        <v>3194</v>
      </c>
      <c r="C137" s="119" t="s">
        <v>3195</v>
      </c>
      <c r="D137" s="119" t="s">
        <v>3196</v>
      </c>
      <c r="E137" s="120">
        <v>32357900</v>
      </c>
      <c r="F137" s="118" t="s">
        <v>3143</v>
      </c>
      <c r="G137" s="120">
        <v>31022</v>
      </c>
      <c r="H137" s="118" t="s">
        <v>3197</v>
      </c>
      <c r="I137" s="118" t="s">
        <v>641</v>
      </c>
      <c r="J137" s="122" t="s">
        <v>3198</v>
      </c>
      <c r="K137" s="127" t="s">
        <v>3199</v>
      </c>
      <c r="L137" s="120">
        <v>3105253728</v>
      </c>
      <c r="M137" s="124" t="s">
        <v>2448</v>
      </c>
      <c r="N137" s="120" t="s">
        <v>3108</v>
      </c>
      <c r="O137" s="118">
        <v>330</v>
      </c>
      <c r="P137" s="125" t="s">
        <v>641</v>
      </c>
      <c r="Q137" s="126" t="s">
        <v>2451</v>
      </c>
    </row>
    <row r="138" spans="2:17" ht="14.25" customHeight="1">
      <c r="B138" s="118" t="s">
        <v>3200</v>
      </c>
      <c r="C138" s="119" t="s">
        <v>3201</v>
      </c>
      <c r="D138" s="119" t="s">
        <v>3202</v>
      </c>
      <c r="E138" s="120">
        <v>85489540</v>
      </c>
      <c r="F138" s="118" t="s">
        <v>2445</v>
      </c>
      <c r="G138" s="120">
        <v>28114</v>
      </c>
      <c r="H138" s="118" t="s">
        <v>2445</v>
      </c>
      <c r="I138" s="118" t="s">
        <v>641</v>
      </c>
      <c r="J138" s="122" t="s">
        <v>2971</v>
      </c>
      <c r="K138" s="127" t="s">
        <v>3203</v>
      </c>
      <c r="L138" s="120">
        <v>3042166758</v>
      </c>
      <c r="M138" s="124" t="s">
        <v>2448</v>
      </c>
      <c r="N138" s="120" t="s">
        <v>2942</v>
      </c>
      <c r="O138" s="118">
        <v>330</v>
      </c>
      <c r="P138" s="125" t="s">
        <v>641</v>
      </c>
      <c r="Q138" s="126" t="s">
        <v>2451</v>
      </c>
    </row>
    <row r="139" spans="2:17" ht="14.25" customHeight="1">
      <c r="B139" s="118" t="s">
        <v>3204</v>
      </c>
      <c r="C139" s="119" t="s">
        <v>3205</v>
      </c>
      <c r="D139" s="119" t="s">
        <v>3206</v>
      </c>
      <c r="E139" s="120">
        <v>1082868532</v>
      </c>
      <c r="F139" s="118" t="s">
        <v>2484</v>
      </c>
      <c r="G139" s="120">
        <v>32019</v>
      </c>
      <c r="H139" s="118" t="s">
        <v>2468</v>
      </c>
      <c r="I139" s="118" t="s">
        <v>1924</v>
      </c>
      <c r="J139" s="122" t="s">
        <v>3207</v>
      </c>
      <c r="K139" s="127" t="s">
        <v>3208</v>
      </c>
      <c r="L139" s="120">
        <v>3178955815</v>
      </c>
      <c r="M139" s="124" t="s">
        <v>2787</v>
      </c>
      <c r="N139" s="120" t="s">
        <v>2480</v>
      </c>
      <c r="O139" s="118">
        <v>330</v>
      </c>
      <c r="P139" s="125" t="s">
        <v>1242</v>
      </c>
      <c r="Q139" s="126" t="s">
        <v>2451</v>
      </c>
    </row>
    <row r="140" spans="2:17" ht="14.25" customHeight="1">
      <c r="B140" s="118" t="s">
        <v>3209</v>
      </c>
      <c r="C140" s="119" t="s">
        <v>3210</v>
      </c>
      <c r="D140" s="119" t="s">
        <v>3211</v>
      </c>
      <c r="E140" s="120">
        <v>45552952</v>
      </c>
      <c r="F140" s="118" t="s">
        <v>2655</v>
      </c>
      <c r="G140" s="120">
        <v>29453</v>
      </c>
      <c r="H140" s="118" t="s">
        <v>2655</v>
      </c>
      <c r="I140" s="118" t="s">
        <v>641</v>
      </c>
      <c r="J140" s="122" t="s">
        <v>3212</v>
      </c>
      <c r="K140" s="127" t="s">
        <v>3213</v>
      </c>
      <c r="L140" s="120">
        <v>3006506916</v>
      </c>
      <c r="M140" s="124" t="s">
        <v>2448</v>
      </c>
      <c r="N140" s="120" t="s">
        <v>2658</v>
      </c>
      <c r="O140" s="118">
        <v>330</v>
      </c>
      <c r="P140" s="125" t="s">
        <v>641</v>
      </c>
      <c r="Q140" s="126" t="s">
        <v>2451</v>
      </c>
    </row>
    <row r="141" spans="2:17" ht="14.25" customHeight="1">
      <c r="B141" s="118" t="s">
        <v>3214</v>
      </c>
      <c r="C141" s="119" t="s">
        <v>3215</v>
      </c>
      <c r="D141" s="119" t="s">
        <v>3216</v>
      </c>
      <c r="E141" s="120">
        <v>9285845</v>
      </c>
      <c r="F141" s="118" t="s">
        <v>2655</v>
      </c>
      <c r="G141" s="120">
        <v>23803</v>
      </c>
      <c r="H141" s="118" t="s">
        <v>2655</v>
      </c>
      <c r="I141" s="118" t="s">
        <v>641</v>
      </c>
      <c r="J141" s="122" t="s">
        <v>3212</v>
      </c>
      <c r="K141" s="127" t="s">
        <v>2663</v>
      </c>
      <c r="L141" s="120">
        <v>3145923251</v>
      </c>
      <c r="M141" s="124" t="s">
        <v>2448</v>
      </c>
      <c r="N141" s="120" t="s">
        <v>2658</v>
      </c>
      <c r="O141" s="118">
        <v>330</v>
      </c>
      <c r="P141" s="125" t="s">
        <v>641</v>
      </c>
      <c r="Q141" s="126" t="s">
        <v>2451</v>
      </c>
    </row>
    <row r="142" spans="2:17" ht="14.25" customHeight="1">
      <c r="B142" s="118" t="s">
        <v>3217</v>
      </c>
      <c r="C142" s="119" t="s">
        <v>3218</v>
      </c>
      <c r="D142" s="119" t="s">
        <v>3219</v>
      </c>
      <c r="E142" s="120">
        <v>8723225</v>
      </c>
      <c r="F142" s="118" t="s">
        <v>1982</v>
      </c>
      <c r="G142" s="120">
        <v>22237</v>
      </c>
      <c r="H142" s="118" t="s">
        <v>3166</v>
      </c>
      <c r="I142" s="118" t="s">
        <v>641</v>
      </c>
      <c r="J142" s="122" t="s">
        <v>2971</v>
      </c>
      <c r="K142" s="127" t="s">
        <v>3220</v>
      </c>
      <c r="L142" s="120">
        <v>3002605745</v>
      </c>
      <c r="M142" s="124" t="s">
        <v>2448</v>
      </c>
      <c r="N142" s="120" t="s">
        <v>2942</v>
      </c>
      <c r="O142" s="118">
        <v>330</v>
      </c>
      <c r="P142" s="125" t="s">
        <v>641</v>
      </c>
      <c r="Q142" s="126" t="s">
        <v>2451</v>
      </c>
    </row>
    <row r="143" spans="2:17" ht="14.25" customHeight="1">
      <c r="B143" s="118" t="s">
        <v>3221</v>
      </c>
      <c r="C143" s="119" t="s">
        <v>3222</v>
      </c>
      <c r="D143" s="119" t="s">
        <v>3223</v>
      </c>
      <c r="E143" s="120">
        <v>1045667406</v>
      </c>
      <c r="F143" s="118" t="s">
        <v>1982</v>
      </c>
      <c r="G143" s="120">
        <v>32090</v>
      </c>
      <c r="H143" s="118" t="s">
        <v>2011</v>
      </c>
      <c r="I143" s="118" t="s">
        <v>1924</v>
      </c>
      <c r="J143" s="122" t="s">
        <v>3224</v>
      </c>
      <c r="K143" s="127" t="s">
        <v>3225</v>
      </c>
      <c r="L143" s="120">
        <v>3006399992</v>
      </c>
      <c r="M143" s="124" t="s">
        <v>2533</v>
      </c>
      <c r="N143" s="120" t="s">
        <v>2449</v>
      </c>
      <c r="O143" s="118">
        <v>330</v>
      </c>
      <c r="P143" s="125" t="s">
        <v>971</v>
      </c>
      <c r="Q143" s="126" t="s">
        <v>2451</v>
      </c>
    </row>
    <row r="144" spans="2:17" ht="14.25" customHeight="1">
      <c r="B144" s="118" t="s">
        <v>3226</v>
      </c>
      <c r="C144" s="119" t="s">
        <v>3227</v>
      </c>
      <c r="D144" s="119" t="s">
        <v>3228</v>
      </c>
      <c r="E144" s="120">
        <v>1082960375</v>
      </c>
      <c r="F144" s="118" t="s">
        <v>2468</v>
      </c>
      <c r="G144" s="120">
        <v>33852</v>
      </c>
      <c r="H144" s="118" t="s">
        <v>2468</v>
      </c>
      <c r="I144" s="118" t="s">
        <v>1924</v>
      </c>
      <c r="J144" s="122" t="s">
        <v>3229</v>
      </c>
      <c r="K144" s="127" t="s">
        <v>3230</v>
      </c>
      <c r="L144" s="120">
        <v>3017976893</v>
      </c>
      <c r="M144" s="124" t="s">
        <v>2787</v>
      </c>
      <c r="N144" s="120" t="s">
        <v>3231</v>
      </c>
      <c r="O144" s="118">
        <v>330</v>
      </c>
      <c r="P144" s="125" t="s">
        <v>3232</v>
      </c>
      <c r="Q144" s="126" t="s">
        <v>2451</v>
      </c>
    </row>
    <row r="145" spans="2:17" ht="14.25" customHeight="1">
      <c r="B145" s="118" t="s">
        <v>3233</v>
      </c>
      <c r="C145" s="119" t="s">
        <v>3234</v>
      </c>
      <c r="D145" s="119" t="s">
        <v>3235</v>
      </c>
      <c r="E145" s="120">
        <v>1063079358</v>
      </c>
      <c r="F145" s="118" t="s">
        <v>3236</v>
      </c>
      <c r="G145" s="120">
        <v>32954</v>
      </c>
      <c r="H145" s="118" t="s">
        <v>3236</v>
      </c>
      <c r="I145" s="118" t="s">
        <v>641</v>
      </c>
      <c r="J145" s="122" t="s">
        <v>2463</v>
      </c>
      <c r="K145" s="127" t="s">
        <v>3237</v>
      </c>
      <c r="L145" s="120">
        <v>3042163195</v>
      </c>
      <c r="M145" s="124" t="s">
        <v>2448</v>
      </c>
      <c r="N145" s="120" t="s">
        <v>2449</v>
      </c>
      <c r="O145" s="118">
        <v>330</v>
      </c>
      <c r="P145" s="125" t="s">
        <v>641</v>
      </c>
      <c r="Q145" s="126" t="s">
        <v>2451</v>
      </c>
    </row>
    <row r="146" spans="2:17" ht="14.25" customHeight="1">
      <c r="B146" s="118" t="s">
        <v>3238</v>
      </c>
      <c r="C146" s="119" t="s">
        <v>2137</v>
      </c>
      <c r="D146" s="119" t="s">
        <v>3239</v>
      </c>
      <c r="E146" s="120">
        <v>73549499</v>
      </c>
      <c r="F146" s="118" t="s">
        <v>2586</v>
      </c>
      <c r="G146" s="120">
        <v>26640</v>
      </c>
      <c r="H146" s="118" t="s">
        <v>2149</v>
      </c>
      <c r="I146" s="118" t="s">
        <v>641</v>
      </c>
      <c r="J146" s="122" t="s">
        <v>2463</v>
      </c>
      <c r="K146" s="127" t="s">
        <v>3240</v>
      </c>
      <c r="L146" s="120">
        <v>3167102696</v>
      </c>
      <c r="M146" s="124" t="s">
        <v>2448</v>
      </c>
      <c r="N146" s="120" t="s">
        <v>2449</v>
      </c>
      <c r="O146" s="118">
        <v>330</v>
      </c>
      <c r="P146" s="125" t="s">
        <v>641</v>
      </c>
      <c r="Q146" s="126" t="s">
        <v>2451</v>
      </c>
    </row>
    <row r="147" spans="2:17" ht="14.25" customHeight="1">
      <c r="B147" s="118" t="s">
        <v>3241</v>
      </c>
      <c r="C147" s="119" t="s">
        <v>3242</v>
      </c>
      <c r="D147" s="119" t="s">
        <v>3243</v>
      </c>
      <c r="E147" s="120">
        <v>8568602</v>
      </c>
      <c r="F147" s="118" t="s">
        <v>3244</v>
      </c>
      <c r="G147" s="120">
        <v>29247</v>
      </c>
      <c r="H147" s="118" t="s">
        <v>3245</v>
      </c>
      <c r="I147" s="118" t="s">
        <v>641</v>
      </c>
      <c r="J147" s="122" t="s">
        <v>2463</v>
      </c>
      <c r="K147" s="127" t="s">
        <v>3246</v>
      </c>
      <c r="L147" s="120">
        <v>3004224348</v>
      </c>
      <c r="M147" s="124" t="s">
        <v>2448</v>
      </c>
      <c r="N147" s="120" t="s">
        <v>2449</v>
      </c>
      <c r="O147" s="118">
        <v>330</v>
      </c>
      <c r="P147" s="125" t="s">
        <v>641</v>
      </c>
      <c r="Q147" s="126" t="s">
        <v>2451</v>
      </c>
    </row>
    <row r="148" spans="2:17" ht="14.25" customHeight="1">
      <c r="B148" s="118" t="s">
        <v>3247</v>
      </c>
      <c r="C148" s="119" t="s">
        <v>3248</v>
      </c>
      <c r="D148" s="119" t="s">
        <v>3249</v>
      </c>
      <c r="E148" s="120">
        <v>1063078487</v>
      </c>
      <c r="F148" s="118" t="s">
        <v>3236</v>
      </c>
      <c r="G148" s="120">
        <v>32783</v>
      </c>
      <c r="H148" s="118" t="s">
        <v>3236</v>
      </c>
      <c r="I148" s="118" t="s">
        <v>1924</v>
      </c>
      <c r="J148" s="122" t="s">
        <v>3250</v>
      </c>
      <c r="K148" s="127" t="s">
        <v>3251</v>
      </c>
      <c r="L148" s="120" t="s">
        <v>3252</v>
      </c>
      <c r="M148" s="124" t="s">
        <v>2831</v>
      </c>
      <c r="N148" s="120" t="s">
        <v>2449</v>
      </c>
      <c r="O148" s="118">
        <v>330</v>
      </c>
      <c r="P148" s="125" t="s">
        <v>1242</v>
      </c>
      <c r="Q148" s="126" t="s">
        <v>2451</v>
      </c>
    </row>
    <row r="149" spans="2:17" ht="14.25" customHeight="1">
      <c r="B149" s="118" t="s">
        <v>3253</v>
      </c>
      <c r="C149" s="119" t="s">
        <v>3254</v>
      </c>
      <c r="D149" s="119" t="s">
        <v>3255</v>
      </c>
      <c r="E149" s="120">
        <v>1082859365</v>
      </c>
      <c r="F149" s="118" t="s">
        <v>2468</v>
      </c>
      <c r="G149" s="120">
        <v>31671</v>
      </c>
      <c r="H149" s="118" t="s">
        <v>2468</v>
      </c>
      <c r="I149" s="118" t="s">
        <v>1924</v>
      </c>
      <c r="J149" s="122" t="s">
        <v>3256</v>
      </c>
      <c r="K149" s="127" t="s">
        <v>3257</v>
      </c>
      <c r="L149" s="120">
        <v>3147351368</v>
      </c>
      <c r="M149" s="124" t="s">
        <v>2533</v>
      </c>
      <c r="N149" s="120" t="s">
        <v>3031</v>
      </c>
      <c r="O149" s="118">
        <v>330</v>
      </c>
      <c r="P149" s="125" t="s">
        <v>3258</v>
      </c>
      <c r="Q149" s="126" t="s">
        <v>2451</v>
      </c>
    </row>
    <row r="150" spans="2:17" ht="14.25" customHeight="1">
      <c r="B150" s="118" t="s">
        <v>3259</v>
      </c>
      <c r="C150" s="119" t="s">
        <v>2516</v>
      </c>
      <c r="D150" s="119" t="s">
        <v>3260</v>
      </c>
      <c r="E150" s="120">
        <v>1083017139</v>
      </c>
      <c r="F150" s="118" t="s">
        <v>2468</v>
      </c>
      <c r="G150" s="120">
        <v>35290</v>
      </c>
      <c r="H150" s="118" t="s">
        <v>2468</v>
      </c>
      <c r="I150" s="118" t="s">
        <v>1924</v>
      </c>
      <c r="J150" s="122" t="s">
        <v>3261</v>
      </c>
      <c r="K150" s="127" t="s">
        <v>3262</v>
      </c>
      <c r="L150" s="120">
        <v>3118985086</v>
      </c>
      <c r="M150" s="124" t="s">
        <v>2543</v>
      </c>
      <c r="N150" s="120" t="s">
        <v>2635</v>
      </c>
      <c r="O150" s="118">
        <v>330</v>
      </c>
      <c r="P150" s="125" t="s">
        <v>3263</v>
      </c>
      <c r="Q150" s="126" t="s">
        <v>2451</v>
      </c>
    </row>
    <row r="151" spans="2:17" ht="14.25" customHeight="1">
      <c r="B151" s="118" t="s">
        <v>3264</v>
      </c>
      <c r="C151" s="119" t="s">
        <v>3265</v>
      </c>
      <c r="D151" s="119" t="s">
        <v>3266</v>
      </c>
      <c r="E151" s="120">
        <v>1082932135</v>
      </c>
      <c r="F151" s="118" t="s">
        <v>2468</v>
      </c>
      <c r="G151" s="120">
        <v>33360</v>
      </c>
      <c r="H151" s="118" t="s">
        <v>2468</v>
      </c>
      <c r="I151" s="118" t="s">
        <v>1924</v>
      </c>
      <c r="J151" s="122" t="s">
        <v>3267</v>
      </c>
      <c r="K151" s="127" t="s">
        <v>3268</v>
      </c>
      <c r="L151" s="120">
        <v>3017579655</v>
      </c>
      <c r="M151" s="124" t="s">
        <v>2734</v>
      </c>
      <c r="N151" s="120" t="s">
        <v>2942</v>
      </c>
      <c r="O151" s="118">
        <v>330</v>
      </c>
      <c r="P151" s="125" t="s">
        <v>2773</v>
      </c>
      <c r="Q151" s="126" t="s">
        <v>2451</v>
      </c>
    </row>
    <row r="152" spans="2:17" ht="14.25" customHeight="1">
      <c r="B152" s="118" t="s">
        <v>3269</v>
      </c>
      <c r="C152" s="119" t="s">
        <v>3270</v>
      </c>
      <c r="D152" s="119" t="s">
        <v>3271</v>
      </c>
      <c r="E152" s="120">
        <v>7140333</v>
      </c>
      <c r="F152" s="118" t="s">
        <v>2468</v>
      </c>
      <c r="G152" s="120">
        <v>27815</v>
      </c>
      <c r="H152" s="118" t="s">
        <v>2468</v>
      </c>
      <c r="I152" s="118" t="s">
        <v>1935</v>
      </c>
      <c r="J152" s="122" t="s">
        <v>3272</v>
      </c>
      <c r="K152" s="127" t="s">
        <v>3273</v>
      </c>
      <c r="L152" s="120">
        <v>4230113</v>
      </c>
      <c r="M152" s="124" t="s">
        <v>2772</v>
      </c>
      <c r="N152" s="120" t="s">
        <v>2635</v>
      </c>
      <c r="O152" s="118">
        <v>300</v>
      </c>
      <c r="P152" s="125" t="s">
        <v>3274</v>
      </c>
      <c r="Q152" s="126" t="s">
        <v>2451</v>
      </c>
    </row>
    <row r="153" spans="2:17" ht="14.25" customHeight="1">
      <c r="B153" s="118" t="s">
        <v>3275</v>
      </c>
      <c r="C153" s="119" t="s">
        <v>2562</v>
      </c>
      <c r="D153" s="119" t="s">
        <v>3276</v>
      </c>
      <c r="E153" s="120">
        <v>1083022612</v>
      </c>
      <c r="F153" s="118" t="s">
        <v>2468</v>
      </c>
      <c r="G153" s="120">
        <v>35437</v>
      </c>
      <c r="H153" s="118" t="s">
        <v>2468</v>
      </c>
      <c r="I153" s="118" t="s">
        <v>1054</v>
      </c>
      <c r="J153" s="122" t="s">
        <v>3277</v>
      </c>
      <c r="K153" s="127" t="s">
        <v>3278</v>
      </c>
      <c r="L153" s="120">
        <v>3182302925</v>
      </c>
      <c r="M153" s="124" t="s">
        <v>2448</v>
      </c>
      <c r="N153" s="120" t="s">
        <v>2635</v>
      </c>
      <c r="O153" s="118">
        <v>330</v>
      </c>
      <c r="P153" s="125" t="s">
        <v>641</v>
      </c>
      <c r="Q153" s="126" t="s">
        <v>2451</v>
      </c>
    </row>
    <row r="154" spans="2:17" ht="14.25" customHeight="1">
      <c r="B154" s="118" t="s">
        <v>3279</v>
      </c>
      <c r="C154" s="119" t="s">
        <v>3280</v>
      </c>
      <c r="D154" s="119" t="s">
        <v>3281</v>
      </c>
      <c r="E154" s="120">
        <v>1118851633</v>
      </c>
      <c r="F154" s="118" t="s">
        <v>2613</v>
      </c>
      <c r="G154" s="120">
        <v>34542</v>
      </c>
      <c r="H154" s="118" t="s">
        <v>2468</v>
      </c>
      <c r="I154" s="118" t="s">
        <v>1924</v>
      </c>
      <c r="J154" s="122" t="s">
        <v>3282</v>
      </c>
      <c r="K154" s="127" t="s">
        <v>3283</v>
      </c>
      <c r="L154" s="120">
        <v>3153629137</v>
      </c>
      <c r="M154" s="124" t="s">
        <v>2734</v>
      </c>
      <c r="N154" s="120" t="s">
        <v>2480</v>
      </c>
      <c r="O154" s="118">
        <v>330</v>
      </c>
      <c r="P154" s="125" t="s">
        <v>3284</v>
      </c>
      <c r="Q154" s="126" t="s">
        <v>2451</v>
      </c>
    </row>
    <row r="155" spans="2:17" ht="14.25" customHeight="1">
      <c r="B155" s="118" t="s">
        <v>3285</v>
      </c>
      <c r="C155" s="119" t="s">
        <v>3286</v>
      </c>
      <c r="D155" s="119" t="s">
        <v>3287</v>
      </c>
      <c r="E155" s="120">
        <v>85463387</v>
      </c>
      <c r="F155" s="118" t="s">
        <v>2484</v>
      </c>
      <c r="G155" s="120">
        <v>26192</v>
      </c>
      <c r="H155" s="118" t="s">
        <v>2468</v>
      </c>
      <c r="I155" s="118" t="s">
        <v>641</v>
      </c>
      <c r="J155" s="122" t="s">
        <v>3288</v>
      </c>
      <c r="K155" s="127" t="s">
        <v>3289</v>
      </c>
      <c r="L155" s="120">
        <v>3182676747</v>
      </c>
      <c r="M155" s="124" t="s">
        <v>2597</v>
      </c>
      <c r="N155" s="120" t="s">
        <v>2480</v>
      </c>
      <c r="O155" s="118">
        <v>330</v>
      </c>
      <c r="P155" s="125" t="s">
        <v>641</v>
      </c>
      <c r="Q155" s="126" t="s">
        <v>2451</v>
      </c>
    </row>
    <row r="156" spans="2:17" ht="14.25" customHeight="1">
      <c r="B156" s="118" t="s">
        <v>3290</v>
      </c>
      <c r="C156" s="119" t="s">
        <v>3291</v>
      </c>
      <c r="D156" s="119" t="s">
        <v>3292</v>
      </c>
      <c r="E156" s="120">
        <v>1148186143</v>
      </c>
      <c r="F156" s="118" t="s">
        <v>3293</v>
      </c>
      <c r="G156" s="120">
        <v>35968</v>
      </c>
      <c r="H156" s="118" t="s">
        <v>3293</v>
      </c>
      <c r="I156" s="118" t="s">
        <v>641</v>
      </c>
      <c r="J156" s="122" t="s">
        <v>3294</v>
      </c>
      <c r="K156" s="127" t="s">
        <v>3295</v>
      </c>
      <c r="L156" s="120">
        <v>3216967059</v>
      </c>
      <c r="M156" s="124" t="s">
        <v>2448</v>
      </c>
      <c r="N156" s="120" t="s">
        <v>2988</v>
      </c>
      <c r="O156" s="118">
        <v>330</v>
      </c>
      <c r="P156" s="125" t="s">
        <v>641</v>
      </c>
      <c r="Q156" s="126" t="s">
        <v>2451</v>
      </c>
    </row>
    <row r="157" spans="2:17" ht="14.25" customHeight="1">
      <c r="B157" s="118" t="s">
        <v>3296</v>
      </c>
      <c r="C157" s="119" t="s">
        <v>3297</v>
      </c>
      <c r="D157" s="119" t="s">
        <v>3298</v>
      </c>
      <c r="E157" s="120">
        <v>84079574</v>
      </c>
      <c r="F157" s="118" t="s">
        <v>3293</v>
      </c>
      <c r="G157" s="120">
        <v>26657</v>
      </c>
      <c r="H157" s="118" t="s">
        <v>2978</v>
      </c>
      <c r="I157" s="118" t="s">
        <v>641</v>
      </c>
      <c r="J157" s="122" t="s">
        <v>3299</v>
      </c>
      <c r="K157" s="127" t="s">
        <v>3300</v>
      </c>
      <c r="L157" s="120">
        <v>3145369814</v>
      </c>
      <c r="M157" s="124" t="s">
        <v>2543</v>
      </c>
      <c r="N157" s="120" t="s">
        <v>2988</v>
      </c>
      <c r="O157" s="118">
        <v>330</v>
      </c>
      <c r="P157" s="125" t="s">
        <v>641</v>
      </c>
      <c r="Q157" s="126" t="s">
        <v>2451</v>
      </c>
    </row>
    <row r="158" spans="2:17" ht="14.25" customHeight="1">
      <c r="B158" s="118" t="s">
        <v>3301</v>
      </c>
      <c r="C158" s="119" t="s">
        <v>3302</v>
      </c>
      <c r="D158" s="119" t="s">
        <v>3303</v>
      </c>
      <c r="E158" s="120">
        <v>1082848617</v>
      </c>
      <c r="F158" s="118" t="s">
        <v>2468</v>
      </c>
      <c r="G158" s="120">
        <v>31640</v>
      </c>
      <c r="H158" s="118" t="s">
        <v>2468</v>
      </c>
      <c r="I158" s="118" t="s">
        <v>1918</v>
      </c>
      <c r="J158" s="122" t="s">
        <v>3304</v>
      </c>
      <c r="K158" s="127" t="s">
        <v>3305</v>
      </c>
      <c r="L158" s="120">
        <v>3042090481</v>
      </c>
      <c r="M158" s="124" t="s">
        <v>2787</v>
      </c>
      <c r="N158" s="120" t="s">
        <v>2635</v>
      </c>
      <c r="O158" s="118">
        <v>300</v>
      </c>
      <c r="P158" s="125" t="s">
        <v>2636</v>
      </c>
      <c r="Q158" s="126" t="s">
        <v>2451</v>
      </c>
    </row>
    <row r="159" spans="2:17" ht="14.25" customHeight="1">
      <c r="B159" s="118" t="s">
        <v>3306</v>
      </c>
      <c r="C159" s="119" t="s">
        <v>3307</v>
      </c>
      <c r="D159" s="119" t="s">
        <v>3308</v>
      </c>
      <c r="E159" s="120">
        <v>72230684</v>
      </c>
      <c r="F159" s="118" t="s">
        <v>1982</v>
      </c>
      <c r="G159" s="120">
        <v>28151</v>
      </c>
      <c r="H159" s="118" t="s">
        <v>2899</v>
      </c>
      <c r="I159" s="118" t="s">
        <v>1054</v>
      </c>
      <c r="J159" s="122" t="s">
        <v>3309</v>
      </c>
      <c r="K159" s="127" t="s">
        <v>3310</v>
      </c>
      <c r="L159" s="120">
        <v>3158809737</v>
      </c>
      <c r="M159" s="124" t="s">
        <v>2597</v>
      </c>
      <c r="N159" s="120" t="s">
        <v>2658</v>
      </c>
      <c r="O159" s="118">
        <v>330</v>
      </c>
      <c r="P159" s="125" t="s">
        <v>3311</v>
      </c>
      <c r="Q159" s="126" t="s">
        <v>2451</v>
      </c>
    </row>
    <row r="160" spans="2:17" ht="14.25" customHeight="1">
      <c r="B160" s="118" t="s">
        <v>3312</v>
      </c>
      <c r="C160" s="119" t="s">
        <v>3313</v>
      </c>
      <c r="D160" s="119" t="s">
        <v>3314</v>
      </c>
      <c r="E160" s="120">
        <v>1104866210</v>
      </c>
      <c r="F160" s="118" t="s">
        <v>3315</v>
      </c>
      <c r="G160" s="120">
        <v>32261</v>
      </c>
      <c r="H160" s="118" t="s">
        <v>3315</v>
      </c>
      <c r="I160" s="118" t="s">
        <v>641</v>
      </c>
      <c r="J160" s="122" t="s">
        <v>3316</v>
      </c>
      <c r="K160" s="127" t="s">
        <v>3317</v>
      </c>
      <c r="L160" s="120">
        <v>3006281002</v>
      </c>
      <c r="M160" s="124" t="s">
        <v>2543</v>
      </c>
      <c r="N160" s="120" t="s">
        <v>2658</v>
      </c>
      <c r="O160" s="118">
        <v>330</v>
      </c>
      <c r="P160" s="125" t="s">
        <v>641</v>
      </c>
      <c r="Q160" s="126" t="s">
        <v>2451</v>
      </c>
    </row>
    <row r="161" spans="2:17" ht="14.25" customHeight="1">
      <c r="B161" s="118" t="s">
        <v>3318</v>
      </c>
      <c r="C161" s="119" t="s">
        <v>3319</v>
      </c>
      <c r="D161" s="119" t="s">
        <v>3320</v>
      </c>
      <c r="E161" s="120">
        <v>7140109</v>
      </c>
      <c r="F161" s="118" t="s">
        <v>2468</v>
      </c>
      <c r="G161" s="120">
        <v>22414</v>
      </c>
      <c r="H161" s="118" t="s">
        <v>2468</v>
      </c>
      <c r="I161" s="118" t="s">
        <v>641</v>
      </c>
      <c r="J161" s="122" t="s">
        <v>3321</v>
      </c>
      <c r="K161" s="127" t="s">
        <v>3322</v>
      </c>
      <c r="L161" s="120">
        <v>3156548930</v>
      </c>
      <c r="M161" s="124" t="s">
        <v>3174</v>
      </c>
      <c r="N161" s="120" t="s">
        <v>2635</v>
      </c>
      <c r="O161" s="118">
        <v>330</v>
      </c>
      <c r="P161" s="125" t="s">
        <v>641</v>
      </c>
      <c r="Q161" s="126" t="s">
        <v>2451</v>
      </c>
    </row>
    <row r="162" spans="2:17" ht="14.25" customHeight="1">
      <c r="B162" s="118" t="s">
        <v>3323</v>
      </c>
      <c r="C162" s="119" t="s">
        <v>3324</v>
      </c>
      <c r="D162" s="119" t="s">
        <v>3325</v>
      </c>
      <c r="E162" s="120">
        <v>57294264</v>
      </c>
      <c r="F162" s="118" t="s">
        <v>2468</v>
      </c>
      <c r="G162" s="120">
        <v>29903</v>
      </c>
      <c r="H162" s="118" t="s">
        <v>2468</v>
      </c>
      <c r="I162" s="118" t="s">
        <v>1918</v>
      </c>
      <c r="J162" s="122" t="s">
        <v>3326</v>
      </c>
      <c r="K162" s="127" t="s">
        <v>3327</v>
      </c>
      <c r="L162" s="120">
        <v>3005049752</v>
      </c>
      <c r="M162" s="124" t="s">
        <v>2772</v>
      </c>
      <c r="N162" s="120" t="s">
        <v>2635</v>
      </c>
      <c r="O162" s="118">
        <v>330</v>
      </c>
      <c r="P162" s="125" t="s">
        <v>1242</v>
      </c>
      <c r="Q162" s="126" t="s">
        <v>2451</v>
      </c>
    </row>
    <row r="163" spans="2:17" ht="14.25" customHeight="1">
      <c r="B163" s="118" t="s">
        <v>3328</v>
      </c>
      <c r="C163" s="119" t="s">
        <v>3329</v>
      </c>
      <c r="D163" s="119" t="s">
        <v>3330</v>
      </c>
      <c r="E163" s="120">
        <v>1001832799</v>
      </c>
      <c r="F163" s="118" t="s">
        <v>2655</v>
      </c>
      <c r="G163" s="120">
        <v>36583</v>
      </c>
      <c r="H163" s="118" t="s">
        <v>2655</v>
      </c>
      <c r="I163" s="118" t="s">
        <v>641</v>
      </c>
      <c r="J163" s="122" t="s">
        <v>3331</v>
      </c>
      <c r="K163" s="127" t="s">
        <v>3332</v>
      </c>
      <c r="L163" s="120">
        <v>3052345310</v>
      </c>
      <c r="M163" s="124" t="s">
        <v>2448</v>
      </c>
      <c r="N163" s="120" t="s">
        <v>2658</v>
      </c>
      <c r="O163" s="118">
        <v>330</v>
      </c>
      <c r="P163" s="125" t="s">
        <v>641</v>
      </c>
      <c r="Q163" s="126" t="s">
        <v>2451</v>
      </c>
    </row>
    <row r="164" spans="2:17" ht="14.25" customHeight="1">
      <c r="B164" s="118" t="s">
        <v>3333</v>
      </c>
      <c r="C164" s="119" t="s">
        <v>3334</v>
      </c>
      <c r="D164" s="119" t="s">
        <v>3335</v>
      </c>
      <c r="E164" s="120">
        <v>92515851</v>
      </c>
      <c r="F164" s="118" t="s">
        <v>2677</v>
      </c>
      <c r="G164" s="120">
        <v>26044</v>
      </c>
      <c r="H164" s="118" t="s">
        <v>2677</v>
      </c>
      <c r="I164" s="118" t="s">
        <v>1054</v>
      </c>
      <c r="J164" s="122" t="s">
        <v>3309</v>
      </c>
      <c r="K164" s="127" t="s">
        <v>3336</v>
      </c>
      <c r="L164" s="120">
        <v>3045810928</v>
      </c>
      <c r="M164" s="124" t="s">
        <v>2597</v>
      </c>
      <c r="N164" s="120" t="s">
        <v>2658</v>
      </c>
      <c r="O164" s="118">
        <v>330</v>
      </c>
      <c r="P164" s="125" t="s">
        <v>2588</v>
      </c>
      <c r="Q164" s="126" t="s">
        <v>2451</v>
      </c>
    </row>
    <row r="165" spans="2:17" ht="14.25" customHeight="1">
      <c r="B165" s="118" t="s">
        <v>3337</v>
      </c>
      <c r="C165" s="119" t="s">
        <v>3338</v>
      </c>
      <c r="D165" s="119" t="s">
        <v>3339</v>
      </c>
      <c r="E165" s="120">
        <v>1047444958</v>
      </c>
      <c r="F165" s="118" t="s">
        <v>2655</v>
      </c>
      <c r="G165" s="120">
        <v>33422</v>
      </c>
      <c r="H165" s="118" t="s">
        <v>2655</v>
      </c>
      <c r="I165" s="118" t="s">
        <v>1054</v>
      </c>
      <c r="J165" s="122" t="s">
        <v>3340</v>
      </c>
      <c r="K165" s="127" t="s">
        <v>3341</v>
      </c>
      <c r="L165" s="120">
        <v>3107209068</v>
      </c>
      <c r="M165" s="124" t="s">
        <v>2597</v>
      </c>
      <c r="N165" s="120" t="s">
        <v>2658</v>
      </c>
      <c r="O165" s="118">
        <v>330</v>
      </c>
      <c r="P165" s="125" t="s">
        <v>641</v>
      </c>
      <c r="Q165" s="126" t="s">
        <v>2451</v>
      </c>
    </row>
    <row r="166" spans="2:17" ht="14.25" customHeight="1">
      <c r="B166" s="118" t="s">
        <v>3342</v>
      </c>
      <c r="C166" s="119" t="s">
        <v>3343</v>
      </c>
      <c r="D166" s="119" t="s">
        <v>3344</v>
      </c>
      <c r="E166" s="120">
        <v>9177956</v>
      </c>
      <c r="F166" s="118" t="s">
        <v>3345</v>
      </c>
      <c r="G166" s="120" t="s">
        <v>3346</v>
      </c>
      <c r="H166" s="118" t="s">
        <v>3345</v>
      </c>
      <c r="I166" s="118" t="s">
        <v>2502</v>
      </c>
      <c r="J166" s="122" t="s">
        <v>3309</v>
      </c>
      <c r="K166" s="127" t="s">
        <v>3347</v>
      </c>
      <c r="L166" s="120">
        <v>3184289990</v>
      </c>
      <c r="M166" s="124" t="s">
        <v>2597</v>
      </c>
      <c r="N166" s="120" t="s">
        <v>2658</v>
      </c>
      <c r="O166" s="118">
        <v>330</v>
      </c>
      <c r="P166" s="125" t="s">
        <v>2588</v>
      </c>
      <c r="Q166" s="126" t="s">
        <v>2451</v>
      </c>
    </row>
    <row r="167" spans="2:17" ht="14.25" customHeight="1">
      <c r="B167" s="118" t="s">
        <v>3348</v>
      </c>
      <c r="C167" s="119" t="s">
        <v>3349</v>
      </c>
      <c r="D167" s="119" t="s">
        <v>3350</v>
      </c>
      <c r="E167" s="120">
        <v>1124012625</v>
      </c>
      <c r="F167" s="118" t="s">
        <v>3084</v>
      </c>
      <c r="G167" s="120">
        <v>32451</v>
      </c>
      <c r="H167" s="118" t="s">
        <v>3084</v>
      </c>
      <c r="I167" s="118" t="s">
        <v>3351</v>
      </c>
      <c r="J167" s="122" t="s">
        <v>3352</v>
      </c>
      <c r="K167" s="127" t="s">
        <v>3353</v>
      </c>
      <c r="L167" s="120">
        <v>3006024209</v>
      </c>
      <c r="M167" s="124" t="s">
        <v>2597</v>
      </c>
      <c r="N167" s="120" t="s">
        <v>2981</v>
      </c>
      <c r="O167" s="118">
        <v>330</v>
      </c>
      <c r="P167" s="125" t="s">
        <v>3354</v>
      </c>
      <c r="Q167" s="126" t="s">
        <v>2451</v>
      </c>
    </row>
    <row r="168" spans="2:17" ht="14.25" customHeight="1">
      <c r="B168" s="118" t="s">
        <v>3355</v>
      </c>
      <c r="C168" s="119" t="s">
        <v>3356</v>
      </c>
      <c r="D168" s="119" t="s">
        <v>3357</v>
      </c>
      <c r="E168" s="120">
        <v>85156237</v>
      </c>
      <c r="F168" s="118" t="s">
        <v>2468</v>
      </c>
      <c r="G168" s="120">
        <v>31200</v>
      </c>
      <c r="H168" s="118" t="s">
        <v>2462</v>
      </c>
      <c r="I168" s="118" t="s">
        <v>1924</v>
      </c>
      <c r="J168" s="122" t="s">
        <v>3358</v>
      </c>
      <c r="K168" s="127" t="s">
        <v>3359</v>
      </c>
      <c r="L168" s="120">
        <v>3016092013</v>
      </c>
      <c r="M168" s="124" t="s">
        <v>2831</v>
      </c>
      <c r="N168" s="120" t="s">
        <v>2942</v>
      </c>
      <c r="O168" s="118">
        <v>330</v>
      </c>
      <c r="P168" s="125" t="s">
        <v>1242</v>
      </c>
      <c r="Q168" s="126" t="s">
        <v>2451</v>
      </c>
    </row>
    <row r="169" spans="2:17" ht="14.25" customHeight="1">
      <c r="B169" s="118" t="s">
        <v>3360</v>
      </c>
      <c r="C169" s="119" t="s">
        <v>3361</v>
      </c>
      <c r="D169" s="119" t="s">
        <v>3362</v>
      </c>
      <c r="E169" s="120">
        <v>1082881030</v>
      </c>
      <c r="F169" s="118" t="s">
        <v>2468</v>
      </c>
      <c r="G169" s="120">
        <v>32082</v>
      </c>
      <c r="H169" s="118" t="s">
        <v>3084</v>
      </c>
      <c r="I169" s="118" t="s">
        <v>641</v>
      </c>
      <c r="J169" s="122" t="s">
        <v>3363</v>
      </c>
      <c r="K169" s="127" t="s">
        <v>3364</v>
      </c>
      <c r="L169" s="120">
        <v>3148175875</v>
      </c>
      <c r="M169" s="124" t="s">
        <v>2448</v>
      </c>
      <c r="N169" s="120" t="s">
        <v>3031</v>
      </c>
      <c r="O169" s="118">
        <v>330</v>
      </c>
      <c r="P169" s="125" t="s">
        <v>641</v>
      </c>
      <c r="Q169" s="126" t="s">
        <v>2451</v>
      </c>
    </row>
    <row r="170" spans="2:17" ht="14.25" customHeight="1">
      <c r="B170" s="118" t="s">
        <v>3365</v>
      </c>
      <c r="C170" s="119" t="s">
        <v>3366</v>
      </c>
      <c r="D170" s="119" t="s">
        <v>3367</v>
      </c>
      <c r="E170" s="120">
        <v>73229116</v>
      </c>
      <c r="F170" s="118" t="s">
        <v>2764</v>
      </c>
      <c r="G170" s="120">
        <v>28096</v>
      </c>
      <c r="H170" s="118" t="s">
        <v>2764</v>
      </c>
      <c r="I170" s="118" t="s">
        <v>641</v>
      </c>
      <c r="J170" s="122" t="s">
        <v>3368</v>
      </c>
      <c r="K170" s="127" t="s">
        <v>3369</v>
      </c>
      <c r="L170" s="120">
        <v>3003618775</v>
      </c>
      <c r="M170" s="124" t="s">
        <v>2448</v>
      </c>
      <c r="N170" s="120" t="s">
        <v>2449</v>
      </c>
      <c r="O170" s="118">
        <v>330</v>
      </c>
      <c r="P170" s="125" t="s">
        <v>641</v>
      </c>
      <c r="Q170" s="126" t="s">
        <v>2451</v>
      </c>
    </row>
    <row r="171" spans="2:17" ht="14.25" customHeight="1">
      <c r="B171" s="118" t="s">
        <v>3370</v>
      </c>
      <c r="C171" s="119" t="s">
        <v>3371</v>
      </c>
      <c r="D171" s="119" t="s">
        <v>3372</v>
      </c>
      <c r="E171" s="120">
        <v>59310931</v>
      </c>
      <c r="F171" s="118" t="s">
        <v>2001</v>
      </c>
      <c r="G171" s="120">
        <v>30645</v>
      </c>
      <c r="H171" s="118" t="s">
        <v>2001</v>
      </c>
      <c r="I171" s="118" t="s">
        <v>1918</v>
      </c>
      <c r="J171" s="122" t="s">
        <v>3373</v>
      </c>
      <c r="K171" s="127" t="s">
        <v>3374</v>
      </c>
      <c r="L171" s="120">
        <v>3012005304</v>
      </c>
      <c r="M171" s="124" t="s">
        <v>2734</v>
      </c>
      <c r="N171" s="120" t="s">
        <v>2658</v>
      </c>
      <c r="O171" s="118">
        <v>330</v>
      </c>
      <c r="P171" s="125" t="s">
        <v>785</v>
      </c>
      <c r="Q171" s="126" t="s">
        <v>2451</v>
      </c>
    </row>
    <row r="172" spans="2:17" ht="14.25" customHeight="1">
      <c r="B172" s="118" t="s">
        <v>3375</v>
      </c>
      <c r="C172" s="119" t="s">
        <v>3376</v>
      </c>
      <c r="D172" s="119" t="s">
        <v>3377</v>
      </c>
      <c r="E172" s="120">
        <v>85467878</v>
      </c>
      <c r="F172" s="118" t="s">
        <v>2468</v>
      </c>
      <c r="G172" s="120">
        <v>26276</v>
      </c>
      <c r="H172" s="118" t="s">
        <v>2468</v>
      </c>
      <c r="I172" s="118" t="s">
        <v>641</v>
      </c>
      <c r="J172" s="122" t="s">
        <v>3378</v>
      </c>
      <c r="K172" s="127" t="s">
        <v>3379</v>
      </c>
      <c r="L172" s="120">
        <v>3195491467</v>
      </c>
      <c r="M172" s="124" t="s">
        <v>2597</v>
      </c>
      <c r="N172" s="120" t="s">
        <v>2635</v>
      </c>
      <c r="O172" s="118">
        <v>334</v>
      </c>
      <c r="P172" s="125" t="s">
        <v>641</v>
      </c>
      <c r="Q172" s="126" t="s">
        <v>2451</v>
      </c>
    </row>
    <row r="173" spans="2:17" ht="14.25" customHeight="1">
      <c r="B173" s="118" t="s">
        <v>3380</v>
      </c>
      <c r="C173" s="119" t="s">
        <v>3381</v>
      </c>
      <c r="D173" s="119" t="s">
        <v>3382</v>
      </c>
      <c r="E173" s="120">
        <v>45562780</v>
      </c>
      <c r="F173" s="118" t="s">
        <v>2655</v>
      </c>
      <c r="G173" s="120">
        <v>30931</v>
      </c>
      <c r="H173" s="118" t="s">
        <v>2455</v>
      </c>
      <c r="I173" s="118" t="s">
        <v>1924</v>
      </c>
      <c r="J173" s="122" t="s">
        <v>3383</v>
      </c>
      <c r="K173" s="127" t="s">
        <v>3384</v>
      </c>
      <c r="L173" s="120">
        <v>3145789032</v>
      </c>
      <c r="M173" s="124" t="s">
        <v>2597</v>
      </c>
      <c r="N173" s="120" t="s">
        <v>2658</v>
      </c>
      <c r="O173" s="118">
        <v>330</v>
      </c>
      <c r="P173" s="125" t="s">
        <v>845</v>
      </c>
      <c r="Q173" s="126" t="s">
        <v>2451</v>
      </c>
    </row>
    <row r="174" spans="2:17" ht="14.25" customHeight="1">
      <c r="B174" s="118" t="s">
        <v>3385</v>
      </c>
      <c r="C174" s="119" t="s">
        <v>3386</v>
      </c>
      <c r="D174" s="119" t="s">
        <v>3387</v>
      </c>
      <c r="E174" s="120">
        <v>84455457</v>
      </c>
      <c r="F174" s="118" t="s">
        <v>2468</v>
      </c>
      <c r="G174" s="120">
        <v>30362</v>
      </c>
      <c r="H174" s="118" t="s">
        <v>2468</v>
      </c>
      <c r="I174" s="118" t="s">
        <v>641</v>
      </c>
      <c r="J174" s="122" t="s">
        <v>3363</v>
      </c>
      <c r="K174" s="127" t="s">
        <v>3388</v>
      </c>
      <c r="L174" s="120">
        <v>3118057136</v>
      </c>
      <c r="M174" s="124" t="s">
        <v>2448</v>
      </c>
      <c r="N174" s="120" t="s">
        <v>3031</v>
      </c>
      <c r="O174" s="118">
        <v>330</v>
      </c>
      <c r="P174" s="125" t="s">
        <v>641</v>
      </c>
      <c r="Q174" s="126" t="s">
        <v>2451</v>
      </c>
    </row>
    <row r="175" spans="2:17" ht="14.25" customHeight="1">
      <c r="B175" s="118" t="s">
        <v>3389</v>
      </c>
      <c r="C175" s="119" t="s">
        <v>3390</v>
      </c>
      <c r="D175" s="119" t="s">
        <v>3391</v>
      </c>
      <c r="E175" s="120">
        <v>1082972325</v>
      </c>
      <c r="F175" s="118" t="s">
        <v>2468</v>
      </c>
      <c r="G175" s="120">
        <v>34183</v>
      </c>
      <c r="H175" s="118" t="s">
        <v>2927</v>
      </c>
      <c r="I175" s="118" t="s">
        <v>641</v>
      </c>
      <c r="J175" s="122" t="s">
        <v>3392</v>
      </c>
      <c r="K175" s="127" t="s">
        <v>3393</v>
      </c>
      <c r="L175" s="120">
        <v>3103699203</v>
      </c>
      <c r="M175" s="124" t="s">
        <v>2597</v>
      </c>
      <c r="N175" s="120" t="s">
        <v>3031</v>
      </c>
      <c r="O175" s="118">
        <v>330</v>
      </c>
      <c r="P175" s="125" t="s">
        <v>641</v>
      </c>
      <c r="Q175" s="126" t="s">
        <v>2451</v>
      </c>
    </row>
    <row r="176" spans="2:17" ht="14.25" customHeight="1">
      <c r="B176" s="118" t="s">
        <v>3394</v>
      </c>
      <c r="C176" s="119" t="s">
        <v>3395</v>
      </c>
      <c r="D176" s="119" t="s">
        <v>3396</v>
      </c>
      <c r="E176" s="120">
        <v>26203858</v>
      </c>
      <c r="F176" s="118" t="s">
        <v>2231</v>
      </c>
      <c r="G176" s="120">
        <v>30868</v>
      </c>
      <c r="H176" s="118" t="s">
        <v>2231</v>
      </c>
      <c r="I176" s="118" t="s">
        <v>1924</v>
      </c>
      <c r="J176" s="122" t="s">
        <v>3397</v>
      </c>
      <c r="K176" s="127" t="s">
        <v>3398</v>
      </c>
      <c r="L176" s="120">
        <v>3015666978</v>
      </c>
      <c r="M176" s="124" t="s">
        <v>2831</v>
      </c>
      <c r="N176" s="120" t="s">
        <v>2658</v>
      </c>
      <c r="O176" s="118">
        <v>330</v>
      </c>
      <c r="P176" s="125" t="s">
        <v>3399</v>
      </c>
      <c r="Q176" s="126" t="s">
        <v>2451</v>
      </c>
    </row>
    <row r="177" spans="2:17" ht="14.25" customHeight="1">
      <c r="B177" s="118" t="s">
        <v>3400</v>
      </c>
      <c r="C177" s="119" t="s">
        <v>3401</v>
      </c>
      <c r="D177" s="119" t="s">
        <v>3402</v>
      </c>
      <c r="E177" s="120">
        <v>1118802345</v>
      </c>
      <c r="F177" s="118" t="s">
        <v>2978</v>
      </c>
      <c r="G177" s="120">
        <v>31433</v>
      </c>
      <c r="H177" s="118" t="s">
        <v>2978</v>
      </c>
      <c r="I177" s="118" t="s">
        <v>1924</v>
      </c>
      <c r="J177" s="122" t="s">
        <v>3403</v>
      </c>
      <c r="K177" s="127" t="s">
        <v>3404</v>
      </c>
      <c r="L177" s="120">
        <v>3206701495</v>
      </c>
      <c r="M177" s="124" t="s">
        <v>2734</v>
      </c>
      <c r="N177" s="120" t="s">
        <v>2988</v>
      </c>
      <c r="O177" s="118">
        <v>330</v>
      </c>
      <c r="P177" s="125" t="s">
        <v>1190</v>
      </c>
      <c r="Q177" s="126" t="s">
        <v>2451</v>
      </c>
    </row>
    <row r="178" spans="2:17" ht="14.25" customHeight="1">
      <c r="B178" s="118" t="s">
        <v>3405</v>
      </c>
      <c r="C178" s="119" t="s">
        <v>3406</v>
      </c>
      <c r="D178" s="119" t="s">
        <v>3407</v>
      </c>
      <c r="E178" s="120">
        <v>1006915080</v>
      </c>
      <c r="F178" s="118" t="s">
        <v>3293</v>
      </c>
      <c r="G178" s="120">
        <v>34818</v>
      </c>
      <c r="H178" s="118" t="s">
        <v>3293</v>
      </c>
      <c r="I178" s="118" t="s">
        <v>641</v>
      </c>
      <c r="J178" s="122" t="s">
        <v>3408</v>
      </c>
      <c r="K178" s="127" t="s">
        <v>3409</v>
      </c>
      <c r="L178" s="120">
        <v>3108255025</v>
      </c>
      <c r="M178" s="124" t="s">
        <v>2448</v>
      </c>
      <c r="N178" s="120" t="s">
        <v>2988</v>
      </c>
      <c r="O178" s="118">
        <v>330</v>
      </c>
      <c r="P178" s="125" t="s">
        <v>641</v>
      </c>
      <c r="Q178" s="126" t="s">
        <v>2451</v>
      </c>
    </row>
    <row r="179" spans="2:17" ht="14.25" customHeight="1">
      <c r="B179" s="118" t="s">
        <v>3410</v>
      </c>
      <c r="C179" s="119" t="s">
        <v>3411</v>
      </c>
      <c r="D179" s="119" t="s">
        <v>3412</v>
      </c>
      <c r="E179" s="120">
        <v>1082948361</v>
      </c>
      <c r="F179" s="118" t="s">
        <v>2468</v>
      </c>
      <c r="G179" s="120">
        <v>33625</v>
      </c>
      <c r="H179" s="118" t="s">
        <v>2468</v>
      </c>
      <c r="I179" s="118" t="s">
        <v>1924</v>
      </c>
      <c r="J179" s="122" t="s">
        <v>3413</v>
      </c>
      <c r="K179" s="127" t="s">
        <v>3414</v>
      </c>
      <c r="L179" s="120">
        <v>3137858553</v>
      </c>
      <c r="M179" s="124" t="s">
        <v>2831</v>
      </c>
      <c r="N179" s="120" t="s">
        <v>2635</v>
      </c>
      <c r="O179" s="118">
        <v>330</v>
      </c>
      <c r="P179" s="125" t="s">
        <v>3284</v>
      </c>
      <c r="Q179" s="126" t="s">
        <v>2451</v>
      </c>
    </row>
    <row r="180" spans="2:17" ht="14.25" customHeight="1">
      <c r="B180" s="118" t="s">
        <v>3415</v>
      </c>
      <c r="C180" s="119" t="s">
        <v>3416</v>
      </c>
      <c r="D180" s="119" t="s">
        <v>3417</v>
      </c>
      <c r="E180" s="120">
        <v>1064992486</v>
      </c>
      <c r="F180" s="118" t="s">
        <v>3113</v>
      </c>
      <c r="G180" s="120">
        <v>32864</v>
      </c>
      <c r="H180" s="118" t="s">
        <v>3113</v>
      </c>
      <c r="I180" s="118" t="s">
        <v>1918</v>
      </c>
      <c r="J180" s="122" t="s">
        <v>3418</v>
      </c>
      <c r="K180" s="127" t="s">
        <v>3419</v>
      </c>
      <c r="L180" s="120">
        <v>3104595924</v>
      </c>
      <c r="M180" s="124" t="s">
        <v>2734</v>
      </c>
      <c r="N180" s="120" t="s">
        <v>3108</v>
      </c>
      <c r="O180" s="118">
        <v>330</v>
      </c>
      <c r="P180" s="125" t="s">
        <v>3399</v>
      </c>
      <c r="Q180" s="126" t="s">
        <v>2451</v>
      </c>
    </row>
    <row r="181" spans="2:17" ht="14.25" customHeight="1">
      <c r="B181" s="118" t="s">
        <v>3420</v>
      </c>
      <c r="C181" s="119" t="s">
        <v>3421</v>
      </c>
      <c r="D181" s="119" t="s">
        <v>3422</v>
      </c>
      <c r="E181" s="120">
        <v>32298596</v>
      </c>
      <c r="F181" s="118" t="s">
        <v>3423</v>
      </c>
      <c r="G181" s="120">
        <v>31022</v>
      </c>
      <c r="H181" s="118" t="s">
        <v>3424</v>
      </c>
      <c r="I181" s="118" t="s">
        <v>2502</v>
      </c>
      <c r="J181" s="122" t="s">
        <v>3425</v>
      </c>
      <c r="K181" s="127" t="s">
        <v>3426</v>
      </c>
      <c r="L181" s="120">
        <v>3147351368</v>
      </c>
      <c r="M181" s="124" t="s">
        <v>2448</v>
      </c>
      <c r="N181" s="120" t="s">
        <v>3108</v>
      </c>
      <c r="O181" s="118">
        <v>330</v>
      </c>
      <c r="P181" s="125" t="s">
        <v>3258</v>
      </c>
      <c r="Q181" s="126" t="s">
        <v>2451</v>
      </c>
    </row>
    <row r="182" spans="2:17" ht="14.25" customHeight="1">
      <c r="B182" s="118" t="s">
        <v>3427</v>
      </c>
      <c r="C182" s="119" t="s">
        <v>3428</v>
      </c>
      <c r="D182" s="119" t="s">
        <v>3429</v>
      </c>
      <c r="E182" s="120">
        <v>78021510</v>
      </c>
      <c r="F182" s="118" t="s">
        <v>3113</v>
      </c>
      <c r="G182" s="120">
        <v>23843</v>
      </c>
      <c r="H182" s="118" t="s">
        <v>3113</v>
      </c>
      <c r="I182" s="118" t="s">
        <v>1924</v>
      </c>
      <c r="J182" s="122" t="s">
        <v>3430</v>
      </c>
      <c r="K182" s="127" t="s">
        <v>3431</v>
      </c>
      <c r="L182" s="120">
        <v>3126813551</v>
      </c>
      <c r="M182" s="124" t="s">
        <v>2597</v>
      </c>
      <c r="N182" s="120" t="s">
        <v>3108</v>
      </c>
      <c r="O182" s="118">
        <v>330</v>
      </c>
      <c r="P182" s="125" t="s">
        <v>3432</v>
      </c>
      <c r="Q182" s="126" t="s">
        <v>2451</v>
      </c>
    </row>
    <row r="183" spans="2:17" ht="14.25" customHeight="1">
      <c r="B183" s="118" t="s">
        <v>3433</v>
      </c>
      <c r="C183" s="119" t="s">
        <v>3434</v>
      </c>
      <c r="D183" s="119" t="s">
        <v>3435</v>
      </c>
      <c r="E183" s="120">
        <v>1038804862</v>
      </c>
      <c r="F183" s="118" t="s">
        <v>3143</v>
      </c>
      <c r="G183" s="120">
        <v>32836</v>
      </c>
      <c r="H183" s="118" t="s">
        <v>3436</v>
      </c>
      <c r="I183" s="118" t="s">
        <v>1924</v>
      </c>
      <c r="J183" s="122" t="s">
        <v>3437</v>
      </c>
      <c r="K183" s="127" t="s">
        <v>3438</v>
      </c>
      <c r="L183" s="120">
        <v>3128212406</v>
      </c>
      <c r="M183" s="124" t="s">
        <v>2734</v>
      </c>
      <c r="N183" s="120" t="s">
        <v>3108</v>
      </c>
      <c r="O183" s="118">
        <v>330</v>
      </c>
      <c r="P183" s="125" t="s">
        <v>2773</v>
      </c>
      <c r="Q183" s="126" t="s">
        <v>2451</v>
      </c>
    </row>
    <row r="184" spans="2:17" ht="14.25" customHeight="1">
      <c r="B184" s="118" t="s">
        <v>3439</v>
      </c>
      <c r="C184" s="119" t="s">
        <v>3440</v>
      </c>
      <c r="D184" s="119" t="s">
        <v>3441</v>
      </c>
      <c r="E184" s="120">
        <v>45523566</v>
      </c>
      <c r="F184" s="118" t="s">
        <v>3126</v>
      </c>
      <c r="G184" s="120">
        <v>29500</v>
      </c>
      <c r="H184" s="118" t="s">
        <v>3126</v>
      </c>
      <c r="I184" s="118" t="s">
        <v>1924</v>
      </c>
      <c r="J184" s="122" t="s">
        <v>3373</v>
      </c>
      <c r="K184" s="127" t="s">
        <v>3442</v>
      </c>
      <c r="L184" s="120">
        <v>3004883066</v>
      </c>
      <c r="M184" s="124" t="s">
        <v>2831</v>
      </c>
      <c r="N184" s="120" t="s">
        <v>2658</v>
      </c>
      <c r="O184" s="118">
        <v>330</v>
      </c>
      <c r="P184" s="125" t="s">
        <v>3443</v>
      </c>
      <c r="Q184" s="126" t="s">
        <v>2451</v>
      </c>
    </row>
    <row r="185" spans="2:17" ht="14.25" customHeight="1">
      <c r="B185" s="118" t="s">
        <v>3444</v>
      </c>
      <c r="C185" s="119" t="s">
        <v>3445</v>
      </c>
      <c r="D185" s="119" t="s">
        <v>3446</v>
      </c>
      <c r="E185" s="120">
        <v>1050958822</v>
      </c>
      <c r="F185" s="118" t="s">
        <v>2777</v>
      </c>
      <c r="G185" s="120">
        <v>33865</v>
      </c>
      <c r="H185" s="118" t="s">
        <v>2011</v>
      </c>
      <c r="I185" s="118" t="s">
        <v>1924</v>
      </c>
      <c r="J185" s="122" t="s">
        <v>3309</v>
      </c>
      <c r="K185" s="127" t="s">
        <v>3447</v>
      </c>
      <c r="L185" s="120">
        <v>3017825958</v>
      </c>
      <c r="M185" s="124" t="s">
        <v>2597</v>
      </c>
      <c r="N185" s="120" t="s">
        <v>2658</v>
      </c>
      <c r="O185" s="118">
        <v>330</v>
      </c>
      <c r="P185" s="125" t="s">
        <v>1190</v>
      </c>
      <c r="Q185" s="126" t="s">
        <v>2451</v>
      </c>
    </row>
    <row r="186" spans="2:17" ht="14.25" customHeight="1">
      <c r="B186" s="118" t="s">
        <v>3448</v>
      </c>
      <c r="C186" s="119" t="s">
        <v>3449</v>
      </c>
      <c r="D186" s="119" t="s">
        <v>3450</v>
      </c>
      <c r="E186" s="120">
        <v>1047460984</v>
      </c>
      <c r="F186" s="118" t="s">
        <v>2655</v>
      </c>
      <c r="G186" s="120">
        <v>34239</v>
      </c>
      <c r="H186" s="118" t="s">
        <v>2655</v>
      </c>
      <c r="I186" s="118" t="s">
        <v>2502</v>
      </c>
      <c r="J186" s="122" t="s">
        <v>3451</v>
      </c>
      <c r="K186" s="127" t="s">
        <v>3452</v>
      </c>
      <c r="L186" s="120">
        <v>3043314583</v>
      </c>
      <c r="M186" s="124" t="s">
        <v>2597</v>
      </c>
      <c r="N186" s="120" t="s">
        <v>2658</v>
      </c>
      <c r="O186" s="118">
        <v>330</v>
      </c>
      <c r="P186" s="125" t="s">
        <v>3453</v>
      </c>
      <c r="Q186" s="126" t="s">
        <v>2451</v>
      </c>
    </row>
    <row r="187" spans="2:17" ht="14.25" customHeight="1">
      <c r="B187" s="118" t="s">
        <v>3454</v>
      </c>
      <c r="C187" s="119" t="s">
        <v>3455</v>
      </c>
      <c r="D187" s="119" t="s">
        <v>3456</v>
      </c>
      <c r="E187" s="120">
        <v>1104871181</v>
      </c>
      <c r="F187" s="118" t="s">
        <v>3315</v>
      </c>
      <c r="G187" s="120">
        <v>34170</v>
      </c>
      <c r="H187" s="118" t="s">
        <v>3315</v>
      </c>
      <c r="I187" s="118" t="s">
        <v>1924</v>
      </c>
      <c r="J187" s="122" t="s">
        <v>3457</v>
      </c>
      <c r="K187" s="127" t="s">
        <v>3458</v>
      </c>
      <c r="L187" s="120">
        <v>3024600119</v>
      </c>
      <c r="M187" s="124" t="s">
        <v>2597</v>
      </c>
      <c r="N187" s="120" t="s">
        <v>2658</v>
      </c>
      <c r="O187" s="118">
        <v>330</v>
      </c>
      <c r="P187" s="125" t="s">
        <v>845</v>
      </c>
      <c r="Q187" s="126" t="s">
        <v>2451</v>
      </c>
    </row>
    <row r="188" spans="2:17" ht="14.25" customHeight="1">
      <c r="B188" s="118" t="s">
        <v>3459</v>
      </c>
      <c r="C188" s="119" t="s">
        <v>3460</v>
      </c>
      <c r="D188" s="119" t="s">
        <v>3461</v>
      </c>
      <c r="E188" s="120">
        <v>1143354978</v>
      </c>
      <c r="F188" s="118" t="s">
        <v>2655</v>
      </c>
      <c r="G188" s="120">
        <v>33493</v>
      </c>
      <c r="H188" s="118" t="s">
        <v>2655</v>
      </c>
      <c r="I188" s="118" t="s">
        <v>1924</v>
      </c>
      <c r="J188" s="122" t="s">
        <v>3451</v>
      </c>
      <c r="K188" s="127" t="s">
        <v>3462</v>
      </c>
      <c r="L188" s="120">
        <v>3007245849</v>
      </c>
      <c r="M188" s="124" t="s">
        <v>2597</v>
      </c>
      <c r="N188" s="120" t="s">
        <v>2658</v>
      </c>
      <c r="O188" s="118">
        <v>330</v>
      </c>
      <c r="P188" s="125" t="s">
        <v>2642</v>
      </c>
      <c r="Q188" s="126" t="s">
        <v>2451</v>
      </c>
    </row>
    <row r="189" spans="2:17" ht="14.25" customHeight="1">
      <c r="B189" s="118" t="s">
        <v>3463</v>
      </c>
      <c r="C189" s="119" t="s">
        <v>3464</v>
      </c>
      <c r="D189" s="119" t="s">
        <v>3465</v>
      </c>
      <c r="E189" s="120">
        <v>77007456</v>
      </c>
      <c r="F189" s="118" t="s">
        <v>2513</v>
      </c>
      <c r="G189" s="120">
        <v>19924</v>
      </c>
      <c r="H189" s="118" t="s">
        <v>2445</v>
      </c>
      <c r="I189" s="118" t="s">
        <v>641</v>
      </c>
      <c r="J189" s="122" t="s">
        <v>2662</v>
      </c>
      <c r="K189" s="127" t="s">
        <v>3466</v>
      </c>
      <c r="L189" s="120">
        <v>3008306261</v>
      </c>
      <c r="M189" s="124" t="s">
        <v>2448</v>
      </c>
      <c r="N189" s="120" t="s">
        <v>2658</v>
      </c>
      <c r="O189" s="118">
        <v>330</v>
      </c>
      <c r="P189" s="125" t="s">
        <v>641</v>
      </c>
      <c r="Q189" s="126" t="s">
        <v>2451</v>
      </c>
    </row>
    <row r="190" spans="2:17" ht="14.25" customHeight="1">
      <c r="B190" s="118" t="s">
        <v>3467</v>
      </c>
      <c r="C190" s="119" t="s">
        <v>3468</v>
      </c>
      <c r="D190" s="119" t="s">
        <v>3469</v>
      </c>
      <c r="E190" s="120">
        <v>1052084055</v>
      </c>
      <c r="F190" s="118" t="s">
        <v>2586</v>
      </c>
      <c r="G190" s="120">
        <v>33751</v>
      </c>
      <c r="H190" s="118" t="s">
        <v>2586</v>
      </c>
      <c r="I190" s="118" t="s">
        <v>2502</v>
      </c>
      <c r="J190" s="122" t="s">
        <v>3451</v>
      </c>
      <c r="K190" s="127" t="s">
        <v>3470</v>
      </c>
      <c r="L190" s="120">
        <v>3195903175</v>
      </c>
      <c r="M190" s="124" t="s">
        <v>2597</v>
      </c>
      <c r="N190" s="120" t="s">
        <v>2658</v>
      </c>
      <c r="O190" s="118">
        <v>330</v>
      </c>
      <c r="P190" s="125" t="s">
        <v>3471</v>
      </c>
      <c r="Q190" s="126" t="s">
        <v>2451</v>
      </c>
    </row>
    <row r="191" spans="2:17" ht="14.25" customHeight="1">
      <c r="B191" s="118" t="s">
        <v>3472</v>
      </c>
      <c r="C191" s="119" t="s">
        <v>3473</v>
      </c>
      <c r="D191" s="119" t="s">
        <v>3474</v>
      </c>
      <c r="E191" s="120">
        <v>12528560</v>
      </c>
      <c r="F191" s="118" t="s">
        <v>2468</v>
      </c>
      <c r="G191" s="120">
        <v>16850</v>
      </c>
      <c r="H191" s="118" t="s">
        <v>3475</v>
      </c>
      <c r="I191" s="118" t="s">
        <v>641</v>
      </c>
      <c r="J191" s="122" t="s">
        <v>2463</v>
      </c>
      <c r="K191" s="127" t="s">
        <v>3476</v>
      </c>
      <c r="L191" s="120">
        <v>4206144</v>
      </c>
      <c r="M191" s="124" t="s">
        <v>2448</v>
      </c>
      <c r="N191" s="120" t="s">
        <v>2449</v>
      </c>
      <c r="O191" s="118">
        <v>330</v>
      </c>
      <c r="P191" s="125" t="s">
        <v>641</v>
      </c>
      <c r="Q191" s="126" t="s">
        <v>2451</v>
      </c>
    </row>
    <row r="192" spans="2:17" ht="14.25" customHeight="1">
      <c r="B192" s="118" t="s">
        <v>3477</v>
      </c>
      <c r="C192" s="119" t="s">
        <v>3478</v>
      </c>
      <c r="D192" s="119" t="s">
        <v>3479</v>
      </c>
      <c r="E192" s="120">
        <v>8602013</v>
      </c>
      <c r="F192" s="118" t="s">
        <v>3480</v>
      </c>
      <c r="G192" s="120">
        <v>25535</v>
      </c>
      <c r="H192" s="118" t="s">
        <v>3480</v>
      </c>
      <c r="I192" s="118" t="s">
        <v>1054</v>
      </c>
      <c r="J192" s="122" t="s">
        <v>2463</v>
      </c>
      <c r="K192" s="127" t="s">
        <v>3481</v>
      </c>
      <c r="L192" s="120">
        <v>3014335516</v>
      </c>
      <c r="M192" s="124" t="s">
        <v>2448</v>
      </c>
      <c r="N192" s="120" t="s">
        <v>2449</v>
      </c>
      <c r="O192" s="118">
        <v>330</v>
      </c>
      <c r="P192" s="125" t="s">
        <v>3482</v>
      </c>
      <c r="Q192" s="126" t="s">
        <v>2451</v>
      </c>
    </row>
    <row r="193" spans="2:17" ht="14.25" customHeight="1">
      <c r="B193" s="118" t="s">
        <v>3483</v>
      </c>
      <c r="C193" s="119" t="s">
        <v>3484</v>
      </c>
      <c r="D193" s="119" t="s">
        <v>3485</v>
      </c>
      <c r="E193" s="120">
        <v>1063154689</v>
      </c>
      <c r="F193" s="118" t="s">
        <v>3486</v>
      </c>
      <c r="G193" s="120">
        <v>33238</v>
      </c>
      <c r="H193" s="118" t="s">
        <v>3486</v>
      </c>
      <c r="I193" s="118" t="s">
        <v>1924</v>
      </c>
      <c r="J193" s="122" t="s">
        <v>3487</v>
      </c>
      <c r="K193" s="127" t="s">
        <v>3488</v>
      </c>
      <c r="L193" s="120">
        <v>3014347736</v>
      </c>
      <c r="M193" s="124" t="s">
        <v>2734</v>
      </c>
      <c r="N193" s="120" t="s">
        <v>3108</v>
      </c>
      <c r="O193" s="118">
        <v>330</v>
      </c>
      <c r="P193" s="125" t="s">
        <v>1242</v>
      </c>
      <c r="Q193" s="126" t="s">
        <v>2451</v>
      </c>
    </row>
    <row r="194" spans="2:17" ht="14.25" customHeight="1">
      <c r="B194" s="118" t="s">
        <v>3489</v>
      </c>
      <c r="C194" s="119" t="s">
        <v>3490</v>
      </c>
      <c r="D194" s="119" t="s">
        <v>3491</v>
      </c>
      <c r="E194" s="120">
        <v>1004370090</v>
      </c>
      <c r="F194" s="118" t="s">
        <v>2468</v>
      </c>
      <c r="G194" s="120">
        <v>33744</v>
      </c>
      <c r="H194" s="118" t="s">
        <v>2468</v>
      </c>
      <c r="I194" s="118" t="s">
        <v>641</v>
      </c>
      <c r="J194" s="122" t="s">
        <v>3492</v>
      </c>
      <c r="K194" s="127" t="s">
        <v>3493</v>
      </c>
      <c r="L194" s="120">
        <v>3205868137</v>
      </c>
      <c r="M194" s="124" t="s">
        <v>2597</v>
      </c>
      <c r="N194" s="120" t="s">
        <v>3031</v>
      </c>
      <c r="O194" s="118">
        <v>330</v>
      </c>
      <c r="P194" s="125" t="s">
        <v>641</v>
      </c>
      <c r="Q194" s="126" t="s">
        <v>2451</v>
      </c>
    </row>
    <row r="195" spans="2:17" ht="14.25" customHeight="1">
      <c r="B195" s="118" t="s">
        <v>3494</v>
      </c>
      <c r="C195" s="119" t="s">
        <v>3495</v>
      </c>
      <c r="D195" s="119" t="s">
        <v>3496</v>
      </c>
      <c r="E195" s="120">
        <v>44159601</v>
      </c>
      <c r="F195" s="118" t="s">
        <v>3244</v>
      </c>
      <c r="G195" s="120">
        <v>30356</v>
      </c>
      <c r="H195" s="118" t="s">
        <v>3244</v>
      </c>
      <c r="I195" s="118" t="s">
        <v>641</v>
      </c>
      <c r="J195" s="122" t="s">
        <v>3497</v>
      </c>
      <c r="K195" s="127" t="s">
        <v>3498</v>
      </c>
      <c r="L195" s="120">
        <v>3013242434</v>
      </c>
      <c r="M195" s="124" t="s">
        <v>3499</v>
      </c>
      <c r="N195" s="120" t="s">
        <v>2449</v>
      </c>
      <c r="O195" s="118">
        <v>330</v>
      </c>
      <c r="P195" s="125" t="s">
        <v>641</v>
      </c>
      <c r="Q195" s="126" t="s">
        <v>2451</v>
      </c>
    </row>
    <row r="196" spans="2:17" ht="14.25" customHeight="1">
      <c r="B196" s="118" t="s">
        <v>3500</v>
      </c>
      <c r="C196" s="119" t="s">
        <v>3501</v>
      </c>
      <c r="D196" s="119" t="s">
        <v>3502</v>
      </c>
      <c r="E196" s="120">
        <v>18005345</v>
      </c>
      <c r="F196" s="118" t="s">
        <v>2702</v>
      </c>
      <c r="G196" s="120">
        <v>26684</v>
      </c>
      <c r="H196" s="118" t="s">
        <v>2702</v>
      </c>
      <c r="I196" s="118" t="s">
        <v>1054</v>
      </c>
      <c r="J196" s="122" t="s">
        <v>3503</v>
      </c>
      <c r="K196" s="127" t="s">
        <v>3504</v>
      </c>
      <c r="L196" s="120">
        <v>3178232894</v>
      </c>
      <c r="M196" s="124" t="s">
        <v>2448</v>
      </c>
      <c r="N196" s="120" t="s">
        <v>2705</v>
      </c>
      <c r="O196" s="118">
        <v>330</v>
      </c>
      <c r="P196" s="125" t="s">
        <v>2680</v>
      </c>
      <c r="Q196" s="126" t="s">
        <v>2451</v>
      </c>
    </row>
    <row r="197" spans="2:17" ht="14.25" customHeight="1">
      <c r="B197" s="118" t="s">
        <v>3505</v>
      </c>
      <c r="C197" s="119" t="s">
        <v>3506</v>
      </c>
      <c r="D197" s="119" t="s">
        <v>3507</v>
      </c>
      <c r="E197" s="120">
        <v>18005614</v>
      </c>
      <c r="F197" s="118" t="s">
        <v>2702</v>
      </c>
      <c r="G197" s="120">
        <v>29207</v>
      </c>
      <c r="H197" s="118" t="s">
        <v>3508</v>
      </c>
      <c r="I197" s="118" t="s">
        <v>641</v>
      </c>
      <c r="J197" s="122" t="s">
        <v>3509</v>
      </c>
      <c r="K197" s="127" t="s">
        <v>3510</v>
      </c>
      <c r="L197" s="120">
        <v>3103442548</v>
      </c>
      <c r="M197" s="124" t="s">
        <v>2448</v>
      </c>
      <c r="N197" s="120" t="s">
        <v>2705</v>
      </c>
      <c r="O197" s="118">
        <v>330</v>
      </c>
      <c r="P197" s="125" t="s">
        <v>641</v>
      </c>
      <c r="Q197" s="126" t="s">
        <v>3511</v>
      </c>
    </row>
    <row r="198" spans="2:17" ht="14.25" customHeight="1">
      <c r="B198" s="118" t="s">
        <v>3512</v>
      </c>
      <c r="C198" s="119" t="s">
        <v>3513</v>
      </c>
      <c r="D198" s="119" t="s">
        <v>3514</v>
      </c>
      <c r="E198" s="120">
        <v>23248978</v>
      </c>
      <c r="F198" s="118" t="s">
        <v>2702</v>
      </c>
      <c r="G198" s="120">
        <v>24304</v>
      </c>
      <c r="H198" s="118" t="s">
        <v>3515</v>
      </c>
      <c r="I198" s="118" t="s">
        <v>2502</v>
      </c>
      <c r="J198" s="122" t="s">
        <v>3516</v>
      </c>
      <c r="K198" s="127" t="s">
        <v>3517</v>
      </c>
      <c r="L198" s="120">
        <v>3114816388</v>
      </c>
      <c r="M198" s="124" t="s">
        <v>2597</v>
      </c>
      <c r="N198" s="120" t="s">
        <v>2705</v>
      </c>
      <c r="O198" s="118">
        <v>330</v>
      </c>
      <c r="P198" s="125" t="s">
        <v>3518</v>
      </c>
      <c r="Q198" s="126" t="s">
        <v>2451</v>
      </c>
    </row>
    <row r="199" spans="2:17" ht="14.25" customHeight="1">
      <c r="B199" s="118" t="s">
        <v>3519</v>
      </c>
      <c r="C199" s="119" t="s">
        <v>3520</v>
      </c>
      <c r="D199" s="119" t="s">
        <v>3521</v>
      </c>
      <c r="E199" s="120">
        <v>1124513169</v>
      </c>
      <c r="F199" s="118" t="s">
        <v>3293</v>
      </c>
      <c r="G199" s="120">
        <v>34231</v>
      </c>
      <c r="H199" s="118" t="s">
        <v>3293</v>
      </c>
      <c r="I199" s="118" t="s">
        <v>641</v>
      </c>
      <c r="J199" s="122" t="s">
        <v>3408</v>
      </c>
      <c r="K199" s="127" t="s">
        <v>3522</v>
      </c>
      <c r="L199" s="120">
        <v>3216951926</v>
      </c>
      <c r="M199" s="124" t="s">
        <v>2448</v>
      </c>
      <c r="N199" s="120" t="s">
        <v>2988</v>
      </c>
      <c r="O199" s="118">
        <v>330</v>
      </c>
      <c r="P199" s="125" t="s">
        <v>641</v>
      </c>
      <c r="Q199" s="126" t="s">
        <v>2451</v>
      </c>
    </row>
    <row r="200" spans="2:17" ht="14.25" customHeight="1">
      <c r="B200" s="118" t="s">
        <v>3523</v>
      </c>
      <c r="C200" s="119" t="s">
        <v>3524</v>
      </c>
      <c r="D200" s="119" t="s">
        <v>3525</v>
      </c>
      <c r="E200" s="120">
        <v>1006917337</v>
      </c>
      <c r="F200" s="118" t="s">
        <v>3293</v>
      </c>
      <c r="G200" s="120">
        <v>33088</v>
      </c>
      <c r="H200" s="118" t="s">
        <v>3293</v>
      </c>
      <c r="I200" s="118" t="s">
        <v>641</v>
      </c>
      <c r="J200" s="122" t="s">
        <v>3294</v>
      </c>
      <c r="K200" s="127" t="s">
        <v>3526</v>
      </c>
      <c r="L200" s="120">
        <v>3216064365</v>
      </c>
      <c r="M200" s="124" t="s">
        <v>2448</v>
      </c>
      <c r="N200" s="120" t="s">
        <v>2988</v>
      </c>
      <c r="O200" s="118">
        <v>330</v>
      </c>
      <c r="P200" s="125" t="s">
        <v>641</v>
      </c>
      <c r="Q200" s="126" t="s">
        <v>2451</v>
      </c>
    </row>
    <row r="201" spans="2:17" ht="14.25" customHeight="1">
      <c r="B201" s="118" t="s">
        <v>3527</v>
      </c>
      <c r="C201" s="119" t="s">
        <v>3528</v>
      </c>
      <c r="D201" s="119" t="s">
        <v>3529</v>
      </c>
      <c r="E201" s="120">
        <v>26367396</v>
      </c>
      <c r="F201" s="118" t="s">
        <v>2163</v>
      </c>
      <c r="G201" s="120">
        <v>30313</v>
      </c>
      <c r="H201" s="118" t="s">
        <v>2655</v>
      </c>
      <c r="I201" s="118" t="s">
        <v>2502</v>
      </c>
      <c r="J201" s="122" t="s">
        <v>3530</v>
      </c>
      <c r="K201" s="127" t="s">
        <v>3531</v>
      </c>
      <c r="L201" s="120">
        <v>3104438543</v>
      </c>
      <c r="M201" s="124" t="s">
        <v>2533</v>
      </c>
      <c r="N201" s="120" t="s">
        <v>3532</v>
      </c>
      <c r="O201" s="118">
        <v>330</v>
      </c>
      <c r="P201" s="125" t="s">
        <v>3533</v>
      </c>
      <c r="Q201" s="126" t="s">
        <v>2451</v>
      </c>
    </row>
    <row r="202" spans="2:17" ht="14.25" customHeight="1">
      <c r="B202" s="118" t="s">
        <v>3534</v>
      </c>
      <c r="C202" s="119" t="s">
        <v>3535</v>
      </c>
      <c r="D202" s="119" t="s">
        <v>3536</v>
      </c>
      <c r="E202" s="120">
        <v>4810482</v>
      </c>
      <c r="F202" s="118" t="s">
        <v>3537</v>
      </c>
      <c r="G202" s="120">
        <v>21554</v>
      </c>
      <c r="H202" s="118" t="s">
        <v>3537</v>
      </c>
      <c r="I202" s="118" t="s">
        <v>641</v>
      </c>
      <c r="J202" s="122" t="s">
        <v>3538</v>
      </c>
      <c r="K202" s="127" t="s">
        <v>3539</v>
      </c>
      <c r="L202" s="120" t="s">
        <v>3540</v>
      </c>
      <c r="M202" s="124" t="s">
        <v>2448</v>
      </c>
      <c r="N202" s="120" t="s">
        <v>3532</v>
      </c>
      <c r="O202" s="118">
        <v>330</v>
      </c>
      <c r="P202" s="125" t="s">
        <v>641</v>
      </c>
      <c r="Q202" s="126" t="s">
        <v>2451</v>
      </c>
    </row>
    <row r="203" spans="2:17" ht="14.25" customHeight="1">
      <c r="B203" s="118" t="s">
        <v>3541</v>
      </c>
      <c r="C203" s="119" t="s">
        <v>3542</v>
      </c>
      <c r="D203" s="119" t="s">
        <v>3543</v>
      </c>
      <c r="E203" s="120">
        <v>30091696</v>
      </c>
      <c r="F203" s="118" t="s">
        <v>3537</v>
      </c>
      <c r="G203" s="120">
        <v>30503</v>
      </c>
      <c r="H203" s="118" t="s">
        <v>2261</v>
      </c>
      <c r="I203" s="118" t="s">
        <v>2502</v>
      </c>
      <c r="J203" s="122" t="s">
        <v>3544</v>
      </c>
      <c r="K203" s="127" t="s">
        <v>3545</v>
      </c>
      <c r="L203" s="120">
        <v>3225094001</v>
      </c>
      <c r="M203" s="124" t="s">
        <v>2597</v>
      </c>
      <c r="N203" s="120" t="s">
        <v>3532</v>
      </c>
      <c r="O203" s="118">
        <v>330</v>
      </c>
      <c r="P203" s="125" t="s">
        <v>3546</v>
      </c>
      <c r="Q203" s="126" t="s">
        <v>2451</v>
      </c>
    </row>
    <row r="204" spans="2:17" ht="14.25" customHeight="1">
      <c r="B204" s="118" t="s">
        <v>3547</v>
      </c>
      <c r="C204" s="119" t="s">
        <v>3548</v>
      </c>
      <c r="D204" s="119" t="s">
        <v>3549</v>
      </c>
      <c r="E204" s="120">
        <v>80111604</v>
      </c>
      <c r="F204" s="118" t="s">
        <v>2011</v>
      </c>
      <c r="G204" s="120">
        <v>30649</v>
      </c>
      <c r="H204" s="118" t="s">
        <v>2298</v>
      </c>
      <c r="I204" s="118" t="s">
        <v>1924</v>
      </c>
      <c r="J204" s="122" t="s">
        <v>3550</v>
      </c>
      <c r="K204" s="127" t="s">
        <v>3551</v>
      </c>
      <c r="L204" s="120">
        <v>3003654864</v>
      </c>
      <c r="M204" s="124" t="s">
        <v>2831</v>
      </c>
      <c r="N204" s="120" t="s">
        <v>3532</v>
      </c>
      <c r="O204" s="118">
        <v>330</v>
      </c>
      <c r="P204" s="125" t="s">
        <v>1242</v>
      </c>
      <c r="Q204" s="126" t="s">
        <v>2451</v>
      </c>
    </row>
    <row r="205" spans="2:17" ht="14.25" customHeight="1">
      <c r="B205" s="118" t="s">
        <v>3552</v>
      </c>
      <c r="C205" s="119" t="s">
        <v>3553</v>
      </c>
      <c r="D205" s="119" t="s">
        <v>3554</v>
      </c>
      <c r="E205" s="120">
        <v>77184667</v>
      </c>
      <c r="F205" s="118" t="s">
        <v>2513</v>
      </c>
      <c r="G205" s="120">
        <v>27749</v>
      </c>
      <c r="H205" s="118" t="s">
        <v>2513</v>
      </c>
      <c r="I205" s="118" t="s">
        <v>1924</v>
      </c>
      <c r="J205" s="122" t="s">
        <v>3555</v>
      </c>
      <c r="K205" s="127" t="s">
        <v>3556</v>
      </c>
      <c r="L205" s="120">
        <v>3186526997</v>
      </c>
      <c r="M205" s="124" t="s">
        <v>2734</v>
      </c>
      <c r="N205" s="120" t="s">
        <v>3031</v>
      </c>
      <c r="O205" s="118">
        <v>210</v>
      </c>
      <c r="P205" s="125" t="s">
        <v>3557</v>
      </c>
      <c r="Q205" s="126" t="s">
        <v>2451</v>
      </c>
    </row>
    <row r="206" spans="2:17" ht="14.25" customHeight="1">
      <c r="B206" s="118" t="s">
        <v>3558</v>
      </c>
      <c r="C206" s="119" t="s">
        <v>2215</v>
      </c>
      <c r="D206" s="119" t="s">
        <v>3559</v>
      </c>
      <c r="E206" s="120">
        <v>82331457</v>
      </c>
      <c r="F206" s="118" t="s">
        <v>3537</v>
      </c>
      <c r="G206" s="120">
        <v>27250</v>
      </c>
      <c r="H206" s="118" t="s">
        <v>3537</v>
      </c>
      <c r="I206" s="118" t="s">
        <v>641</v>
      </c>
      <c r="J206" s="122" t="s">
        <v>3560</v>
      </c>
      <c r="K206" s="127" t="s">
        <v>3561</v>
      </c>
      <c r="L206" s="120">
        <v>3146404698</v>
      </c>
      <c r="M206" s="124" t="s">
        <v>2448</v>
      </c>
      <c r="N206" s="120" t="s">
        <v>3532</v>
      </c>
      <c r="O206" s="118">
        <v>330</v>
      </c>
      <c r="P206" s="125" t="s">
        <v>641</v>
      </c>
      <c r="Q206" s="126" t="s">
        <v>2451</v>
      </c>
    </row>
    <row r="207" spans="2:17" ht="14.25" customHeight="1">
      <c r="B207" s="118" t="s">
        <v>3562</v>
      </c>
      <c r="C207" s="119" t="s">
        <v>3563</v>
      </c>
      <c r="D207" s="119" t="s">
        <v>3564</v>
      </c>
      <c r="E207" s="120">
        <v>1078576971</v>
      </c>
      <c r="F207" s="118" t="s">
        <v>3537</v>
      </c>
      <c r="G207" s="120">
        <v>32091</v>
      </c>
      <c r="H207" s="118" t="s">
        <v>3537</v>
      </c>
      <c r="I207" s="118" t="s">
        <v>641</v>
      </c>
      <c r="J207" s="122" t="s">
        <v>3565</v>
      </c>
      <c r="K207" s="127" t="s">
        <v>3566</v>
      </c>
      <c r="L207" s="120">
        <v>3127346500</v>
      </c>
      <c r="M207" s="124" t="s">
        <v>2448</v>
      </c>
      <c r="N207" s="120" t="s">
        <v>3532</v>
      </c>
      <c r="O207" s="118">
        <v>330</v>
      </c>
      <c r="P207" s="125" t="s">
        <v>641</v>
      </c>
      <c r="Q207" s="126" t="s">
        <v>2451</v>
      </c>
    </row>
    <row r="208" spans="2:17" ht="14.25" customHeight="1">
      <c r="B208" s="118" t="s">
        <v>3567</v>
      </c>
      <c r="C208" s="119" t="s">
        <v>3568</v>
      </c>
      <c r="D208" s="119" t="s">
        <v>3569</v>
      </c>
      <c r="E208" s="120">
        <v>26287761</v>
      </c>
      <c r="F208" s="118" t="s">
        <v>3537</v>
      </c>
      <c r="G208" s="120">
        <v>29252</v>
      </c>
      <c r="H208" s="118" t="s">
        <v>3537</v>
      </c>
      <c r="I208" s="118" t="s">
        <v>1054</v>
      </c>
      <c r="J208" s="122" t="s">
        <v>3570</v>
      </c>
      <c r="K208" s="127" t="s">
        <v>3571</v>
      </c>
      <c r="L208" s="120">
        <v>3144026658</v>
      </c>
      <c r="M208" s="124" t="s">
        <v>2597</v>
      </c>
      <c r="N208" s="120" t="s">
        <v>3532</v>
      </c>
      <c r="O208" s="118">
        <v>330</v>
      </c>
      <c r="P208" s="125" t="s">
        <v>3572</v>
      </c>
      <c r="Q208" s="126" t="s">
        <v>2451</v>
      </c>
    </row>
    <row r="209" spans="2:17" ht="14.25" customHeight="1">
      <c r="B209" s="118" t="s">
        <v>3573</v>
      </c>
      <c r="C209" s="119" t="s">
        <v>3574</v>
      </c>
      <c r="D209" s="119" t="s">
        <v>3575</v>
      </c>
      <c r="E209" s="120">
        <v>25773221</v>
      </c>
      <c r="F209" s="118" t="s">
        <v>2231</v>
      </c>
      <c r="G209" s="120">
        <v>30867</v>
      </c>
      <c r="H209" s="118" t="s">
        <v>2231</v>
      </c>
      <c r="I209" s="118" t="s">
        <v>1924</v>
      </c>
      <c r="J209" s="122" t="s">
        <v>3576</v>
      </c>
      <c r="K209" s="127" t="s">
        <v>3577</v>
      </c>
      <c r="L209" s="120">
        <v>3012526861</v>
      </c>
      <c r="M209" s="124" t="s">
        <v>2734</v>
      </c>
      <c r="N209" s="120" t="s">
        <v>3108</v>
      </c>
      <c r="O209" s="118">
        <v>330</v>
      </c>
      <c r="P209" s="125" t="s">
        <v>3399</v>
      </c>
      <c r="Q209" s="126" t="s">
        <v>2451</v>
      </c>
    </row>
    <row r="210" spans="2:17" ht="14.25" customHeight="1">
      <c r="B210" s="118" t="s">
        <v>3578</v>
      </c>
      <c r="C210" s="119" t="s">
        <v>2990</v>
      </c>
      <c r="D210" s="119" t="s">
        <v>3579</v>
      </c>
      <c r="E210" s="120">
        <v>1067917655</v>
      </c>
      <c r="F210" s="118" t="s">
        <v>2231</v>
      </c>
      <c r="G210" s="120">
        <v>33953</v>
      </c>
      <c r="H210" s="118" t="s">
        <v>2231</v>
      </c>
      <c r="I210" s="118" t="s">
        <v>1924</v>
      </c>
      <c r="J210" s="122" t="s">
        <v>3580</v>
      </c>
      <c r="K210" s="127" t="s">
        <v>3581</v>
      </c>
      <c r="L210" s="120">
        <v>7918318</v>
      </c>
      <c r="M210" s="124" t="s">
        <v>2533</v>
      </c>
      <c r="N210" s="120" t="s">
        <v>3108</v>
      </c>
      <c r="O210" s="118">
        <v>330</v>
      </c>
      <c r="P210" s="125" t="s">
        <v>1334</v>
      </c>
      <c r="Q210" s="126" t="s">
        <v>2451</v>
      </c>
    </row>
    <row r="211" spans="2:17" ht="14.25" customHeight="1">
      <c r="B211" s="118" t="s">
        <v>3582</v>
      </c>
      <c r="C211" s="119" t="s">
        <v>3583</v>
      </c>
      <c r="D211" s="119" t="s">
        <v>3584</v>
      </c>
      <c r="E211" s="120">
        <v>1069480937</v>
      </c>
      <c r="F211" s="118" t="s">
        <v>3585</v>
      </c>
      <c r="G211" s="120">
        <v>32505</v>
      </c>
      <c r="H211" s="118" t="s">
        <v>3586</v>
      </c>
      <c r="I211" s="118" t="s">
        <v>1924</v>
      </c>
      <c r="J211" s="122" t="s">
        <v>3587</v>
      </c>
      <c r="K211" s="127" t="s">
        <v>3588</v>
      </c>
      <c r="L211" s="120">
        <v>3006338879</v>
      </c>
      <c r="M211" s="124" t="s">
        <v>2734</v>
      </c>
      <c r="N211" s="120" t="s">
        <v>3108</v>
      </c>
      <c r="O211" s="118">
        <v>330</v>
      </c>
      <c r="P211" s="125" t="s">
        <v>3399</v>
      </c>
      <c r="Q211" s="126" t="s">
        <v>2451</v>
      </c>
    </row>
    <row r="212" spans="2:17" ht="14.25" customHeight="1">
      <c r="B212" s="118" t="s">
        <v>3589</v>
      </c>
      <c r="C212" s="119" t="s">
        <v>3590</v>
      </c>
      <c r="D212" s="119" t="s">
        <v>3591</v>
      </c>
      <c r="E212" s="120">
        <v>1063164774</v>
      </c>
      <c r="F212" s="118" t="s">
        <v>3486</v>
      </c>
      <c r="G212" s="120">
        <v>34194</v>
      </c>
      <c r="H212" s="118" t="s">
        <v>3486</v>
      </c>
      <c r="I212" s="118" t="s">
        <v>1924</v>
      </c>
      <c r="J212" s="122" t="s">
        <v>3580</v>
      </c>
      <c r="K212" s="127" t="s">
        <v>3592</v>
      </c>
      <c r="L212" s="120">
        <v>3174493818</v>
      </c>
      <c r="M212" s="124" t="s">
        <v>2533</v>
      </c>
      <c r="N212" s="120" t="s">
        <v>3108</v>
      </c>
      <c r="O212" s="118">
        <v>330</v>
      </c>
      <c r="P212" s="125" t="s">
        <v>1334</v>
      </c>
      <c r="Q212" s="126" t="s">
        <v>2451</v>
      </c>
    </row>
    <row r="213" spans="2:17" ht="14.25" customHeight="1">
      <c r="B213" s="118" t="s">
        <v>3593</v>
      </c>
      <c r="C213" s="119" t="s">
        <v>3468</v>
      </c>
      <c r="D213" s="119" t="s">
        <v>3594</v>
      </c>
      <c r="E213" s="120">
        <v>1067908506</v>
      </c>
      <c r="F213" s="118" t="s">
        <v>2231</v>
      </c>
      <c r="G213" s="120">
        <v>33642</v>
      </c>
      <c r="H213" s="118" t="s">
        <v>2231</v>
      </c>
      <c r="I213" s="118" t="s">
        <v>1924</v>
      </c>
      <c r="J213" s="122" t="s">
        <v>3595</v>
      </c>
      <c r="K213" s="127" t="s">
        <v>3596</v>
      </c>
      <c r="L213" s="120">
        <v>3146930223</v>
      </c>
      <c r="M213" s="124" t="s">
        <v>2533</v>
      </c>
      <c r="N213" s="120" t="s">
        <v>3108</v>
      </c>
      <c r="O213" s="118">
        <v>330</v>
      </c>
      <c r="P213" s="125" t="s">
        <v>1190</v>
      </c>
      <c r="Q213" s="126" t="s">
        <v>2451</v>
      </c>
    </row>
    <row r="214" spans="2:17" ht="14.25" customHeight="1">
      <c r="B214" s="118" t="s">
        <v>3597</v>
      </c>
      <c r="C214" s="119" t="s">
        <v>3598</v>
      </c>
      <c r="D214" s="119" t="s">
        <v>3599</v>
      </c>
      <c r="E214" s="120">
        <v>1017177260</v>
      </c>
      <c r="F214" s="118" t="s">
        <v>2434</v>
      </c>
      <c r="G214" s="120">
        <v>32915</v>
      </c>
      <c r="H214" s="118" t="s">
        <v>3600</v>
      </c>
      <c r="I214" s="118" t="s">
        <v>1054</v>
      </c>
      <c r="J214" s="122" t="s">
        <v>3601</v>
      </c>
      <c r="K214" s="127" t="s">
        <v>3602</v>
      </c>
      <c r="L214" s="120">
        <v>3108942973</v>
      </c>
      <c r="M214" s="124" t="s">
        <v>2448</v>
      </c>
      <c r="N214" s="120" t="s">
        <v>3108</v>
      </c>
      <c r="O214" s="118">
        <v>330</v>
      </c>
      <c r="P214" s="125" t="s">
        <v>3603</v>
      </c>
      <c r="Q214" s="126" t="s">
        <v>2451</v>
      </c>
    </row>
    <row r="215" spans="2:17" ht="14.25" customHeight="1">
      <c r="B215" s="118" t="s">
        <v>3604</v>
      </c>
      <c r="C215" s="119" t="s">
        <v>3605</v>
      </c>
      <c r="D215" s="119" t="s">
        <v>3606</v>
      </c>
      <c r="E215" s="120">
        <v>1082933344</v>
      </c>
      <c r="F215" s="118" t="s">
        <v>2468</v>
      </c>
      <c r="G215" s="120">
        <v>33375</v>
      </c>
      <c r="H215" s="118" t="s">
        <v>2462</v>
      </c>
      <c r="I215" s="118" t="s">
        <v>641</v>
      </c>
      <c r="J215" s="122" t="s">
        <v>3607</v>
      </c>
      <c r="K215" s="127" t="s">
        <v>3608</v>
      </c>
      <c r="L215" s="120">
        <v>3003579721</v>
      </c>
      <c r="M215" s="124" t="s">
        <v>2448</v>
      </c>
      <c r="N215" s="120" t="s">
        <v>3031</v>
      </c>
      <c r="O215" s="118">
        <v>330</v>
      </c>
      <c r="P215" s="125" t="s">
        <v>641</v>
      </c>
      <c r="Q215" s="126" t="s">
        <v>2451</v>
      </c>
    </row>
    <row r="216" spans="2:17" ht="14.25" customHeight="1">
      <c r="B216" s="118" t="s">
        <v>3609</v>
      </c>
      <c r="C216" s="119" t="s">
        <v>3610</v>
      </c>
      <c r="D216" s="119" t="s">
        <v>3611</v>
      </c>
      <c r="E216" s="120">
        <v>1088317682</v>
      </c>
      <c r="F216" s="118" t="s">
        <v>1978</v>
      </c>
      <c r="G216" s="120">
        <v>34455</v>
      </c>
      <c r="H216" s="118" t="s">
        <v>3612</v>
      </c>
      <c r="I216" s="118" t="s">
        <v>641</v>
      </c>
      <c r="J216" s="122" t="s">
        <v>3613</v>
      </c>
      <c r="K216" s="127" t="s">
        <v>3614</v>
      </c>
      <c r="L216" s="120">
        <v>3178205584</v>
      </c>
      <c r="M216" s="124" t="s">
        <v>2448</v>
      </c>
      <c r="N216" s="120" t="s">
        <v>2705</v>
      </c>
      <c r="O216" s="118">
        <v>330</v>
      </c>
      <c r="P216" s="125" t="s">
        <v>3615</v>
      </c>
      <c r="Q216" s="126" t="s">
        <v>2451</v>
      </c>
    </row>
    <row r="217" spans="2:17" ht="14.25" customHeight="1">
      <c r="B217" s="118" t="s">
        <v>3616</v>
      </c>
      <c r="C217" s="119" t="s">
        <v>3617</v>
      </c>
      <c r="D217" s="119" t="s">
        <v>3618</v>
      </c>
      <c r="E217" s="120">
        <v>72337882</v>
      </c>
      <c r="F217" s="118" t="s">
        <v>1982</v>
      </c>
      <c r="G217" s="120">
        <v>30349</v>
      </c>
      <c r="H217" s="118" t="s">
        <v>1982</v>
      </c>
      <c r="I217" s="118" t="s">
        <v>641</v>
      </c>
      <c r="J217" s="122" t="s">
        <v>2463</v>
      </c>
      <c r="K217" s="127" t="s">
        <v>3619</v>
      </c>
      <c r="L217" s="120">
        <v>3003357593</v>
      </c>
      <c r="M217" s="124" t="s">
        <v>2448</v>
      </c>
      <c r="N217" s="120" t="s">
        <v>2449</v>
      </c>
      <c r="O217" s="118">
        <v>327</v>
      </c>
      <c r="P217" s="125" t="s">
        <v>641</v>
      </c>
      <c r="Q217" s="126" t="s">
        <v>2451</v>
      </c>
    </row>
    <row r="218" spans="2:17" ht="14.25" customHeight="1">
      <c r="B218" s="118" t="s">
        <v>3620</v>
      </c>
      <c r="C218" s="119" t="s">
        <v>3621</v>
      </c>
      <c r="D218" s="119" t="s">
        <v>3622</v>
      </c>
      <c r="E218" s="120">
        <v>1118842581</v>
      </c>
      <c r="F218" s="118" t="s">
        <v>2978</v>
      </c>
      <c r="G218" s="120">
        <v>33808</v>
      </c>
      <c r="H218" s="118" t="s">
        <v>2978</v>
      </c>
      <c r="I218" s="118" t="s">
        <v>1924</v>
      </c>
      <c r="J218" s="122" t="s">
        <v>3623</v>
      </c>
      <c r="K218" s="127" t="s">
        <v>3624</v>
      </c>
      <c r="L218" s="120">
        <v>3015072745</v>
      </c>
      <c r="M218" s="124" t="s">
        <v>2746</v>
      </c>
      <c r="N218" s="120" t="s">
        <v>2988</v>
      </c>
      <c r="O218" s="118">
        <v>300</v>
      </c>
      <c r="P218" s="125" t="s">
        <v>1242</v>
      </c>
      <c r="Q218" s="126" t="s">
        <v>2451</v>
      </c>
    </row>
    <row r="219" spans="2:17" ht="14.25" customHeight="1">
      <c r="B219" s="118" t="s">
        <v>3625</v>
      </c>
      <c r="C219" s="119" t="s">
        <v>3626</v>
      </c>
      <c r="D219" s="119" t="s">
        <v>3627</v>
      </c>
      <c r="E219" s="120">
        <v>1124480295</v>
      </c>
      <c r="F219" s="118" t="s">
        <v>3293</v>
      </c>
      <c r="G219" s="120">
        <v>31600</v>
      </c>
      <c r="H219" s="118" t="s">
        <v>3293</v>
      </c>
      <c r="I219" s="118" t="s">
        <v>641</v>
      </c>
      <c r="J219" s="122" t="s">
        <v>3294</v>
      </c>
      <c r="K219" s="127" t="s">
        <v>3628</v>
      </c>
      <c r="L219" s="120">
        <v>3225370700</v>
      </c>
      <c r="M219" s="124" t="s">
        <v>2448</v>
      </c>
      <c r="N219" s="120" t="s">
        <v>2988</v>
      </c>
      <c r="O219" s="118">
        <v>326</v>
      </c>
      <c r="P219" s="125" t="s">
        <v>641</v>
      </c>
      <c r="Q219" s="126" t="s">
        <v>2451</v>
      </c>
    </row>
    <row r="220" spans="2:17" ht="14.25" customHeight="1">
      <c r="B220" s="118" t="s">
        <v>3629</v>
      </c>
      <c r="C220" s="119" t="s">
        <v>3630</v>
      </c>
      <c r="D220" s="119" t="s">
        <v>3631</v>
      </c>
      <c r="E220" s="120">
        <v>78743096</v>
      </c>
      <c r="F220" s="118" t="s">
        <v>3105</v>
      </c>
      <c r="G220" s="120">
        <v>27206</v>
      </c>
      <c r="H220" s="118" t="s">
        <v>3105</v>
      </c>
      <c r="I220" s="118" t="s">
        <v>641</v>
      </c>
      <c r="J220" s="122" t="s">
        <v>3632</v>
      </c>
      <c r="K220" s="127" t="s">
        <v>3633</v>
      </c>
      <c r="L220" s="120">
        <v>3107131776</v>
      </c>
      <c r="M220" s="124" t="s">
        <v>2448</v>
      </c>
      <c r="N220" s="120" t="s">
        <v>3108</v>
      </c>
      <c r="O220" s="118">
        <v>327</v>
      </c>
      <c r="P220" s="125" t="s">
        <v>641</v>
      </c>
      <c r="Q220" s="126" t="s">
        <v>2451</v>
      </c>
    </row>
    <row r="221" spans="2:17" ht="14.25" customHeight="1">
      <c r="B221" s="118" t="s">
        <v>3634</v>
      </c>
      <c r="C221" s="119" t="s">
        <v>3635</v>
      </c>
      <c r="D221" s="119" t="s">
        <v>3636</v>
      </c>
      <c r="E221" s="120">
        <v>78585686</v>
      </c>
      <c r="F221" s="118" t="s">
        <v>3637</v>
      </c>
      <c r="G221" s="120">
        <v>24429</v>
      </c>
      <c r="H221" s="118" t="s">
        <v>3637</v>
      </c>
      <c r="I221" s="118" t="s">
        <v>773</v>
      </c>
      <c r="J221" s="122" t="s">
        <v>3632</v>
      </c>
      <c r="K221" s="127" t="s">
        <v>3638</v>
      </c>
      <c r="L221" s="120">
        <v>3137690809</v>
      </c>
      <c r="M221" s="124" t="s">
        <v>2448</v>
      </c>
      <c r="N221" s="120" t="s">
        <v>3108</v>
      </c>
      <c r="O221" s="118">
        <v>327</v>
      </c>
      <c r="P221" s="125" t="s">
        <v>773</v>
      </c>
      <c r="Q221" s="126" t="s">
        <v>2451</v>
      </c>
    </row>
    <row r="222" spans="2:17" ht="14.25" customHeight="1">
      <c r="B222" s="118" t="s">
        <v>3639</v>
      </c>
      <c r="C222" s="119" t="s">
        <v>3640</v>
      </c>
      <c r="D222" s="119" t="s">
        <v>3641</v>
      </c>
      <c r="E222" s="120">
        <v>45442221</v>
      </c>
      <c r="F222" s="118" t="s">
        <v>2655</v>
      </c>
      <c r="G222" s="120">
        <v>22736</v>
      </c>
      <c r="H222" s="118" t="s">
        <v>2655</v>
      </c>
      <c r="I222" s="118" t="s">
        <v>2502</v>
      </c>
      <c r="J222" s="122" t="s">
        <v>3451</v>
      </c>
      <c r="K222" s="127" t="s">
        <v>3642</v>
      </c>
      <c r="L222" s="120">
        <v>3002489092</v>
      </c>
      <c r="M222" s="124" t="s">
        <v>2597</v>
      </c>
      <c r="N222" s="120" t="s">
        <v>2658</v>
      </c>
      <c r="O222" s="118">
        <v>327</v>
      </c>
      <c r="P222" s="125" t="s">
        <v>3643</v>
      </c>
      <c r="Q222" s="126" t="s">
        <v>2451</v>
      </c>
    </row>
    <row r="223" spans="2:17" ht="14.25" customHeight="1">
      <c r="B223" s="118" t="s">
        <v>3644</v>
      </c>
      <c r="C223" s="119" t="s">
        <v>2583</v>
      </c>
      <c r="D223" s="119" t="s">
        <v>3645</v>
      </c>
      <c r="E223" s="120">
        <v>38212100</v>
      </c>
      <c r="F223" s="118" t="s">
        <v>2351</v>
      </c>
      <c r="G223" s="120">
        <v>31373</v>
      </c>
      <c r="H223" s="118" t="s">
        <v>2351</v>
      </c>
      <c r="I223" s="118" t="s">
        <v>1924</v>
      </c>
      <c r="J223" s="122" t="s">
        <v>3646</v>
      </c>
      <c r="K223" s="127" t="s">
        <v>3647</v>
      </c>
      <c r="L223" s="120">
        <v>3166121805</v>
      </c>
      <c r="M223" s="124" t="s">
        <v>2831</v>
      </c>
      <c r="N223" s="120" t="s">
        <v>2658</v>
      </c>
      <c r="O223" s="118">
        <v>327</v>
      </c>
      <c r="P223" s="125" t="s">
        <v>1242</v>
      </c>
      <c r="Q223" s="126" t="s">
        <v>2451</v>
      </c>
    </row>
    <row r="224" spans="2:17" ht="14.25" customHeight="1">
      <c r="B224" s="118" t="s">
        <v>3648</v>
      </c>
      <c r="C224" s="119" t="s">
        <v>3649</v>
      </c>
      <c r="D224" s="119" t="s">
        <v>2861</v>
      </c>
      <c r="E224" s="120">
        <v>1082987979</v>
      </c>
      <c r="F224" s="118" t="s">
        <v>2468</v>
      </c>
      <c r="G224" s="120">
        <v>30843</v>
      </c>
      <c r="H224" s="118" t="s">
        <v>2011</v>
      </c>
      <c r="I224" s="118" t="s">
        <v>1924</v>
      </c>
      <c r="J224" s="122" t="s">
        <v>3650</v>
      </c>
      <c r="K224" s="127" t="s">
        <v>3651</v>
      </c>
      <c r="L224" s="120">
        <v>3004863795</v>
      </c>
      <c r="M224" s="124" t="s">
        <v>3652</v>
      </c>
      <c r="N224" s="120" t="s">
        <v>2635</v>
      </c>
      <c r="O224" s="118">
        <v>300</v>
      </c>
      <c r="P224" s="125" t="s">
        <v>3653</v>
      </c>
      <c r="Q224" s="126" t="s">
        <v>2451</v>
      </c>
    </row>
    <row r="225" spans="2:17" ht="14.25" customHeight="1">
      <c r="B225" s="118" t="s">
        <v>3654</v>
      </c>
      <c r="C225" s="119" t="s">
        <v>3655</v>
      </c>
      <c r="D225" s="119" t="s">
        <v>3656</v>
      </c>
      <c r="E225" s="120">
        <v>78767704</v>
      </c>
      <c r="F225" s="118" t="s">
        <v>3105</v>
      </c>
      <c r="G225" s="120">
        <v>28957</v>
      </c>
      <c r="H225" s="118" t="s">
        <v>3105</v>
      </c>
      <c r="I225" s="118" t="s">
        <v>3657</v>
      </c>
      <c r="J225" s="122" t="s">
        <v>3632</v>
      </c>
      <c r="K225" s="127" t="s">
        <v>3658</v>
      </c>
      <c r="L225" s="120">
        <v>3205185764</v>
      </c>
      <c r="M225" s="124" t="s">
        <v>2448</v>
      </c>
      <c r="N225" s="120" t="s">
        <v>3108</v>
      </c>
      <c r="O225" s="118">
        <v>327</v>
      </c>
      <c r="P225" s="125" t="s">
        <v>773</v>
      </c>
      <c r="Q225" s="126" t="s">
        <v>2451</v>
      </c>
    </row>
    <row r="226" spans="2:17" ht="14.25" customHeight="1">
      <c r="B226" s="118" t="s">
        <v>3659</v>
      </c>
      <c r="C226" s="119" t="s">
        <v>3660</v>
      </c>
      <c r="D226" s="119" t="s">
        <v>3661</v>
      </c>
      <c r="E226" s="120">
        <v>43632046</v>
      </c>
      <c r="F226" s="118" t="s">
        <v>2434</v>
      </c>
      <c r="G226" s="120">
        <v>28268</v>
      </c>
      <c r="H226" s="118" t="s">
        <v>2513</v>
      </c>
      <c r="I226" s="118" t="s">
        <v>1924</v>
      </c>
      <c r="J226" s="122" t="s">
        <v>3662</v>
      </c>
      <c r="K226" s="127" t="s">
        <v>3663</v>
      </c>
      <c r="L226" s="120">
        <v>4399704</v>
      </c>
      <c r="M226" s="124" t="s">
        <v>2741</v>
      </c>
      <c r="N226" s="120" t="s">
        <v>2480</v>
      </c>
      <c r="O226" s="118">
        <v>326</v>
      </c>
      <c r="P226" s="125" t="s">
        <v>756</v>
      </c>
      <c r="Q226" s="126" t="s">
        <v>2451</v>
      </c>
    </row>
    <row r="227" spans="2:17" ht="14.25" customHeight="1">
      <c r="B227" s="118" t="s">
        <v>3664</v>
      </c>
      <c r="C227" s="119" t="s">
        <v>3665</v>
      </c>
      <c r="D227" s="119" t="s">
        <v>3666</v>
      </c>
      <c r="E227" s="120">
        <v>1120980570</v>
      </c>
      <c r="F227" s="118" t="s">
        <v>2702</v>
      </c>
      <c r="G227" s="120">
        <v>33581</v>
      </c>
      <c r="H227" s="118" t="s">
        <v>2702</v>
      </c>
      <c r="I227" s="118" t="s">
        <v>1924</v>
      </c>
      <c r="J227" s="122" t="s">
        <v>3667</v>
      </c>
      <c r="K227" s="127" t="s">
        <v>3668</v>
      </c>
      <c r="L227" s="120">
        <v>3213795549</v>
      </c>
      <c r="M227" s="124" t="s">
        <v>2734</v>
      </c>
      <c r="N227" s="120" t="s">
        <v>2705</v>
      </c>
      <c r="O227" s="118">
        <v>327</v>
      </c>
      <c r="P227" s="125" t="s">
        <v>1242</v>
      </c>
      <c r="Q227" s="126" t="s">
        <v>3669</v>
      </c>
    </row>
    <row r="228" spans="2:17" ht="14.25" customHeight="1">
      <c r="B228" s="118" t="s">
        <v>3670</v>
      </c>
      <c r="C228" s="119" t="s">
        <v>3671</v>
      </c>
      <c r="D228" s="119" t="s">
        <v>3672</v>
      </c>
      <c r="E228" s="120">
        <v>1120980210</v>
      </c>
      <c r="F228" s="118" t="s">
        <v>2702</v>
      </c>
      <c r="G228" s="120">
        <v>32204</v>
      </c>
      <c r="H228" s="118" t="s">
        <v>2702</v>
      </c>
      <c r="I228" s="118" t="s">
        <v>1924</v>
      </c>
      <c r="J228" s="122" t="s">
        <v>3673</v>
      </c>
      <c r="K228" s="127" t="s">
        <v>3674</v>
      </c>
      <c r="L228" s="120">
        <v>3114922171</v>
      </c>
      <c r="M228" s="124" t="s">
        <v>3652</v>
      </c>
      <c r="N228" s="120" t="s">
        <v>2705</v>
      </c>
      <c r="O228" s="118">
        <v>327</v>
      </c>
      <c r="P228" s="125" t="s">
        <v>3675</v>
      </c>
      <c r="Q228" s="126" t="s">
        <v>2451</v>
      </c>
    </row>
    <row r="229" spans="2:17" ht="14.25" customHeight="1">
      <c r="B229" s="118" t="s">
        <v>3676</v>
      </c>
      <c r="C229" s="119" t="s">
        <v>3677</v>
      </c>
      <c r="D229" s="119" t="s">
        <v>3678</v>
      </c>
      <c r="E229" s="120">
        <v>52968454</v>
      </c>
      <c r="F229" s="118" t="s">
        <v>2011</v>
      </c>
      <c r="G229" s="120">
        <v>30291</v>
      </c>
      <c r="H229" s="118" t="s">
        <v>2702</v>
      </c>
      <c r="I229" s="118" t="s">
        <v>1054</v>
      </c>
      <c r="J229" s="122" t="s">
        <v>3679</v>
      </c>
      <c r="K229" s="127" t="s">
        <v>3680</v>
      </c>
      <c r="L229" s="120" t="s">
        <v>3681</v>
      </c>
      <c r="M229" s="124" t="s">
        <v>2597</v>
      </c>
      <c r="N229" s="120" t="s">
        <v>2705</v>
      </c>
      <c r="O229" s="118">
        <v>327</v>
      </c>
      <c r="P229" s="125" t="s">
        <v>3682</v>
      </c>
      <c r="Q229" s="126" t="s">
        <v>2451</v>
      </c>
    </row>
    <row r="230" spans="2:17" ht="14.25" customHeight="1">
      <c r="B230" s="118" t="s">
        <v>3683</v>
      </c>
      <c r="C230" s="119" t="s">
        <v>3684</v>
      </c>
      <c r="D230" s="119" t="s">
        <v>3685</v>
      </c>
      <c r="E230" s="120">
        <v>1123626487</v>
      </c>
      <c r="F230" s="118" t="s">
        <v>3508</v>
      </c>
      <c r="G230" s="120">
        <v>32974</v>
      </c>
      <c r="H230" s="118" t="s">
        <v>2702</v>
      </c>
      <c r="I230" s="118" t="s">
        <v>1924</v>
      </c>
      <c r="J230" s="122" t="s">
        <v>3686</v>
      </c>
      <c r="K230" s="127" t="s">
        <v>3687</v>
      </c>
      <c r="L230" s="120">
        <v>3182171278</v>
      </c>
      <c r="M230" s="124" t="s">
        <v>2734</v>
      </c>
      <c r="N230" s="120" t="s">
        <v>2705</v>
      </c>
      <c r="O230" s="118">
        <v>327</v>
      </c>
      <c r="P230" s="125" t="s">
        <v>2813</v>
      </c>
      <c r="Q230" s="126" t="s">
        <v>2451</v>
      </c>
    </row>
    <row r="231" spans="2:17" ht="14.25" customHeight="1">
      <c r="B231" s="118" t="s">
        <v>3688</v>
      </c>
      <c r="C231" s="119" t="s">
        <v>3689</v>
      </c>
      <c r="D231" s="119" t="s">
        <v>3690</v>
      </c>
      <c r="E231" s="120">
        <v>52087909</v>
      </c>
      <c r="F231" s="118" t="s">
        <v>2011</v>
      </c>
      <c r="G231" s="120">
        <v>28475</v>
      </c>
      <c r="H231" s="118" t="s">
        <v>2011</v>
      </c>
      <c r="I231" s="118" t="s">
        <v>1918</v>
      </c>
      <c r="J231" s="122" t="s">
        <v>3691</v>
      </c>
      <c r="K231" s="127" t="s">
        <v>3692</v>
      </c>
      <c r="L231" s="120">
        <v>3142299113</v>
      </c>
      <c r="M231" s="124" t="s">
        <v>2721</v>
      </c>
      <c r="N231" s="120" t="s">
        <v>2635</v>
      </c>
      <c r="O231" s="118">
        <v>252</v>
      </c>
      <c r="P231" s="125" t="s">
        <v>816</v>
      </c>
      <c r="Q231" s="126" t="s">
        <v>2451</v>
      </c>
    </row>
    <row r="232" spans="2:17" ht="14.25" customHeight="1">
      <c r="B232" s="118" t="s">
        <v>3693</v>
      </c>
      <c r="C232" s="119" t="s">
        <v>3694</v>
      </c>
      <c r="D232" s="119" t="s">
        <v>3695</v>
      </c>
      <c r="E232" s="120">
        <v>2735661</v>
      </c>
      <c r="F232" s="118" t="s">
        <v>3696</v>
      </c>
      <c r="G232" s="120">
        <v>30604</v>
      </c>
      <c r="H232" s="118" t="s">
        <v>3696</v>
      </c>
      <c r="I232" s="118" t="s">
        <v>1054</v>
      </c>
      <c r="J232" s="122" t="s">
        <v>3595</v>
      </c>
      <c r="K232" s="127" t="s">
        <v>3697</v>
      </c>
      <c r="L232" s="120">
        <v>3116108784</v>
      </c>
      <c r="M232" s="124" t="s">
        <v>2597</v>
      </c>
      <c r="N232" s="120" t="s">
        <v>3108</v>
      </c>
      <c r="O232" s="118">
        <v>327</v>
      </c>
      <c r="P232" s="125" t="s">
        <v>3698</v>
      </c>
      <c r="Q232" s="126" t="s">
        <v>2451</v>
      </c>
    </row>
    <row r="233" spans="2:17" ht="14.25" customHeight="1">
      <c r="B233" s="118" t="s">
        <v>3699</v>
      </c>
      <c r="C233" s="119" t="s">
        <v>3700</v>
      </c>
      <c r="D233" s="119" t="s">
        <v>3701</v>
      </c>
      <c r="E233" s="120">
        <v>39321027</v>
      </c>
      <c r="F233" s="118" t="s">
        <v>2108</v>
      </c>
      <c r="G233" s="120">
        <v>30435</v>
      </c>
      <c r="H233" s="118" t="s">
        <v>3537</v>
      </c>
      <c r="I233" s="118" t="s">
        <v>1924</v>
      </c>
      <c r="J233" s="122" t="s">
        <v>3702</v>
      </c>
      <c r="K233" s="127" t="s">
        <v>3703</v>
      </c>
      <c r="L233" s="120">
        <v>3113645169</v>
      </c>
      <c r="M233" s="124" t="s">
        <v>2734</v>
      </c>
      <c r="N233" s="120" t="s">
        <v>3532</v>
      </c>
      <c r="O233" s="118">
        <v>326</v>
      </c>
      <c r="P233" s="125" t="s">
        <v>3704</v>
      </c>
      <c r="Q233" s="126" t="s">
        <v>2451</v>
      </c>
    </row>
    <row r="234" spans="2:17" ht="14.25" customHeight="1">
      <c r="B234" s="118" t="s">
        <v>3705</v>
      </c>
      <c r="C234" s="119" t="s">
        <v>3706</v>
      </c>
      <c r="D234" s="119" t="s">
        <v>2966</v>
      </c>
      <c r="E234" s="120">
        <v>1124496895</v>
      </c>
      <c r="F234" s="118" t="s">
        <v>3293</v>
      </c>
      <c r="G234" s="120">
        <v>33071</v>
      </c>
      <c r="H234" s="118" t="s">
        <v>3293</v>
      </c>
      <c r="I234" s="118" t="s">
        <v>641</v>
      </c>
      <c r="J234" s="122" t="s">
        <v>3707</v>
      </c>
      <c r="K234" s="127" t="s">
        <v>3708</v>
      </c>
      <c r="L234" s="120">
        <v>3214709252</v>
      </c>
      <c r="M234" s="124" t="s">
        <v>2597</v>
      </c>
      <c r="N234" s="120" t="s">
        <v>2988</v>
      </c>
      <c r="O234" s="118">
        <v>229</v>
      </c>
      <c r="P234" s="125" t="s">
        <v>641</v>
      </c>
      <c r="Q234" s="126" t="s">
        <v>2451</v>
      </c>
    </row>
    <row r="235" spans="2:17" ht="14.25" customHeight="1">
      <c r="B235" s="118" t="s">
        <v>3709</v>
      </c>
      <c r="C235" s="119" t="s">
        <v>3710</v>
      </c>
      <c r="D235" s="119" t="s">
        <v>3034</v>
      </c>
      <c r="E235" s="120">
        <v>1118801883</v>
      </c>
      <c r="F235" s="118" t="s">
        <v>2978</v>
      </c>
      <c r="G235" s="120">
        <v>31212</v>
      </c>
      <c r="H235" s="118" t="s">
        <v>2978</v>
      </c>
      <c r="I235" s="118" t="s">
        <v>1935</v>
      </c>
      <c r="J235" s="122" t="s">
        <v>3711</v>
      </c>
      <c r="K235" s="127" t="s">
        <v>3712</v>
      </c>
      <c r="L235" s="120">
        <v>3045938966</v>
      </c>
      <c r="M235" s="124" t="s">
        <v>2533</v>
      </c>
      <c r="N235" s="120" t="s">
        <v>3231</v>
      </c>
      <c r="O235" s="118">
        <v>326</v>
      </c>
      <c r="P235" s="125" t="s">
        <v>2642</v>
      </c>
      <c r="Q235" s="126" t="s">
        <v>2451</v>
      </c>
    </row>
    <row r="236" spans="2:17" ht="14.25" customHeight="1">
      <c r="B236" s="118" t="s">
        <v>3713</v>
      </c>
      <c r="C236" s="119" t="s">
        <v>3714</v>
      </c>
      <c r="D236" s="119" t="s">
        <v>3715</v>
      </c>
      <c r="E236" s="120">
        <v>1006915324</v>
      </c>
      <c r="F236" s="118" t="s">
        <v>3293</v>
      </c>
      <c r="G236" s="120">
        <v>32358</v>
      </c>
      <c r="H236" s="118" t="s">
        <v>3293</v>
      </c>
      <c r="I236" s="118" t="s">
        <v>641</v>
      </c>
      <c r="J236" s="122" t="s">
        <v>3716</v>
      </c>
      <c r="K236" s="127" t="s">
        <v>3717</v>
      </c>
      <c r="L236" s="120">
        <v>3146355266</v>
      </c>
      <c r="M236" s="124" t="s">
        <v>2597</v>
      </c>
      <c r="N236" s="120" t="s">
        <v>2988</v>
      </c>
      <c r="O236" s="118">
        <v>229</v>
      </c>
      <c r="P236" s="125" t="s">
        <v>641</v>
      </c>
      <c r="Q236" s="126" t="s">
        <v>2451</v>
      </c>
    </row>
    <row r="237" spans="2:17" ht="14.25" customHeight="1">
      <c r="B237" s="118" t="s">
        <v>3718</v>
      </c>
      <c r="C237" s="119" t="s">
        <v>2198</v>
      </c>
      <c r="D237" s="119" t="s">
        <v>3719</v>
      </c>
      <c r="E237" s="120">
        <v>7381663</v>
      </c>
      <c r="F237" s="118" t="s">
        <v>3720</v>
      </c>
      <c r="G237" s="120">
        <v>28185</v>
      </c>
      <c r="H237" s="118" t="s">
        <v>3720</v>
      </c>
      <c r="I237" s="118" t="s">
        <v>1924</v>
      </c>
      <c r="J237" s="122" t="s">
        <v>3721</v>
      </c>
      <c r="K237" s="127" t="s">
        <v>3722</v>
      </c>
      <c r="L237" s="120">
        <v>3005543359</v>
      </c>
      <c r="M237" s="124" t="s">
        <v>2831</v>
      </c>
      <c r="N237" s="120" t="s">
        <v>2635</v>
      </c>
      <c r="O237" s="118">
        <v>210</v>
      </c>
      <c r="P237" s="125" t="s">
        <v>971</v>
      </c>
      <c r="Q237" s="126" t="s">
        <v>2451</v>
      </c>
    </row>
    <row r="238" spans="2:17" ht="14.25" customHeight="1">
      <c r="B238" s="118" t="s">
        <v>3723</v>
      </c>
      <c r="C238" s="119" t="s">
        <v>3724</v>
      </c>
      <c r="D238" s="119" t="s">
        <v>3725</v>
      </c>
      <c r="E238" s="120">
        <v>16697979</v>
      </c>
      <c r="F238" s="118" t="s">
        <v>1917</v>
      </c>
      <c r="G238" s="120">
        <v>23256</v>
      </c>
      <c r="H238" s="118" t="s">
        <v>2011</v>
      </c>
      <c r="I238" s="118" t="s">
        <v>1924</v>
      </c>
      <c r="J238" s="122" t="s">
        <v>3726</v>
      </c>
      <c r="K238" s="127" t="s">
        <v>3727</v>
      </c>
      <c r="L238" s="120">
        <v>31870704866</v>
      </c>
      <c r="M238" s="124" t="s">
        <v>2746</v>
      </c>
      <c r="N238" s="120" t="s">
        <v>2635</v>
      </c>
      <c r="O238" s="118">
        <v>326</v>
      </c>
      <c r="P238" s="125" t="s">
        <v>1242</v>
      </c>
      <c r="Q238" s="126" t="s">
        <v>2451</v>
      </c>
    </row>
    <row r="239" spans="2:17" ht="14.25" customHeight="1">
      <c r="B239" s="118" t="s">
        <v>3728</v>
      </c>
      <c r="C239" s="119" t="s">
        <v>3729</v>
      </c>
      <c r="D239" s="119" t="s">
        <v>3730</v>
      </c>
      <c r="E239" s="120">
        <v>1082945133</v>
      </c>
      <c r="F239" s="118" t="s">
        <v>2468</v>
      </c>
      <c r="G239" s="120">
        <v>33589</v>
      </c>
      <c r="H239" s="118" t="s">
        <v>2468</v>
      </c>
      <c r="I239" s="118" t="s">
        <v>641</v>
      </c>
      <c r="J239" s="122" t="s">
        <v>3368</v>
      </c>
      <c r="K239" s="127" t="s">
        <v>3731</v>
      </c>
      <c r="L239" s="120">
        <v>3014820586</v>
      </c>
      <c r="M239" s="124" t="s">
        <v>2448</v>
      </c>
      <c r="N239" s="120" t="s">
        <v>2449</v>
      </c>
      <c r="O239" s="118">
        <v>326</v>
      </c>
      <c r="P239" s="125" t="s">
        <v>641</v>
      </c>
      <c r="Q239" s="126" t="s">
        <v>2451</v>
      </c>
    </row>
    <row r="240" spans="2:17" ht="14.25" customHeight="1">
      <c r="B240" s="118" t="s">
        <v>3732</v>
      </c>
      <c r="C240" s="119" t="s">
        <v>2921</v>
      </c>
      <c r="D240" s="119" t="s">
        <v>3733</v>
      </c>
      <c r="E240" s="120">
        <v>1192768730</v>
      </c>
      <c r="F240" s="118" t="s">
        <v>2978</v>
      </c>
      <c r="G240" s="120">
        <v>35066</v>
      </c>
      <c r="H240" s="118" t="s">
        <v>2978</v>
      </c>
      <c r="I240" s="118" t="s">
        <v>3351</v>
      </c>
      <c r="J240" s="122" t="s">
        <v>3734</v>
      </c>
      <c r="K240" s="127" t="s">
        <v>3735</v>
      </c>
      <c r="L240" s="120">
        <v>3116672252</v>
      </c>
      <c r="M240" s="124" t="s">
        <v>2597</v>
      </c>
      <c r="N240" s="120" t="s">
        <v>2981</v>
      </c>
      <c r="O240" s="118">
        <v>299</v>
      </c>
      <c r="P240" s="125" t="s">
        <v>3736</v>
      </c>
      <c r="Q240" s="126" t="s">
        <v>2451</v>
      </c>
    </row>
    <row r="241" spans="2:17" ht="14.25" customHeight="1">
      <c r="B241" s="118" t="s">
        <v>3737</v>
      </c>
      <c r="C241" s="119" t="s">
        <v>3738</v>
      </c>
      <c r="D241" s="119" t="s">
        <v>3739</v>
      </c>
      <c r="E241" s="120">
        <v>40941050</v>
      </c>
      <c r="F241" s="118" t="s">
        <v>2978</v>
      </c>
      <c r="G241" s="120">
        <v>30407</v>
      </c>
      <c r="H241" s="118" t="s">
        <v>2978</v>
      </c>
      <c r="I241" s="118" t="s">
        <v>1924</v>
      </c>
      <c r="J241" s="122" t="s">
        <v>3740</v>
      </c>
      <c r="K241" s="127" t="s">
        <v>3741</v>
      </c>
      <c r="L241" s="120">
        <v>3004999838</v>
      </c>
      <c r="M241" s="124" t="s">
        <v>2746</v>
      </c>
      <c r="N241" s="120" t="s">
        <v>2981</v>
      </c>
      <c r="O241" s="118">
        <v>300</v>
      </c>
      <c r="P241" s="125" t="s">
        <v>3139</v>
      </c>
      <c r="Q241" s="126" t="s">
        <v>2451</v>
      </c>
    </row>
    <row r="242" spans="2:17" ht="14.25" customHeight="1">
      <c r="B242" s="118" t="s">
        <v>3742</v>
      </c>
      <c r="C242" s="119" t="s">
        <v>3743</v>
      </c>
      <c r="D242" s="119" t="s">
        <v>3744</v>
      </c>
      <c r="E242" s="120">
        <v>1123627606</v>
      </c>
      <c r="F242" s="118" t="s">
        <v>3508</v>
      </c>
      <c r="G242" s="120">
        <v>33228</v>
      </c>
      <c r="H242" s="118" t="s">
        <v>2702</v>
      </c>
      <c r="I242" s="118" t="s">
        <v>1054</v>
      </c>
      <c r="J242" s="122" t="s">
        <v>3745</v>
      </c>
      <c r="K242" s="127" t="s">
        <v>3746</v>
      </c>
      <c r="L242" s="120">
        <v>3166502051</v>
      </c>
      <c r="M242" s="124" t="s">
        <v>2597</v>
      </c>
      <c r="N242" s="120" t="s">
        <v>2705</v>
      </c>
      <c r="O242" s="118">
        <v>325</v>
      </c>
      <c r="P242" s="125" t="s">
        <v>3747</v>
      </c>
      <c r="Q242" s="126" t="s">
        <v>2451</v>
      </c>
    </row>
    <row r="243" spans="2:17" ht="14.25" customHeight="1">
      <c r="B243" s="118" t="s">
        <v>3748</v>
      </c>
      <c r="C243" s="119" t="s">
        <v>3749</v>
      </c>
      <c r="D243" s="119" t="s">
        <v>3750</v>
      </c>
      <c r="E243" s="120">
        <v>1120980589</v>
      </c>
      <c r="F243" s="118" t="s">
        <v>2702</v>
      </c>
      <c r="G243" s="120">
        <v>33651</v>
      </c>
      <c r="H243" s="118" t="s">
        <v>2702</v>
      </c>
      <c r="I243" s="118" t="s">
        <v>1924</v>
      </c>
      <c r="J243" s="122" t="s">
        <v>3751</v>
      </c>
      <c r="K243" s="127"/>
      <c r="L243" s="120">
        <v>3166261368</v>
      </c>
      <c r="M243" s="124" t="s">
        <v>2734</v>
      </c>
      <c r="N243" s="120" t="s">
        <v>2705</v>
      </c>
      <c r="O243" s="118">
        <v>325</v>
      </c>
      <c r="P243" s="125" t="s">
        <v>816</v>
      </c>
      <c r="Q243" s="126" t="s">
        <v>2451</v>
      </c>
    </row>
    <row r="244" spans="2:17" ht="14.25" customHeight="1">
      <c r="B244" s="118" t="s">
        <v>3752</v>
      </c>
      <c r="C244" s="119" t="s">
        <v>2583</v>
      </c>
      <c r="D244" s="119" t="s">
        <v>3753</v>
      </c>
      <c r="E244" s="120">
        <v>52804309</v>
      </c>
      <c r="F244" s="118" t="s">
        <v>2011</v>
      </c>
      <c r="G244" s="120">
        <v>29849</v>
      </c>
      <c r="H244" s="118" t="s">
        <v>2011</v>
      </c>
      <c r="I244" s="118" t="s">
        <v>1924</v>
      </c>
      <c r="J244" s="122" t="s">
        <v>3754</v>
      </c>
      <c r="K244" s="127" t="s">
        <v>3755</v>
      </c>
      <c r="L244" s="120">
        <v>3145846789</v>
      </c>
      <c r="M244" s="124" t="s">
        <v>2734</v>
      </c>
      <c r="N244" s="120" t="s">
        <v>3031</v>
      </c>
      <c r="O244" s="118">
        <v>320</v>
      </c>
      <c r="P244" s="125" t="s">
        <v>1242</v>
      </c>
      <c r="Q244" s="126" t="s">
        <v>2451</v>
      </c>
    </row>
    <row r="245" spans="2:17" ht="14.25" customHeight="1">
      <c r="B245" s="118" t="s">
        <v>3756</v>
      </c>
      <c r="C245" s="119" t="s">
        <v>3757</v>
      </c>
      <c r="D245" s="119" t="s">
        <v>3083</v>
      </c>
      <c r="E245" s="120">
        <v>1192898285</v>
      </c>
      <c r="F245" s="118" t="s">
        <v>3293</v>
      </c>
      <c r="G245" s="120">
        <v>33669</v>
      </c>
      <c r="H245" s="118" t="s">
        <v>3293</v>
      </c>
      <c r="I245" s="118" t="s">
        <v>773</v>
      </c>
      <c r="J245" s="122" t="s">
        <v>3758</v>
      </c>
      <c r="K245" s="127" t="s">
        <v>3759</v>
      </c>
      <c r="L245" s="120">
        <v>310461138</v>
      </c>
      <c r="M245" s="124" t="s">
        <v>2448</v>
      </c>
      <c r="N245" s="120" t="s">
        <v>3231</v>
      </c>
      <c r="O245" s="118">
        <v>325</v>
      </c>
      <c r="P245" s="125" t="s">
        <v>2048</v>
      </c>
      <c r="Q245" s="126" t="s">
        <v>2451</v>
      </c>
    </row>
    <row r="246" spans="2:17" ht="14.25" customHeight="1">
      <c r="B246" s="118" t="s">
        <v>3760</v>
      </c>
      <c r="C246" s="119" t="s">
        <v>3761</v>
      </c>
      <c r="D246" s="119" t="s">
        <v>3762</v>
      </c>
      <c r="E246" s="120">
        <v>1140375101</v>
      </c>
      <c r="F246" s="118" t="s">
        <v>3293</v>
      </c>
      <c r="G246" s="120">
        <v>33940</v>
      </c>
      <c r="H246" s="118" t="s">
        <v>3293</v>
      </c>
      <c r="I246" s="118" t="s">
        <v>1924</v>
      </c>
      <c r="J246" s="122" t="s">
        <v>3763</v>
      </c>
      <c r="K246" s="127" t="s">
        <v>3764</v>
      </c>
      <c r="L246" s="120">
        <v>3106230231</v>
      </c>
      <c r="M246" s="124" t="s">
        <v>2448</v>
      </c>
      <c r="N246" s="120" t="s">
        <v>3231</v>
      </c>
      <c r="O246" s="118">
        <v>325</v>
      </c>
      <c r="P246" s="125" t="s">
        <v>2048</v>
      </c>
      <c r="Q246" s="126" t="s">
        <v>2451</v>
      </c>
    </row>
    <row r="247" spans="2:17" ht="14.25" customHeight="1">
      <c r="B247" s="118" t="s">
        <v>3765</v>
      </c>
      <c r="C247" s="119" t="s">
        <v>3766</v>
      </c>
      <c r="D247" s="119" t="s">
        <v>3767</v>
      </c>
      <c r="E247" s="120">
        <v>1010154117</v>
      </c>
      <c r="F247" s="118" t="s">
        <v>3293</v>
      </c>
      <c r="G247" s="120">
        <v>33286</v>
      </c>
      <c r="H247" s="118" t="s">
        <v>3293</v>
      </c>
      <c r="I247" s="118" t="s">
        <v>773</v>
      </c>
      <c r="J247" s="122" t="s">
        <v>3768</v>
      </c>
      <c r="K247" s="127" t="s">
        <v>3769</v>
      </c>
      <c r="L247" s="120">
        <v>3126619695</v>
      </c>
      <c r="M247" s="124" t="s">
        <v>2597</v>
      </c>
      <c r="N247" s="120" t="s">
        <v>3231</v>
      </c>
      <c r="O247" s="118">
        <v>325</v>
      </c>
      <c r="P247" s="125" t="s">
        <v>641</v>
      </c>
      <c r="Q247" s="126" t="s">
        <v>2451</v>
      </c>
    </row>
    <row r="248" spans="2:17" ht="14.25" customHeight="1">
      <c r="B248" s="118" t="s">
        <v>3770</v>
      </c>
      <c r="C248" s="119" t="s">
        <v>3771</v>
      </c>
      <c r="D248" s="119" t="s">
        <v>3772</v>
      </c>
      <c r="E248" s="120">
        <v>1124516484</v>
      </c>
      <c r="F248" s="118" t="s">
        <v>3293</v>
      </c>
      <c r="G248" s="120">
        <v>31378</v>
      </c>
      <c r="H248" s="118" t="s">
        <v>3084</v>
      </c>
      <c r="I248" s="118" t="s">
        <v>641</v>
      </c>
      <c r="J248" s="122" t="s">
        <v>3773</v>
      </c>
      <c r="K248" s="127" t="s">
        <v>3774</v>
      </c>
      <c r="L248" s="120">
        <v>3225762919</v>
      </c>
      <c r="M248" s="124" t="s">
        <v>2448</v>
      </c>
      <c r="N248" s="120" t="s">
        <v>3231</v>
      </c>
      <c r="O248" s="118">
        <v>325</v>
      </c>
      <c r="P248" s="125" t="s">
        <v>2048</v>
      </c>
      <c r="Q248" s="126" t="s">
        <v>2451</v>
      </c>
    </row>
    <row r="249" spans="2:17" ht="14.25" customHeight="1">
      <c r="B249" s="118" t="s">
        <v>3775</v>
      </c>
      <c r="C249" s="119" t="s">
        <v>2015</v>
      </c>
      <c r="D249" s="119" t="s">
        <v>3776</v>
      </c>
      <c r="E249" s="120">
        <v>1124513670</v>
      </c>
      <c r="F249" s="118" t="s">
        <v>2513</v>
      </c>
      <c r="G249" s="120">
        <v>34297</v>
      </c>
      <c r="H249" s="118" t="s">
        <v>3293</v>
      </c>
      <c r="I249" s="118" t="s">
        <v>2502</v>
      </c>
      <c r="J249" s="122" t="s">
        <v>3777</v>
      </c>
      <c r="K249" s="127" t="s">
        <v>3778</v>
      </c>
      <c r="L249" s="120">
        <v>301628993</v>
      </c>
      <c r="M249" s="124" t="s">
        <v>2597</v>
      </c>
      <c r="N249" s="120" t="s">
        <v>3231</v>
      </c>
      <c r="O249" s="118">
        <v>325</v>
      </c>
      <c r="P249" s="125" t="s">
        <v>3779</v>
      </c>
      <c r="Q249" s="126" t="s">
        <v>2451</v>
      </c>
    </row>
    <row r="250" spans="2:17" ht="14.25" customHeight="1">
      <c r="B250" s="118" t="s">
        <v>3780</v>
      </c>
      <c r="C250" s="119" t="s">
        <v>3781</v>
      </c>
      <c r="D250" s="119" t="s">
        <v>3782</v>
      </c>
      <c r="E250" s="120">
        <v>1124487365</v>
      </c>
      <c r="F250" s="118" t="s">
        <v>3293</v>
      </c>
      <c r="G250" s="120">
        <v>32369</v>
      </c>
      <c r="H250" s="118" t="s">
        <v>3293</v>
      </c>
      <c r="I250" s="118" t="s">
        <v>641</v>
      </c>
      <c r="J250" s="122" t="s">
        <v>3758</v>
      </c>
      <c r="K250" s="127" t="s">
        <v>3783</v>
      </c>
      <c r="L250" s="120">
        <v>3014700756</v>
      </c>
      <c r="M250" s="124" t="s">
        <v>2448</v>
      </c>
      <c r="N250" s="120" t="s">
        <v>3231</v>
      </c>
      <c r="O250" s="118">
        <v>325</v>
      </c>
      <c r="P250" s="125" t="s">
        <v>641</v>
      </c>
      <c r="Q250" s="126" t="s">
        <v>2451</v>
      </c>
    </row>
    <row r="251" spans="2:17" ht="14.25" customHeight="1">
      <c r="B251" s="118" t="s">
        <v>3784</v>
      </c>
      <c r="C251" s="119" t="s">
        <v>3785</v>
      </c>
      <c r="D251" s="119" t="s">
        <v>3786</v>
      </c>
      <c r="E251" s="120">
        <v>84455631</v>
      </c>
      <c r="F251" s="118" t="s">
        <v>2484</v>
      </c>
      <c r="G251" s="120">
        <v>30482</v>
      </c>
      <c r="H251" s="118" t="s">
        <v>2468</v>
      </c>
      <c r="I251" s="118" t="s">
        <v>3787</v>
      </c>
      <c r="J251" s="122" t="s">
        <v>3788</v>
      </c>
      <c r="K251" s="127" t="s">
        <v>3789</v>
      </c>
      <c r="L251" s="120">
        <v>4302152</v>
      </c>
      <c r="M251" s="124" t="s">
        <v>2787</v>
      </c>
      <c r="N251" s="120" t="s">
        <v>2480</v>
      </c>
      <c r="O251" s="118">
        <v>240</v>
      </c>
      <c r="P251" s="125" t="s">
        <v>971</v>
      </c>
      <c r="Q251" s="126" t="s">
        <v>2451</v>
      </c>
    </row>
    <row r="252" spans="2:17" ht="14.25" customHeight="1">
      <c r="B252" s="118" t="s">
        <v>3790</v>
      </c>
      <c r="C252" s="119" t="s">
        <v>3791</v>
      </c>
      <c r="D252" s="119" t="s">
        <v>3792</v>
      </c>
      <c r="E252" s="120">
        <v>1042424768</v>
      </c>
      <c r="F252" s="118" t="s">
        <v>3244</v>
      </c>
      <c r="G252" s="120">
        <v>32043</v>
      </c>
      <c r="H252" s="118" t="s">
        <v>3105</v>
      </c>
      <c r="I252" s="118" t="s">
        <v>1054</v>
      </c>
      <c r="J252" s="122" t="s">
        <v>3793</v>
      </c>
      <c r="K252" s="127" t="s">
        <v>3794</v>
      </c>
      <c r="L252" s="120">
        <v>7685209</v>
      </c>
      <c r="M252" s="124" t="s">
        <v>2597</v>
      </c>
      <c r="N252" s="120" t="s">
        <v>3108</v>
      </c>
      <c r="O252" s="118">
        <v>284</v>
      </c>
      <c r="P252" s="125" t="s">
        <v>3795</v>
      </c>
      <c r="Q252" s="126" t="s">
        <v>2451</v>
      </c>
    </row>
    <row r="253" spans="2:17" ht="14.25" customHeight="1">
      <c r="B253" s="118" t="s">
        <v>3796</v>
      </c>
      <c r="C253" s="119" t="s">
        <v>3797</v>
      </c>
      <c r="D253" s="119" t="s">
        <v>3798</v>
      </c>
      <c r="E253" s="120">
        <v>1068811153</v>
      </c>
      <c r="F253" s="118" t="s">
        <v>3696</v>
      </c>
      <c r="G253" s="120">
        <v>32089</v>
      </c>
      <c r="H253" s="118" t="s">
        <v>2231</v>
      </c>
      <c r="I253" s="118" t="s">
        <v>2502</v>
      </c>
      <c r="J253" s="122" t="s">
        <v>3793</v>
      </c>
      <c r="K253" s="127" t="s">
        <v>3799</v>
      </c>
      <c r="L253" s="120">
        <v>3127636642</v>
      </c>
      <c r="M253" s="124" t="s">
        <v>2597</v>
      </c>
      <c r="N253" s="120" t="s">
        <v>3108</v>
      </c>
      <c r="O253" s="118">
        <v>284</v>
      </c>
      <c r="P253" s="125" t="s">
        <v>3800</v>
      </c>
      <c r="Q253" s="126" t="s">
        <v>2451</v>
      </c>
    </row>
    <row r="254" spans="2:17" ht="14.25" customHeight="1">
      <c r="B254" s="118" t="s">
        <v>3801</v>
      </c>
      <c r="C254" s="119" t="s">
        <v>3548</v>
      </c>
      <c r="D254" s="119" t="s">
        <v>3802</v>
      </c>
      <c r="E254" s="120">
        <v>73071030</v>
      </c>
      <c r="F254" s="118" t="s">
        <v>2655</v>
      </c>
      <c r="G254" s="120">
        <v>19946</v>
      </c>
      <c r="H254" s="118" t="s">
        <v>3105</v>
      </c>
      <c r="I254" s="118" t="s">
        <v>1924</v>
      </c>
      <c r="J254" s="122" t="s">
        <v>3803</v>
      </c>
      <c r="K254" s="127" t="s">
        <v>3804</v>
      </c>
      <c r="L254" s="120">
        <v>3107353814</v>
      </c>
      <c r="M254" s="124" t="s">
        <v>2787</v>
      </c>
      <c r="N254" s="120" t="s">
        <v>3108</v>
      </c>
      <c r="O254" s="118">
        <v>285</v>
      </c>
      <c r="P254" s="125" t="s">
        <v>824</v>
      </c>
      <c r="Q254" s="126" t="s">
        <v>2451</v>
      </c>
    </row>
    <row r="255" spans="2:17" ht="14.25" customHeight="1">
      <c r="B255" s="118" t="s">
        <v>3805</v>
      </c>
      <c r="C255" s="119" t="s">
        <v>3806</v>
      </c>
      <c r="D255" s="119" t="s">
        <v>3807</v>
      </c>
      <c r="E255" s="120">
        <v>52113826</v>
      </c>
      <c r="F255" s="118" t="s">
        <v>2011</v>
      </c>
      <c r="G255" s="120">
        <v>26566</v>
      </c>
      <c r="H255" s="118" t="s">
        <v>2011</v>
      </c>
      <c r="I255" s="118" t="s">
        <v>1918</v>
      </c>
      <c r="J255" s="122" t="s">
        <v>3808</v>
      </c>
      <c r="K255" s="127" t="s">
        <v>3809</v>
      </c>
      <c r="L255" s="120">
        <v>6940236</v>
      </c>
      <c r="M255" s="124" t="s">
        <v>2787</v>
      </c>
      <c r="N255" s="120" t="s">
        <v>3108</v>
      </c>
      <c r="O255" s="118">
        <v>240</v>
      </c>
      <c r="P255" s="125" t="s">
        <v>3810</v>
      </c>
      <c r="Q255" s="126" t="s">
        <v>2451</v>
      </c>
    </row>
    <row r="256" spans="2:17" ht="14.25" customHeight="1">
      <c r="B256" s="118" t="s">
        <v>3811</v>
      </c>
      <c r="C256" s="119" t="s">
        <v>3812</v>
      </c>
      <c r="D256" s="119" t="s">
        <v>3813</v>
      </c>
      <c r="E256" s="120">
        <v>5049414</v>
      </c>
      <c r="F256" s="118" t="s">
        <v>3814</v>
      </c>
      <c r="G256" s="120">
        <v>25821</v>
      </c>
      <c r="H256" s="118" t="s">
        <v>3475</v>
      </c>
      <c r="I256" s="118" t="s">
        <v>1054</v>
      </c>
      <c r="J256" s="122" t="s">
        <v>3815</v>
      </c>
      <c r="K256" s="127" t="s">
        <v>3816</v>
      </c>
      <c r="L256" s="120">
        <v>3215282690</v>
      </c>
      <c r="M256" s="124" t="s">
        <v>2597</v>
      </c>
      <c r="N256" s="120" t="s">
        <v>2480</v>
      </c>
      <c r="O256" s="118">
        <v>319</v>
      </c>
      <c r="P256" s="125" t="s">
        <v>3817</v>
      </c>
      <c r="Q256" s="126" t="s">
        <v>2451</v>
      </c>
    </row>
    <row r="257" spans="2:17" ht="14.25" customHeight="1">
      <c r="B257" s="118" t="s">
        <v>3818</v>
      </c>
      <c r="C257" s="119" t="s">
        <v>3819</v>
      </c>
      <c r="D257" s="119" t="s">
        <v>3820</v>
      </c>
      <c r="E257" s="120">
        <v>78586061</v>
      </c>
      <c r="F257" s="118" t="s">
        <v>3637</v>
      </c>
      <c r="G257" s="120">
        <v>23826</v>
      </c>
      <c r="H257" s="118" t="s">
        <v>3637</v>
      </c>
      <c r="I257" s="118" t="s">
        <v>773</v>
      </c>
      <c r="J257" s="122" t="s">
        <v>3821</v>
      </c>
      <c r="K257" s="127" t="s">
        <v>3822</v>
      </c>
      <c r="L257" s="120">
        <v>3215229170</v>
      </c>
      <c r="M257" s="124" t="s">
        <v>2448</v>
      </c>
      <c r="N257" s="120" t="s">
        <v>3108</v>
      </c>
      <c r="O257" s="118">
        <v>240</v>
      </c>
      <c r="P257" s="125" t="s">
        <v>773</v>
      </c>
      <c r="Q257" s="126" t="s">
        <v>2451</v>
      </c>
    </row>
    <row r="258" spans="2:17" ht="14.25" customHeight="1">
      <c r="B258" s="118" t="s">
        <v>3823</v>
      </c>
      <c r="C258" s="119" t="s">
        <v>3824</v>
      </c>
      <c r="D258" s="119" t="s">
        <v>3287</v>
      </c>
      <c r="E258" s="120">
        <v>7141661</v>
      </c>
      <c r="F258" s="118" t="s">
        <v>2484</v>
      </c>
      <c r="G258" s="120">
        <v>28072</v>
      </c>
      <c r="H258" s="118"/>
      <c r="I258" s="118" t="s">
        <v>1924</v>
      </c>
      <c r="J258" s="122" t="s">
        <v>3825</v>
      </c>
      <c r="K258" s="127" t="s">
        <v>3826</v>
      </c>
      <c r="L258" s="120">
        <v>3183960664</v>
      </c>
      <c r="M258" s="124" t="s">
        <v>2787</v>
      </c>
      <c r="N258" s="120" t="s">
        <v>2480</v>
      </c>
      <c r="O258" s="118">
        <v>319</v>
      </c>
      <c r="P258" s="125" t="s">
        <v>971</v>
      </c>
      <c r="Q258" s="126" t="s">
        <v>2451</v>
      </c>
    </row>
    <row r="259" spans="2:17" ht="14.25" customHeight="1">
      <c r="B259" s="118" t="s">
        <v>3827</v>
      </c>
      <c r="C259" s="119" t="s">
        <v>3828</v>
      </c>
      <c r="D259" s="119" t="s">
        <v>3829</v>
      </c>
      <c r="E259" s="120">
        <v>1071165469</v>
      </c>
      <c r="F259" s="118" t="s">
        <v>3830</v>
      </c>
      <c r="G259" s="120">
        <v>33124</v>
      </c>
      <c r="H259" s="118" t="s">
        <v>3831</v>
      </c>
      <c r="I259" s="118" t="s">
        <v>1924</v>
      </c>
      <c r="J259" s="122" t="s">
        <v>3832</v>
      </c>
      <c r="K259" s="127" t="s">
        <v>3833</v>
      </c>
      <c r="L259" s="120">
        <v>3002109891</v>
      </c>
      <c r="M259" s="124" t="s">
        <v>2831</v>
      </c>
      <c r="N259" s="120" t="s">
        <v>2988</v>
      </c>
      <c r="O259" s="118">
        <v>319</v>
      </c>
      <c r="P259" s="125" t="s">
        <v>1634</v>
      </c>
      <c r="Q259" s="126" t="s">
        <v>2451</v>
      </c>
    </row>
    <row r="260" spans="2:17" ht="14.25" customHeight="1">
      <c r="B260" s="118" t="s">
        <v>3834</v>
      </c>
      <c r="C260" s="119" t="s">
        <v>3835</v>
      </c>
      <c r="D260" s="119" t="s">
        <v>3836</v>
      </c>
      <c r="E260" s="120">
        <v>89003212</v>
      </c>
      <c r="F260" s="118" t="s">
        <v>1950</v>
      </c>
      <c r="G260" s="120">
        <v>27428</v>
      </c>
      <c r="H260" s="118" t="s">
        <v>1950</v>
      </c>
      <c r="I260" s="118" t="s">
        <v>1054</v>
      </c>
      <c r="J260" s="122" t="s">
        <v>3837</v>
      </c>
      <c r="K260" s="127" t="s">
        <v>3838</v>
      </c>
      <c r="L260" s="120">
        <v>3008087290</v>
      </c>
      <c r="M260" s="124" t="s">
        <v>2597</v>
      </c>
      <c r="N260" s="120" t="s">
        <v>2658</v>
      </c>
      <c r="O260" s="118">
        <v>318</v>
      </c>
      <c r="P260" s="125" t="s">
        <v>2646</v>
      </c>
      <c r="Q260" s="126" t="s">
        <v>2451</v>
      </c>
    </row>
    <row r="261" spans="2:17" ht="14.25" customHeight="1">
      <c r="B261" s="118" t="s">
        <v>3839</v>
      </c>
      <c r="C261" s="119" t="s">
        <v>3840</v>
      </c>
      <c r="D261" s="119" t="s">
        <v>3841</v>
      </c>
      <c r="E261" s="120">
        <v>1143329151</v>
      </c>
      <c r="F261" s="118" t="s">
        <v>2655</v>
      </c>
      <c r="G261" s="120">
        <v>32546</v>
      </c>
      <c r="H261" s="118" t="s">
        <v>2655</v>
      </c>
      <c r="I261" s="118" t="s">
        <v>641</v>
      </c>
      <c r="J261" s="122" t="s">
        <v>3842</v>
      </c>
      <c r="K261" s="127" t="s">
        <v>3843</v>
      </c>
      <c r="L261" s="120">
        <v>3156866103</v>
      </c>
      <c r="M261" s="124" t="s">
        <v>2448</v>
      </c>
      <c r="N261" s="120" t="s">
        <v>2658</v>
      </c>
      <c r="O261" s="118">
        <v>318</v>
      </c>
      <c r="P261" s="125" t="s">
        <v>641</v>
      </c>
      <c r="Q261" s="126" t="s">
        <v>2451</v>
      </c>
    </row>
    <row r="262" spans="2:17" ht="14.25" customHeight="1">
      <c r="B262" s="118" t="s">
        <v>3844</v>
      </c>
      <c r="C262" s="119" t="s">
        <v>3845</v>
      </c>
      <c r="D262" s="119" t="s">
        <v>3846</v>
      </c>
      <c r="E262" s="120">
        <v>1063276816</v>
      </c>
      <c r="F262" s="118" t="s">
        <v>3847</v>
      </c>
      <c r="G262" s="120">
        <v>31407</v>
      </c>
      <c r="H262" s="118" t="s">
        <v>3847</v>
      </c>
      <c r="I262" s="118" t="s">
        <v>2502</v>
      </c>
      <c r="J262" s="122" t="s">
        <v>3848</v>
      </c>
      <c r="K262" s="127" t="s">
        <v>3849</v>
      </c>
      <c r="L262" s="120">
        <v>3118843303</v>
      </c>
      <c r="M262" s="124" t="s">
        <v>2597</v>
      </c>
      <c r="N262" s="120" t="s">
        <v>3108</v>
      </c>
      <c r="O262" s="118">
        <v>239</v>
      </c>
      <c r="P262" s="125" t="s">
        <v>3850</v>
      </c>
      <c r="Q262" s="126" t="s">
        <v>2451</v>
      </c>
    </row>
    <row r="263" spans="2:17" ht="14.25" customHeight="1">
      <c r="B263" s="118" t="s">
        <v>3851</v>
      </c>
      <c r="C263" s="119" t="s">
        <v>3852</v>
      </c>
      <c r="D263" s="119" t="s">
        <v>3853</v>
      </c>
      <c r="E263" s="120">
        <v>21527386</v>
      </c>
      <c r="F263" s="118" t="s">
        <v>3423</v>
      </c>
      <c r="G263" s="120">
        <v>31336</v>
      </c>
      <c r="H263" s="118" t="s">
        <v>3854</v>
      </c>
      <c r="I263" s="118" t="s">
        <v>1924</v>
      </c>
      <c r="J263" s="122" t="s">
        <v>3855</v>
      </c>
      <c r="K263" s="127" t="s">
        <v>3856</v>
      </c>
      <c r="L263" s="120">
        <v>3014571132</v>
      </c>
      <c r="M263" s="124" t="s">
        <v>2787</v>
      </c>
      <c r="N263" s="120" t="s">
        <v>2658</v>
      </c>
      <c r="O263" s="118">
        <v>299</v>
      </c>
      <c r="P263" s="125" t="s">
        <v>1242</v>
      </c>
      <c r="Q263" s="126" t="s">
        <v>2451</v>
      </c>
    </row>
    <row r="264" spans="2:17" ht="14.25" customHeight="1">
      <c r="B264" s="118" t="s">
        <v>3857</v>
      </c>
      <c r="C264" s="119" t="s">
        <v>3858</v>
      </c>
      <c r="D264" s="119" t="s">
        <v>3859</v>
      </c>
      <c r="E264" s="120">
        <v>1128048148</v>
      </c>
      <c r="F264" s="118" t="s">
        <v>2655</v>
      </c>
      <c r="G264" s="120">
        <v>31624</v>
      </c>
      <c r="H264" s="118" t="s">
        <v>2655</v>
      </c>
      <c r="I264" s="118" t="s">
        <v>2502</v>
      </c>
      <c r="J264" s="122" t="s">
        <v>3860</v>
      </c>
      <c r="K264" s="127" t="s">
        <v>3861</v>
      </c>
      <c r="L264" s="120">
        <v>3163542219</v>
      </c>
      <c r="M264" s="124" t="s">
        <v>2597</v>
      </c>
      <c r="N264" s="120" t="s">
        <v>2658</v>
      </c>
      <c r="O264" s="118">
        <v>299</v>
      </c>
      <c r="P264" s="125" t="s">
        <v>3862</v>
      </c>
      <c r="Q264" s="126" t="s">
        <v>2451</v>
      </c>
    </row>
    <row r="265" spans="2:17" ht="14.25" customHeight="1">
      <c r="B265" s="118" t="s">
        <v>3863</v>
      </c>
      <c r="C265" s="119" t="s">
        <v>3864</v>
      </c>
      <c r="D265" s="119" t="s">
        <v>3772</v>
      </c>
      <c r="E265" s="120">
        <v>1118841669</v>
      </c>
      <c r="F265" s="118" t="s">
        <v>2978</v>
      </c>
      <c r="G265" s="120">
        <v>31743</v>
      </c>
      <c r="H265" s="118" t="s">
        <v>3293</v>
      </c>
      <c r="I265" s="118" t="s">
        <v>641</v>
      </c>
      <c r="J265" s="122" t="s">
        <v>3865</v>
      </c>
      <c r="K265" s="127" t="s">
        <v>3866</v>
      </c>
      <c r="L265" s="120">
        <v>3145115410</v>
      </c>
      <c r="M265" s="124" t="s">
        <v>2448</v>
      </c>
      <c r="N265" s="120" t="s">
        <v>3231</v>
      </c>
      <c r="O265" s="118">
        <v>318</v>
      </c>
      <c r="P265" s="125" t="s">
        <v>641</v>
      </c>
      <c r="Q265" s="126" t="s">
        <v>2451</v>
      </c>
    </row>
    <row r="266" spans="2:17" ht="14.25" customHeight="1">
      <c r="B266" s="118" t="s">
        <v>3867</v>
      </c>
      <c r="C266" s="119" t="s">
        <v>3868</v>
      </c>
      <c r="D266" s="119" t="s">
        <v>3869</v>
      </c>
      <c r="E266" s="120">
        <v>73212084</v>
      </c>
      <c r="F266" s="118" t="s">
        <v>2655</v>
      </c>
      <c r="G266" s="120">
        <v>30993</v>
      </c>
      <c r="H266" s="118" t="s">
        <v>2655</v>
      </c>
      <c r="I266" s="118" t="s">
        <v>1935</v>
      </c>
      <c r="J266" s="122" t="s">
        <v>3870</v>
      </c>
      <c r="K266" s="127" t="s">
        <v>3871</v>
      </c>
      <c r="L266" s="120">
        <v>3176594137</v>
      </c>
      <c r="M266" s="124" t="s">
        <v>2787</v>
      </c>
      <c r="N266" s="120" t="s">
        <v>2635</v>
      </c>
      <c r="O266" s="118">
        <v>199</v>
      </c>
      <c r="P266" s="125" t="s">
        <v>2813</v>
      </c>
      <c r="Q266" s="126" t="s">
        <v>2451</v>
      </c>
    </row>
    <row r="267" spans="2:17" ht="14.25" customHeight="1">
      <c r="B267" s="118" t="s">
        <v>3872</v>
      </c>
      <c r="C267" s="119" t="s">
        <v>2476</v>
      </c>
      <c r="D267" s="119" t="s">
        <v>2477</v>
      </c>
      <c r="E267" s="120">
        <v>1082875345</v>
      </c>
      <c r="F267" s="118" t="s">
        <v>2484</v>
      </c>
      <c r="G267" s="120">
        <v>32227</v>
      </c>
      <c r="H267" s="118" t="s">
        <v>2468</v>
      </c>
      <c r="I267" s="118" t="s">
        <v>1054</v>
      </c>
      <c r="J267" s="122" t="s">
        <v>2531</v>
      </c>
      <c r="K267" s="127" t="s">
        <v>3873</v>
      </c>
      <c r="L267" s="120">
        <v>3045570447</v>
      </c>
      <c r="M267" s="124" t="s">
        <v>2597</v>
      </c>
      <c r="N267" s="120" t="s">
        <v>2480</v>
      </c>
      <c r="O267" s="118">
        <v>317</v>
      </c>
      <c r="P267" s="125" t="s">
        <v>3874</v>
      </c>
      <c r="Q267" s="126" t="s">
        <v>2451</v>
      </c>
    </row>
    <row r="268" spans="2:17" ht="14.25" customHeight="1">
      <c r="B268" s="118" t="s">
        <v>3875</v>
      </c>
      <c r="C268" s="119" t="s">
        <v>3876</v>
      </c>
      <c r="D268" s="119" t="s">
        <v>3877</v>
      </c>
      <c r="E268" s="120">
        <v>1052093186</v>
      </c>
      <c r="F268" s="118" t="s">
        <v>3878</v>
      </c>
      <c r="G268" s="120">
        <v>35424</v>
      </c>
      <c r="H268" s="118" t="s">
        <v>2586</v>
      </c>
      <c r="I268" s="118" t="s">
        <v>641</v>
      </c>
      <c r="J268" s="122" t="s">
        <v>2478</v>
      </c>
      <c r="K268" s="127" t="s">
        <v>3879</v>
      </c>
      <c r="L268" s="120">
        <v>3008509333</v>
      </c>
      <c r="M268" s="124" t="s">
        <v>2448</v>
      </c>
      <c r="N268" s="120" t="s">
        <v>2480</v>
      </c>
      <c r="O268" s="118">
        <v>314</v>
      </c>
      <c r="P268" s="125" t="s">
        <v>641</v>
      </c>
      <c r="Q268" s="126" t="s">
        <v>2451</v>
      </c>
    </row>
    <row r="269" spans="2:17" ht="14.25" customHeight="1">
      <c r="B269" s="118" t="s">
        <v>3880</v>
      </c>
      <c r="C269" s="119" t="s">
        <v>3881</v>
      </c>
      <c r="D269" s="119" t="s">
        <v>3882</v>
      </c>
      <c r="E269" s="120">
        <v>1134331674</v>
      </c>
      <c r="F269" s="118" t="s">
        <v>2484</v>
      </c>
      <c r="G269" s="120">
        <v>32963</v>
      </c>
      <c r="H269" s="118" t="s">
        <v>2468</v>
      </c>
      <c r="I269" s="118" t="s">
        <v>641</v>
      </c>
      <c r="J269" s="122" t="s">
        <v>2478</v>
      </c>
      <c r="K269" s="127" t="s">
        <v>3883</v>
      </c>
      <c r="L269" s="120">
        <v>3147096734</v>
      </c>
      <c r="M269" s="124" t="s">
        <v>2448</v>
      </c>
      <c r="N269" s="120" t="s">
        <v>2480</v>
      </c>
      <c r="O269" s="118">
        <v>314</v>
      </c>
      <c r="P269" s="125" t="s">
        <v>641</v>
      </c>
      <c r="Q269" s="126" t="s">
        <v>2451</v>
      </c>
    </row>
    <row r="270" spans="2:17" ht="14.25" customHeight="1">
      <c r="B270" s="118" t="s">
        <v>3884</v>
      </c>
      <c r="C270" s="119" t="s">
        <v>3885</v>
      </c>
      <c r="D270" s="119" t="s">
        <v>3886</v>
      </c>
      <c r="E270" s="120">
        <v>24585309</v>
      </c>
      <c r="F270" s="118" t="s">
        <v>3887</v>
      </c>
      <c r="G270" s="120">
        <v>30074</v>
      </c>
      <c r="H270" s="118" t="s">
        <v>3888</v>
      </c>
      <c r="I270" s="118" t="s">
        <v>1924</v>
      </c>
      <c r="J270" s="122" t="s">
        <v>2531</v>
      </c>
      <c r="K270" s="127" t="s">
        <v>3889</v>
      </c>
      <c r="L270" s="120">
        <v>3137827887</v>
      </c>
      <c r="M270" s="124" t="s">
        <v>2597</v>
      </c>
      <c r="N270" s="120" t="s">
        <v>2480</v>
      </c>
      <c r="O270" s="118">
        <v>314</v>
      </c>
      <c r="P270" s="125" t="s">
        <v>3890</v>
      </c>
      <c r="Q270" s="126" t="s">
        <v>2451</v>
      </c>
    </row>
    <row r="271" spans="2:17" ht="14.25" customHeight="1">
      <c r="B271" s="118" t="s">
        <v>3891</v>
      </c>
      <c r="C271" s="119" t="s">
        <v>3892</v>
      </c>
      <c r="D271" s="119" t="s">
        <v>3893</v>
      </c>
      <c r="E271" s="120">
        <v>1081919893</v>
      </c>
      <c r="F271" s="118" t="s">
        <v>3894</v>
      </c>
      <c r="G271" s="120">
        <v>33758</v>
      </c>
      <c r="H271" s="118" t="s">
        <v>2572</v>
      </c>
      <c r="I271" s="118" t="s">
        <v>1924</v>
      </c>
      <c r="J271" s="122" t="s">
        <v>2478</v>
      </c>
      <c r="K271" s="127" t="s">
        <v>3895</v>
      </c>
      <c r="L271" s="120" t="s">
        <v>3896</v>
      </c>
      <c r="M271" s="124" t="s">
        <v>2448</v>
      </c>
      <c r="N271" s="120" t="s">
        <v>2480</v>
      </c>
      <c r="O271" s="118">
        <v>314</v>
      </c>
      <c r="P271" s="125" t="s">
        <v>3897</v>
      </c>
      <c r="Q271" s="126" t="s">
        <v>2451</v>
      </c>
    </row>
    <row r="272" spans="2:17" ht="14.25" customHeight="1">
      <c r="B272" s="118" t="s">
        <v>3898</v>
      </c>
      <c r="C272" s="119" t="s">
        <v>3899</v>
      </c>
      <c r="D272" s="119" t="s">
        <v>3900</v>
      </c>
      <c r="E272" s="120">
        <v>4981252</v>
      </c>
      <c r="F272" s="118" t="s">
        <v>2484</v>
      </c>
      <c r="G272" s="120">
        <v>29781</v>
      </c>
      <c r="H272" s="118" t="s">
        <v>2468</v>
      </c>
      <c r="I272" s="118" t="s">
        <v>641</v>
      </c>
      <c r="J272" s="122" t="s">
        <v>2478</v>
      </c>
      <c r="K272" s="127" t="s">
        <v>3901</v>
      </c>
      <c r="L272" s="120">
        <v>4339165</v>
      </c>
      <c r="M272" s="124" t="s">
        <v>2448</v>
      </c>
      <c r="N272" s="120" t="s">
        <v>2480</v>
      </c>
      <c r="O272" s="118">
        <v>314</v>
      </c>
      <c r="P272" s="125" t="s">
        <v>641</v>
      </c>
      <c r="Q272" s="126" t="s">
        <v>2451</v>
      </c>
    </row>
    <row r="273" spans="2:17" ht="14.25" customHeight="1">
      <c r="B273" s="118" t="s">
        <v>3902</v>
      </c>
      <c r="C273" s="119" t="s">
        <v>3428</v>
      </c>
      <c r="D273" s="119" t="s">
        <v>3903</v>
      </c>
      <c r="E273" s="120">
        <v>85468195</v>
      </c>
      <c r="F273" s="118" t="s">
        <v>2484</v>
      </c>
      <c r="G273" s="120">
        <v>26982</v>
      </c>
      <c r="H273" s="118" t="s">
        <v>2468</v>
      </c>
      <c r="I273" s="118" t="s">
        <v>2502</v>
      </c>
      <c r="J273" s="122" t="s">
        <v>2478</v>
      </c>
      <c r="K273" s="127" t="s">
        <v>3904</v>
      </c>
      <c r="L273" s="120">
        <v>3003674345</v>
      </c>
      <c r="M273" s="124" t="s">
        <v>2448</v>
      </c>
      <c r="N273" s="120" t="s">
        <v>2480</v>
      </c>
      <c r="O273" s="118">
        <v>314</v>
      </c>
      <c r="P273" s="125" t="s">
        <v>3905</v>
      </c>
      <c r="Q273" s="126" t="s">
        <v>2451</v>
      </c>
    </row>
    <row r="274" spans="2:17" ht="14.25" customHeight="1">
      <c r="B274" s="118" t="s">
        <v>3906</v>
      </c>
      <c r="C274" s="119" t="s">
        <v>3907</v>
      </c>
      <c r="D274" s="119" t="s">
        <v>3908</v>
      </c>
      <c r="E274" s="120">
        <v>1082945223</v>
      </c>
      <c r="F274" s="118" t="s">
        <v>2484</v>
      </c>
      <c r="G274" s="120">
        <v>33585</v>
      </c>
      <c r="H274" s="118" t="s">
        <v>2468</v>
      </c>
      <c r="I274" s="118" t="s">
        <v>1924</v>
      </c>
      <c r="J274" s="122" t="s">
        <v>2478</v>
      </c>
      <c r="K274" s="127" t="s">
        <v>3909</v>
      </c>
      <c r="L274" s="120">
        <v>3006805748</v>
      </c>
      <c r="M274" s="124" t="s">
        <v>2448</v>
      </c>
      <c r="N274" s="120" t="s">
        <v>2480</v>
      </c>
      <c r="O274" s="118">
        <v>314</v>
      </c>
      <c r="P274" s="125" t="s">
        <v>1242</v>
      </c>
      <c r="Q274" s="126" t="s">
        <v>2451</v>
      </c>
    </row>
    <row r="275" spans="2:17" ht="14.25" customHeight="1">
      <c r="B275" s="118" t="s">
        <v>3910</v>
      </c>
      <c r="C275" s="119" t="s">
        <v>3911</v>
      </c>
      <c r="D275" s="119" t="s">
        <v>3912</v>
      </c>
      <c r="E275" s="120">
        <v>1083014368</v>
      </c>
      <c r="F275" s="118" t="s">
        <v>2484</v>
      </c>
      <c r="G275" s="120">
        <v>35189</v>
      </c>
      <c r="H275" s="118" t="s">
        <v>2468</v>
      </c>
      <c r="I275" s="118" t="s">
        <v>1924</v>
      </c>
      <c r="J275" s="122" t="s">
        <v>2478</v>
      </c>
      <c r="K275" s="127" t="s">
        <v>3913</v>
      </c>
      <c r="L275" s="120" t="s">
        <v>3914</v>
      </c>
      <c r="M275" s="124" t="s">
        <v>2448</v>
      </c>
      <c r="N275" s="120" t="s">
        <v>2480</v>
      </c>
      <c r="O275" s="118">
        <v>314</v>
      </c>
      <c r="P275" s="125" t="s">
        <v>3897</v>
      </c>
      <c r="Q275" s="126" t="s">
        <v>2451</v>
      </c>
    </row>
    <row r="276" spans="2:17" ht="14.25" customHeight="1">
      <c r="B276" s="118" t="s">
        <v>3915</v>
      </c>
      <c r="C276" s="119" t="s">
        <v>3916</v>
      </c>
      <c r="D276" s="119" t="s">
        <v>3917</v>
      </c>
      <c r="E276" s="120">
        <v>1128272027</v>
      </c>
      <c r="F276" s="118" t="s">
        <v>2484</v>
      </c>
      <c r="G276" s="120">
        <v>31494</v>
      </c>
      <c r="H276" s="118" t="s">
        <v>2985</v>
      </c>
      <c r="I276" s="118" t="s">
        <v>1924</v>
      </c>
      <c r="J276" s="122" t="s">
        <v>2478</v>
      </c>
      <c r="K276" s="127" t="s">
        <v>3918</v>
      </c>
      <c r="L276" s="120">
        <v>4352286</v>
      </c>
      <c r="M276" s="124" t="s">
        <v>2448</v>
      </c>
      <c r="N276" s="120" t="s">
        <v>2480</v>
      </c>
      <c r="O276" s="118">
        <v>314</v>
      </c>
      <c r="P276" s="125" t="s">
        <v>1242</v>
      </c>
      <c r="Q276" s="126" t="s">
        <v>2451</v>
      </c>
    </row>
    <row r="277" spans="2:17" ht="14.25" customHeight="1">
      <c r="B277" s="118" t="s">
        <v>3919</v>
      </c>
      <c r="C277" s="119" t="s">
        <v>3920</v>
      </c>
      <c r="D277" s="119" t="s">
        <v>3921</v>
      </c>
      <c r="E277" s="120">
        <v>1117529496</v>
      </c>
      <c r="F277" s="118" t="s">
        <v>3922</v>
      </c>
      <c r="G277" s="120">
        <v>34222</v>
      </c>
      <c r="H277" s="118" t="s">
        <v>3923</v>
      </c>
      <c r="I277" s="118" t="s">
        <v>1918</v>
      </c>
      <c r="J277" s="122" t="s">
        <v>2478</v>
      </c>
      <c r="K277" s="127" t="s">
        <v>3924</v>
      </c>
      <c r="L277" s="120">
        <v>3112062956</v>
      </c>
      <c r="M277" s="124" t="s">
        <v>2448</v>
      </c>
      <c r="N277" s="120" t="s">
        <v>2480</v>
      </c>
      <c r="O277" s="118">
        <v>313</v>
      </c>
      <c r="P277" s="125" t="s">
        <v>3925</v>
      </c>
      <c r="Q277" s="126" t="s">
        <v>2451</v>
      </c>
    </row>
    <row r="278" spans="2:17" ht="14.25" customHeight="1">
      <c r="B278" s="118" t="s">
        <v>3926</v>
      </c>
      <c r="C278" s="119" t="s">
        <v>3927</v>
      </c>
      <c r="D278" s="119" t="s">
        <v>3928</v>
      </c>
      <c r="E278" s="120">
        <v>88281630</v>
      </c>
      <c r="F278" s="118" t="s">
        <v>2205</v>
      </c>
      <c r="G278" s="120">
        <v>27804</v>
      </c>
      <c r="H278" s="118" t="s">
        <v>2205</v>
      </c>
      <c r="I278" s="118" t="s">
        <v>1924</v>
      </c>
      <c r="J278" s="122" t="s">
        <v>2478</v>
      </c>
      <c r="K278" s="127" t="s">
        <v>3929</v>
      </c>
      <c r="L278" s="120">
        <v>3182891137</v>
      </c>
      <c r="M278" s="124" t="s">
        <v>2448</v>
      </c>
      <c r="N278" s="120" t="s">
        <v>2480</v>
      </c>
      <c r="O278" s="118">
        <v>313</v>
      </c>
      <c r="P278" s="125" t="s">
        <v>756</v>
      </c>
      <c r="Q278" s="126" t="s">
        <v>2451</v>
      </c>
    </row>
    <row r="279" spans="2:17" ht="14.25" customHeight="1">
      <c r="B279" s="118" t="s">
        <v>3930</v>
      </c>
      <c r="C279" s="119" t="s">
        <v>3931</v>
      </c>
      <c r="D279" s="119" t="s">
        <v>3932</v>
      </c>
      <c r="E279" s="120">
        <v>1082964808</v>
      </c>
      <c r="F279" s="118" t="s">
        <v>3933</v>
      </c>
      <c r="G279" s="120">
        <v>34044</v>
      </c>
      <c r="H279" s="118" t="s">
        <v>2462</v>
      </c>
      <c r="I279" s="118" t="s">
        <v>2502</v>
      </c>
      <c r="J279" s="122" t="s">
        <v>2478</v>
      </c>
      <c r="K279" s="127" t="s">
        <v>3934</v>
      </c>
      <c r="L279" s="120">
        <v>3005445193</v>
      </c>
      <c r="M279" s="124" t="s">
        <v>2448</v>
      </c>
      <c r="N279" s="120" t="s">
        <v>2480</v>
      </c>
      <c r="O279" s="118">
        <v>313</v>
      </c>
      <c r="P279" s="125" t="s">
        <v>2588</v>
      </c>
      <c r="Q279" s="126" t="s">
        <v>2451</v>
      </c>
    </row>
    <row r="280" spans="2:17" ht="14.25" customHeight="1">
      <c r="B280" s="118" t="s">
        <v>3935</v>
      </c>
      <c r="C280" s="119" t="s">
        <v>3936</v>
      </c>
      <c r="D280" s="119" t="s">
        <v>3937</v>
      </c>
      <c r="E280" s="120">
        <v>1091665021</v>
      </c>
      <c r="F280" s="118" t="s">
        <v>3938</v>
      </c>
      <c r="G280" s="120">
        <v>33210</v>
      </c>
      <c r="H280" s="118" t="s">
        <v>1923</v>
      </c>
      <c r="I280" s="118" t="s">
        <v>2502</v>
      </c>
      <c r="J280" s="122" t="s">
        <v>2478</v>
      </c>
      <c r="K280" s="127" t="s">
        <v>3939</v>
      </c>
      <c r="L280" s="120">
        <v>3173233440</v>
      </c>
      <c r="M280" s="124" t="s">
        <v>2448</v>
      </c>
      <c r="N280" s="120" t="s">
        <v>2480</v>
      </c>
      <c r="O280" s="118">
        <v>313</v>
      </c>
      <c r="P280" s="125" t="s">
        <v>3940</v>
      </c>
      <c r="Q280" s="126" t="s">
        <v>2451</v>
      </c>
    </row>
    <row r="281" spans="2:17" ht="14.25" customHeight="1">
      <c r="B281" s="118" t="s">
        <v>3941</v>
      </c>
      <c r="C281" s="119" t="s">
        <v>3942</v>
      </c>
      <c r="D281" s="119" t="s">
        <v>3943</v>
      </c>
      <c r="E281" s="120">
        <v>7143882</v>
      </c>
      <c r="F281" s="118" t="s">
        <v>2484</v>
      </c>
      <c r="G281" s="120">
        <v>28601</v>
      </c>
      <c r="H281" s="118" t="s">
        <v>2468</v>
      </c>
      <c r="I281" s="118" t="s">
        <v>1924</v>
      </c>
      <c r="J281" s="122" t="s">
        <v>2478</v>
      </c>
      <c r="K281" s="127" t="s">
        <v>3944</v>
      </c>
      <c r="L281" s="120">
        <v>3003721855</v>
      </c>
      <c r="M281" s="124" t="s">
        <v>2448</v>
      </c>
      <c r="N281" s="120" t="s">
        <v>2480</v>
      </c>
      <c r="O281" s="118">
        <v>313</v>
      </c>
      <c r="P281" s="125" t="s">
        <v>3897</v>
      </c>
      <c r="Q281" s="126" t="s">
        <v>2451</v>
      </c>
    </row>
    <row r="282" spans="2:17" ht="14.25" customHeight="1">
      <c r="B282" s="118" t="s">
        <v>3945</v>
      </c>
      <c r="C282" s="119" t="s">
        <v>3946</v>
      </c>
      <c r="D282" s="119" t="s">
        <v>3947</v>
      </c>
      <c r="E282" s="120">
        <v>85150876</v>
      </c>
      <c r="F282" s="118" t="s">
        <v>2468</v>
      </c>
      <c r="G282" s="120">
        <v>30102</v>
      </c>
      <c r="H282" s="118" t="s">
        <v>2468</v>
      </c>
      <c r="I282" s="118" t="s">
        <v>641</v>
      </c>
      <c r="J282" s="122" t="s">
        <v>3948</v>
      </c>
      <c r="K282" s="127" t="s">
        <v>3949</v>
      </c>
      <c r="L282" s="120">
        <v>3106122540</v>
      </c>
      <c r="M282" s="124" t="s">
        <v>2448</v>
      </c>
      <c r="N282" s="120" t="s">
        <v>2480</v>
      </c>
      <c r="O282" s="118">
        <v>311</v>
      </c>
      <c r="P282" s="125" t="s">
        <v>641</v>
      </c>
      <c r="Q282" s="126" t="s">
        <v>2451</v>
      </c>
    </row>
    <row r="283" spans="2:17" ht="14.25" customHeight="1">
      <c r="B283" s="118" t="s">
        <v>3950</v>
      </c>
      <c r="C283" s="119" t="s">
        <v>2137</v>
      </c>
      <c r="D283" s="119" t="s">
        <v>3951</v>
      </c>
      <c r="E283" s="120">
        <v>1004355270</v>
      </c>
      <c r="F283" s="118" t="s">
        <v>2468</v>
      </c>
      <c r="G283" s="120">
        <v>33865</v>
      </c>
      <c r="H283" s="118" t="s">
        <v>2468</v>
      </c>
      <c r="I283" s="118" t="s">
        <v>641</v>
      </c>
      <c r="J283" s="122" t="s">
        <v>3948</v>
      </c>
      <c r="K283" s="127" t="s">
        <v>3952</v>
      </c>
      <c r="L283" s="120">
        <v>3178405979</v>
      </c>
      <c r="M283" s="124" t="s">
        <v>2448</v>
      </c>
      <c r="N283" s="120" t="s">
        <v>2480</v>
      </c>
      <c r="O283" s="118">
        <v>311</v>
      </c>
      <c r="P283" s="125" t="s">
        <v>641</v>
      </c>
      <c r="Q283" s="126" t="s">
        <v>2451</v>
      </c>
    </row>
    <row r="284" spans="2:17" ht="14.25" customHeight="1">
      <c r="B284" s="118" t="s">
        <v>3953</v>
      </c>
      <c r="C284" s="119" t="s">
        <v>3954</v>
      </c>
      <c r="D284" s="119" t="s">
        <v>3955</v>
      </c>
      <c r="E284" s="120">
        <v>10820905902</v>
      </c>
      <c r="F284" s="118" t="s">
        <v>2468</v>
      </c>
      <c r="G284" s="120">
        <v>32692</v>
      </c>
      <c r="H284" s="118" t="s">
        <v>2468</v>
      </c>
      <c r="I284" s="118" t="s">
        <v>3956</v>
      </c>
      <c r="J284" s="122" t="s">
        <v>2478</v>
      </c>
      <c r="K284" s="127" t="s">
        <v>3957</v>
      </c>
      <c r="L284" s="120">
        <v>3506151681</v>
      </c>
      <c r="M284" s="124" t="s">
        <v>2448</v>
      </c>
      <c r="N284" s="120" t="s">
        <v>2480</v>
      </c>
      <c r="O284" s="118">
        <v>311</v>
      </c>
      <c r="P284" s="125" t="s">
        <v>3958</v>
      </c>
      <c r="Q284" s="126" t="s">
        <v>2451</v>
      </c>
    </row>
    <row r="285" spans="2:17" ht="14.25" customHeight="1">
      <c r="B285" s="118" t="s">
        <v>3959</v>
      </c>
      <c r="C285" s="119" t="s">
        <v>3960</v>
      </c>
      <c r="D285" s="119" t="s">
        <v>3961</v>
      </c>
      <c r="E285" s="120">
        <v>52128046</v>
      </c>
      <c r="F285" s="118" t="s">
        <v>2011</v>
      </c>
      <c r="G285" s="120" t="s">
        <v>3962</v>
      </c>
      <c r="H285" s="118" t="s">
        <v>2011</v>
      </c>
      <c r="I285" s="118" t="s">
        <v>1054</v>
      </c>
      <c r="J285" s="122" t="s">
        <v>3963</v>
      </c>
      <c r="K285" s="127" t="s">
        <v>3964</v>
      </c>
      <c r="L285" s="120">
        <v>3116581735</v>
      </c>
      <c r="M285" s="124" t="s">
        <v>2533</v>
      </c>
      <c r="N285" s="120" t="s">
        <v>2635</v>
      </c>
      <c r="O285" s="118">
        <v>180</v>
      </c>
      <c r="P285" s="125" t="s">
        <v>3965</v>
      </c>
      <c r="Q285" s="126" t="s">
        <v>2451</v>
      </c>
    </row>
    <row r="286" spans="2:17" ht="14.25" customHeight="1">
      <c r="B286" s="118" t="s">
        <v>3966</v>
      </c>
      <c r="C286" s="119" t="s">
        <v>3967</v>
      </c>
      <c r="D286" s="119" t="s">
        <v>3968</v>
      </c>
      <c r="E286" s="120">
        <v>1144056002</v>
      </c>
      <c r="F286" s="118" t="s">
        <v>1917</v>
      </c>
      <c r="G286" s="120">
        <v>33897</v>
      </c>
      <c r="H286" s="118" t="s">
        <v>1917</v>
      </c>
      <c r="I286" s="118" t="s">
        <v>1924</v>
      </c>
      <c r="J286" s="122" t="s">
        <v>3457</v>
      </c>
      <c r="K286" s="127"/>
      <c r="L286" s="120"/>
      <c r="M286" s="124" t="s">
        <v>3969</v>
      </c>
      <c r="N286" s="120" t="s">
        <v>2658</v>
      </c>
      <c r="O286" s="118">
        <v>310</v>
      </c>
      <c r="P286" s="125" t="s">
        <v>3970</v>
      </c>
      <c r="Q286" s="126" t="s">
        <v>2451</v>
      </c>
    </row>
    <row r="287" spans="2:17" ht="14.25" customHeight="1">
      <c r="B287" s="118" t="s">
        <v>3971</v>
      </c>
      <c r="C287" s="119" t="s">
        <v>3972</v>
      </c>
      <c r="D287" s="119" t="s">
        <v>3973</v>
      </c>
      <c r="E287" s="120">
        <v>73204438</v>
      </c>
      <c r="F287" s="118" t="s">
        <v>2655</v>
      </c>
      <c r="G287" s="120">
        <v>30530</v>
      </c>
      <c r="H287" s="118" t="s">
        <v>2655</v>
      </c>
      <c r="I287" s="118" t="s">
        <v>1054</v>
      </c>
      <c r="J287" s="122" t="s">
        <v>3974</v>
      </c>
      <c r="K287" s="127"/>
      <c r="L287" s="120"/>
      <c r="M287" s="124" t="s">
        <v>3975</v>
      </c>
      <c r="N287" s="120" t="s">
        <v>2658</v>
      </c>
      <c r="O287" s="118">
        <v>310</v>
      </c>
      <c r="P287" s="125" t="s">
        <v>3976</v>
      </c>
      <c r="Q287" s="126" t="s">
        <v>2451</v>
      </c>
    </row>
    <row r="288" spans="2:17" ht="14.25" customHeight="1">
      <c r="B288" s="118" t="s">
        <v>3977</v>
      </c>
      <c r="C288" s="119" t="s">
        <v>3978</v>
      </c>
      <c r="D288" s="119" t="s">
        <v>3979</v>
      </c>
      <c r="E288" s="120">
        <v>1022404044</v>
      </c>
      <c r="F288" s="118" t="s">
        <v>3044</v>
      </c>
      <c r="G288" s="120">
        <v>34808</v>
      </c>
      <c r="H288" s="118" t="s">
        <v>2011</v>
      </c>
      <c r="I288" s="118" t="s">
        <v>1924</v>
      </c>
      <c r="J288" s="122" t="s">
        <v>3980</v>
      </c>
      <c r="K288" s="127" t="s">
        <v>3981</v>
      </c>
      <c r="L288" s="120">
        <v>3195037601</v>
      </c>
      <c r="M288" s="124" t="s">
        <v>2734</v>
      </c>
      <c r="N288" s="120" t="s">
        <v>2480</v>
      </c>
      <c r="O288" s="118">
        <v>307</v>
      </c>
      <c r="P288" s="125" t="s">
        <v>3982</v>
      </c>
      <c r="Q288" s="126" t="s">
        <v>2451</v>
      </c>
    </row>
    <row r="289" spans="2:17" ht="14.25" customHeight="1">
      <c r="B289" s="118" t="s">
        <v>3983</v>
      </c>
      <c r="C289" s="119" t="s">
        <v>3984</v>
      </c>
      <c r="D289" s="119" t="s">
        <v>3985</v>
      </c>
      <c r="E289" s="120">
        <v>84029185</v>
      </c>
      <c r="F289" s="118" t="s">
        <v>2613</v>
      </c>
      <c r="G289" s="120">
        <v>23662</v>
      </c>
      <c r="H289" s="118" t="s">
        <v>3986</v>
      </c>
      <c r="I289" s="118" t="s">
        <v>438</v>
      </c>
      <c r="J289" s="122" t="s">
        <v>3987</v>
      </c>
      <c r="K289" s="127" t="s">
        <v>3988</v>
      </c>
      <c r="L289" s="120">
        <v>4349704</v>
      </c>
      <c r="M289" s="124" t="s">
        <v>2448</v>
      </c>
      <c r="N289" s="120" t="s">
        <v>2480</v>
      </c>
      <c r="O289" s="118">
        <v>306</v>
      </c>
      <c r="P289" s="125" t="s">
        <v>438</v>
      </c>
      <c r="Q289" s="126" t="s">
        <v>2451</v>
      </c>
    </row>
    <row r="290" spans="2:17" ht="14.25" customHeight="1">
      <c r="B290" s="118" t="s">
        <v>3989</v>
      </c>
      <c r="C290" s="119" t="s">
        <v>3990</v>
      </c>
      <c r="D290" s="119" t="s">
        <v>3991</v>
      </c>
      <c r="E290" s="120">
        <v>1022327339</v>
      </c>
      <c r="F290" s="118" t="s">
        <v>2011</v>
      </c>
      <c r="G290" s="120">
        <v>31695</v>
      </c>
      <c r="H290" s="118" t="s">
        <v>2011</v>
      </c>
      <c r="I290" s="118" t="s">
        <v>1924</v>
      </c>
      <c r="J290" s="122" t="s">
        <v>3992</v>
      </c>
      <c r="K290" s="127"/>
      <c r="L290" s="120"/>
      <c r="M290" s="124" t="s">
        <v>3993</v>
      </c>
      <c r="N290" s="120" t="s">
        <v>2658</v>
      </c>
      <c r="O290" s="118">
        <v>270</v>
      </c>
      <c r="P290" s="125" t="s">
        <v>3994</v>
      </c>
      <c r="Q290" s="126" t="s">
        <v>2451</v>
      </c>
    </row>
    <row r="291" spans="2:17" ht="14.25" customHeight="1">
      <c r="B291" s="118" t="s">
        <v>3995</v>
      </c>
      <c r="C291" s="119" t="s">
        <v>3996</v>
      </c>
      <c r="D291" s="119" t="s">
        <v>3997</v>
      </c>
      <c r="E291" s="120">
        <v>1050974711</v>
      </c>
      <c r="F291" s="118" t="s">
        <v>2777</v>
      </c>
      <c r="G291" s="120">
        <v>35916</v>
      </c>
      <c r="H291" s="118" t="s">
        <v>2655</v>
      </c>
      <c r="I291" s="118" t="s">
        <v>3998</v>
      </c>
      <c r="J291" s="122" t="s">
        <v>2678</v>
      </c>
      <c r="K291" s="127"/>
      <c r="L291" s="120"/>
      <c r="M291" s="124" t="s">
        <v>3999</v>
      </c>
      <c r="N291" s="120" t="s">
        <v>2658</v>
      </c>
      <c r="O291" s="118">
        <v>304</v>
      </c>
      <c r="P291" s="125" t="s">
        <v>4000</v>
      </c>
      <c r="Q291" s="126" t="s">
        <v>2451</v>
      </c>
    </row>
    <row r="292" spans="2:17" ht="14.25" customHeight="1">
      <c r="B292" s="118" t="s">
        <v>4001</v>
      </c>
      <c r="C292" s="119" t="s">
        <v>4002</v>
      </c>
      <c r="D292" s="119" t="s">
        <v>4003</v>
      </c>
      <c r="E292" s="120">
        <v>78747148</v>
      </c>
      <c r="F292" s="118" t="s">
        <v>2231</v>
      </c>
      <c r="G292" s="120">
        <v>27639</v>
      </c>
      <c r="H292" s="118" t="s">
        <v>4004</v>
      </c>
      <c r="I292" s="118" t="s">
        <v>641</v>
      </c>
      <c r="J292" s="122" t="s">
        <v>2662</v>
      </c>
      <c r="K292" s="127"/>
      <c r="L292" s="120"/>
      <c r="M292" s="124" t="s">
        <v>3999</v>
      </c>
      <c r="N292" s="120" t="s">
        <v>2658</v>
      </c>
      <c r="O292" s="118">
        <v>304</v>
      </c>
      <c r="P292" s="125" t="s">
        <v>4005</v>
      </c>
      <c r="Q292" s="126" t="s">
        <v>2451</v>
      </c>
    </row>
    <row r="293" spans="2:17" ht="14.25" customHeight="1">
      <c r="B293" s="118" t="s">
        <v>4006</v>
      </c>
      <c r="C293" s="119" t="s">
        <v>4007</v>
      </c>
      <c r="D293" s="119" t="s">
        <v>4008</v>
      </c>
      <c r="E293" s="120">
        <v>1082996613</v>
      </c>
      <c r="F293" s="118" t="s">
        <v>2468</v>
      </c>
      <c r="G293" s="120">
        <v>34728</v>
      </c>
      <c r="H293" s="118" t="s">
        <v>4009</v>
      </c>
      <c r="I293" s="118" t="s">
        <v>641</v>
      </c>
      <c r="J293" s="122" t="s">
        <v>2478</v>
      </c>
      <c r="K293" s="127" t="s">
        <v>4010</v>
      </c>
      <c r="L293" s="120">
        <v>3145133752</v>
      </c>
      <c r="M293" s="124" t="s">
        <v>2448</v>
      </c>
      <c r="N293" s="120" t="s">
        <v>2480</v>
      </c>
      <c r="O293" s="118">
        <v>303</v>
      </c>
      <c r="P293" s="125" t="s">
        <v>641</v>
      </c>
      <c r="Q293" s="126" t="s">
        <v>2451</v>
      </c>
    </row>
    <row r="294" spans="2:17" ht="14.25" customHeight="1">
      <c r="B294" s="118" t="s">
        <v>4011</v>
      </c>
      <c r="C294" s="119" t="s">
        <v>3946</v>
      </c>
      <c r="D294" s="119" t="s">
        <v>4012</v>
      </c>
      <c r="E294" s="120">
        <v>77170079</v>
      </c>
      <c r="F294" s="118" t="s">
        <v>2512</v>
      </c>
      <c r="G294" s="120">
        <v>26247</v>
      </c>
      <c r="H294" s="118" t="s">
        <v>2513</v>
      </c>
      <c r="I294" s="118" t="s">
        <v>438</v>
      </c>
      <c r="J294" s="122" t="s">
        <v>3987</v>
      </c>
      <c r="K294" s="127" t="s">
        <v>4013</v>
      </c>
      <c r="L294" s="120">
        <v>3205835126</v>
      </c>
      <c r="M294" s="124" t="s">
        <v>2448</v>
      </c>
      <c r="N294" s="120" t="s">
        <v>2480</v>
      </c>
      <c r="O294" s="118">
        <v>303</v>
      </c>
      <c r="P294" s="125" t="s">
        <v>438</v>
      </c>
      <c r="Q294" s="126" t="s">
        <v>2451</v>
      </c>
    </row>
    <row r="295" spans="2:17" ht="14.25" customHeight="1">
      <c r="B295" s="118" t="s">
        <v>4014</v>
      </c>
      <c r="C295" s="119" t="s">
        <v>4015</v>
      </c>
      <c r="D295" s="119" t="s">
        <v>4016</v>
      </c>
      <c r="E295" s="120">
        <v>1065808858</v>
      </c>
      <c r="F295" s="118" t="s">
        <v>2513</v>
      </c>
      <c r="G295" s="120">
        <v>34618</v>
      </c>
      <c r="H295" s="118" t="s">
        <v>2513</v>
      </c>
      <c r="I295" s="118" t="s">
        <v>4017</v>
      </c>
      <c r="J295" s="122" t="s">
        <v>4018</v>
      </c>
      <c r="K295" s="127" t="s">
        <v>4019</v>
      </c>
      <c r="L295" s="120">
        <v>3137899113</v>
      </c>
      <c r="M295" s="124" t="s">
        <v>2597</v>
      </c>
      <c r="N295" s="120" t="s">
        <v>3031</v>
      </c>
      <c r="O295" s="118">
        <v>299</v>
      </c>
      <c r="P295" s="125" t="s">
        <v>4017</v>
      </c>
      <c r="Q295" s="126" t="s">
        <v>2451</v>
      </c>
    </row>
    <row r="296" spans="2:17" ht="14.25" customHeight="1">
      <c r="B296" s="118" t="s">
        <v>4020</v>
      </c>
      <c r="C296" s="119" t="s">
        <v>4021</v>
      </c>
      <c r="D296" s="119" t="s">
        <v>4022</v>
      </c>
      <c r="E296" s="120">
        <v>1082953690</v>
      </c>
      <c r="F296" s="118" t="s">
        <v>2484</v>
      </c>
      <c r="G296" s="120">
        <v>33796</v>
      </c>
      <c r="H296" s="118" t="s">
        <v>2468</v>
      </c>
      <c r="I296" s="118" t="s">
        <v>641</v>
      </c>
      <c r="J296" s="122" t="s">
        <v>4023</v>
      </c>
      <c r="K296" s="127" t="s">
        <v>4024</v>
      </c>
      <c r="L296" s="120">
        <v>3108425488</v>
      </c>
      <c r="M296" s="124" t="s">
        <v>2533</v>
      </c>
      <c r="N296" s="120" t="s">
        <v>2480</v>
      </c>
      <c r="O296" s="118">
        <v>93</v>
      </c>
      <c r="P296" s="125" t="s">
        <v>641</v>
      </c>
      <c r="Q296" s="126" t="s">
        <v>2451</v>
      </c>
    </row>
    <row r="297" spans="2:17" ht="14.25" customHeight="1">
      <c r="B297" s="118" t="s">
        <v>4025</v>
      </c>
      <c r="C297" s="119" t="s">
        <v>4026</v>
      </c>
      <c r="D297" s="119" t="s">
        <v>4027</v>
      </c>
      <c r="E297" s="120">
        <v>1077428180</v>
      </c>
      <c r="F297" s="118" t="s">
        <v>4028</v>
      </c>
      <c r="G297" s="120">
        <v>31694</v>
      </c>
      <c r="H297" s="118" t="s">
        <v>4028</v>
      </c>
      <c r="I297" s="118" t="s">
        <v>4029</v>
      </c>
      <c r="J297" s="122" t="s">
        <v>4030</v>
      </c>
      <c r="K297" s="127" t="s">
        <v>4031</v>
      </c>
      <c r="L297" s="120"/>
      <c r="M297" s="124" t="s">
        <v>4032</v>
      </c>
      <c r="N297" s="120" t="s">
        <v>3532</v>
      </c>
      <c r="O297" s="118">
        <v>299</v>
      </c>
      <c r="P297" s="125" t="s">
        <v>4033</v>
      </c>
      <c r="Q297" s="126" t="s">
        <v>2451</v>
      </c>
    </row>
    <row r="298" spans="2:17" ht="14.25" customHeight="1">
      <c r="B298" s="118" t="s">
        <v>4034</v>
      </c>
      <c r="C298" s="119" t="s">
        <v>4035</v>
      </c>
      <c r="D298" s="119" t="s">
        <v>4036</v>
      </c>
      <c r="E298" s="120">
        <v>43997088</v>
      </c>
      <c r="F298" s="118" t="s">
        <v>4037</v>
      </c>
      <c r="G298" s="120">
        <v>30515</v>
      </c>
      <c r="H298" s="118" t="s">
        <v>4038</v>
      </c>
      <c r="I298" s="118" t="s">
        <v>1054</v>
      </c>
      <c r="J298" s="122" t="s">
        <v>4023</v>
      </c>
      <c r="K298" s="127" t="s">
        <v>4039</v>
      </c>
      <c r="L298" s="120">
        <v>3225659461</v>
      </c>
      <c r="M298" s="124" t="s">
        <v>2533</v>
      </c>
      <c r="N298" s="120" t="s">
        <v>2480</v>
      </c>
      <c r="O298" s="118">
        <v>93</v>
      </c>
      <c r="P298" s="125" t="s">
        <v>4040</v>
      </c>
      <c r="Q298" s="126" t="s">
        <v>2451</v>
      </c>
    </row>
    <row r="299" spans="2:17" ht="14.25" customHeight="1">
      <c r="B299" s="118" t="s">
        <v>4041</v>
      </c>
      <c r="C299" s="119" t="s">
        <v>2066</v>
      </c>
      <c r="D299" s="119" t="s">
        <v>4042</v>
      </c>
      <c r="E299" s="120">
        <v>73435373</v>
      </c>
      <c r="F299" s="118" t="s">
        <v>3878</v>
      </c>
      <c r="G299" s="120">
        <v>31102</v>
      </c>
      <c r="H299" s="118" t="s">
        <v>2586</v>
      </c>
      <c r="I299" s="118" t="s">
        <v>641</v>
      </c>
      <c r="J299" s="122" t="s">
        <v>4023</v>
      </c>
      <c r="K299" s="127" t="s">
        <v>4043</v>
      </c>
      <c r="L299" s="120">
        <v>3205342167</v>
      </c>
      <c r="M299" s="124" t="s">
        <v>2825</v>
      </c>
      <c r="N299" s="120" t="s">
        <v>2480</v>
      </c>
      <c r="O299" s="118">
        <v>90</v>
      </c>
      <c r="P299" s="125" t="s">
        <v>721</v>
      </c>
      <c r="Q299" s="126" t="s">
        <v>2451</v>
      </c>
    </row>
    <row r="300" spans="2:17" ht="14.25" customHeight="1">
      <c r="B300" s="118" t="s">
        <v>4044</v>
      </c>
      <c r="C300" s="119" t="s">
        <v>4045</v>
      </c>
      <c r="D300" s="119" t="s">
        <v>4046</v>
      </c>
      <c r="E300" s="120">
        <v>1047485727</v>
      </c>
      <c r="F300" s="118" t="s">
        <v>2655</v>
      </c>
      <c r="G300" s="120">
        <v>35057</v>
      </c>
      <c r="H300" s="118" t="s">
        <v>2655</v>
      </c>
      <c r="I300" s="118" t="s">
        <v>1924</v>
      </c>
      <c r="J300" s="122" t="s">
        <v>4047</v>
      </c>
      <c r="K300" s="127"/>
      <c r="L300" s="120"/>
      <c r="M300" s="124" t="s">
        <v>3999</v>
      </c>
      <c r="N300" s="120" t="s">
        <v>2658</v>
      </c>
      <c r="O300" s="118">
        <v>298</v>
      </c>
      <c r="P300" s="125" t="s">
        <v>845</v>
      </c>
      <c r="Q300" s="126" t="s">
        <v>2451</v>
      </c>
    </row>
    <row r="301" spans="2:17" ht="14.25" customHeight="1">
      <c r="B301" s="118" t="s">
        <v>4048</v>
      </c>
      <c r="C301" s="119" t="s">
        <v>4049</v>
      </c>
      <c r="D301" s="119" t="s">
        <v>4050</v>
      </c>
      <c r="E301" s="120">
        <v>15174069</v>
      </c>
      <c r="F301" s="118" t="s">
        <v>2512</v>
      </c>
      <c r="G301" s="120">
        <v>29927</v>
      </c>
      <c r="H301" s="118" t="s">
        <v>2513</v>
      </c>
      <c r="I301" s="118" t="s">
        <v>641</v>
      </c>
      <c r="J301" s="122" t="s">
        <v>4023</v>
      </c>
      <c r="K301" s="127" t="s">
        <v>4051</v>
      </c>
      <c r="L301" s="120">
        <v>3162547535</v>
      </c>
      <c r="M301" s="124" t="s">
        <v>2597</v>
      </c>
      <c r="N301" s="120" t="s">
        <v>2480</v>
      </c>
      <c r="O301" s="118">
        <v>90</v>
      </c>
      <c r="P301" s="125" t="s">
        <v>641</v>
      </c>
      <c r="Q301" s="126" t="s">
        <v>2451</v>
      </c>
    </row>
    <row r="302" spans="2:17" ht="14.25" customHeight="1">
      <c r="B302" s="118" t="s">
        <v>4052</v>
      </c>
      <c r="C302" s="119" t="s">
        <v>2133</v>
      </c>
      <c r="D302" s="119" t="s">
        <v>4053</v>
      </c>
      <c r="E302" s="120">
        <v>1072648474</v>
      </c>
      <c r="F302" s="118" t="s">
        <v>4054</v>
      </c>
      <c r="G302" s="120">
        <v>32217</v>
      </c>
      <c r="H302" s="118" t="s">
        <v>4055</v>
      </c>
      <c r="I302" s="118" t="s">
        <v>1115</v>
      </c>
      <c r="J302" s="122" t="s">
        <v>4023</v>
      </c>
      <c r="K302" s="127" t="s">
        <v>4056</v>
      </c>
      <c r="L302" s="120">
        <v>3118249094</v>
      </c>
      <c r="M302" s="124" t="s">
        <v>2597</v>
      </c>
      <c r="N302" s="120" t="s">
        <v>2480</v>
      </c>
      <c r="O302" s="118">
        <v>93</v>
      </c>
      <c r="P302" s="125" t="s">
        <v>4057</v>
      </c>
      <c r="Q302" s="126" t="s">
        <v>2451</v>
      </c>
    </row>
    <row r="303" spans="2:17" ht="14.25" customHeight="1">
      <c r="B303" s="118" t="s">
        <v>4058</v>
      </c>
      <c r="C303" s="119" t="s">
        <v>4059</v>
      </c>
      <c r="D303" s="119" t="s">
        <v>4060</v>
      </c>
      <c r="E303" s="120">
        <v>1082997289</v>
      </c>
      <c r="F303" s="118" t="s">
        <v>2484</v>
      </c>
      <c r="G303" s="120">
        <v>34731</v>
      </c>
      <c r="H303" s="118" t="s">
        <v>2468</v>
      </c>
      <c r="I303" s="118" t="s">
        <v>641</v>
      </c>
      <c r="J303" s="122" t="s">
        <v>4061</v>
      </c>
      <c r="K303" s="127" t="s">
        <v>4062</v>
      </c>
      <c r="L303" s="120">
        <v>3137141428</v>
      </c>
      <c r="M303" s="124" t="s">
        <v>2825</v>
      </c>
      <c r="N303" s="120" t="s">
        <v>2480</v>
      </c>
      <c r="O303" s="118">
        <v>90</v>
      </c>
      <c r="P303" s="125" t="s">
        <v>4063</v>
      </c>
      <c r="Q303" s="126" t="s">
        <v>2451</v>
      </c>
    </row>
    <row r="304" spans="2:17" ht="14.25" customHeight="1">
      <c r="B304" s="118" t="s">
        <v>4064</v>
      </c>
      <c r="C304" s="119" t="s">
        <v>4065</v>
      </c>
      <c r="D304" s="119" t="s">
        <v>4066</v>
      </c>
      <c r="E304" s="120">
        <v>1082912250</v>
      </c>
      <c r="F304" s="118" t="s">
        <v>2484</v>
      </c>
      <c r="G304" s="120">
        <v>32288</v>
      </c>
      <c r="H304" s="118" t="s">
        <v>2468</v>
      </c>
      <c r="I304" s="118" t="s">
        <v>4067</v>
      </c>
      <c r="J304" s="122" t="s">
        <v>4023</v>
      </c>
      <c r="K304" s="127" t="s">
        <v>4068</v>
      </c>
      <c r="L304" s="120">
        <v>3166297443</v>
      </c>
      <c r="M304" s="124" t="s">
        <v>2533</v>
      </c>
      <c r="N304" s="120" t="s">
        <v>2480</v>
      </c>
      <c r="O304" s="118">
        <v>93</v>
      </c>
      <c r="P304" s="125" t="s">
        <v>4069</v>
      </c>
      <c r="Q304" s="126" t="s">
        <v>2451</v>
      </c>
    </row>
    <row r="305" spans="2:17" ht="14.25" customHeight="1">
      <c r="B305" s="118" t="s">
        <v>4070</v>
      </c>
      <c r="C305" s="119" t="s">
        <v>4071</v>
      </c>
      <c r="D305" s="119" t="s">
        <v>4072</v>
      </c>
      <c r="E305" s="120">
        <v>36727292</v>
      </c>
      <c r="F305" s="118" t="s">
        <v>2484</v>
      </c>
      <c r="G305" s="120">
        <v>30004</v>
      </c>
      <c r="H305" s="118" t="s">
        <v>2468</v>
      </c>
      <c r="I305" s="118" t="s">
        <v>641</v>
      </c>
      <c r="J305" s="122" t="s">
        <v>4061</v>
      </c>
      <c r="K305" s="127" t="s">
        <v>4073</v>
      </c>
      <c r="L305" s="120">
        <v>3106504861</v>
      </c>
      <c r="M305" s="124" t="s">
        <v>2825</v>
      </c>
      <c r="N305" s="120" t="s">
        <v>2480</v>
      </c>
      <c r="O305" s="118">
        <v>90</v>
      </c>
      <c r="P305" s="125" t="s">
        <v>641</v>
      </c>
      <c r="Q305" s="126" t="s">
        <v>2451</v>
      </c>
    </row>
    <row r="306" spans="2:17" ht="14.25" customHeight="1">
      <c r="B306" s="118" t="s">
        <v>4074</v>
      </c>
      <c r="C306" s="119" t="s">
        <v>4075</v>
      </c>
      <c r="D306" s="119" t="s">
        <v>4076</v>
      </c>
      <c r="E306" s="120">
        <v>1004369685</v>
      </c>
      <c r="F306" s="118" t="s">
        <v>2484</v>
      </c>
      <c r="G306" s="120">
        <v>36042</v>
      </c>
      <c r="H306" s="118" t="s">
        <v>2468</v>
      </c>
      <c r="I306" s="118" t="s">
        <v>641</v>
      </c>
      <c r="J306" s="122" t="s">
        <v>4061</v>
      </c>
      <c r="K306" s="127" t="s">
        <v>4077</v>
      </c>
      <c r="L306" s="120">
        <v>3147180134</v>
      </c>
      <c r="M306" s="124" t="s">
        <v>2825</v>
      </c>
      <c r="N306" s="120" t="s">
        <v>2480</v>
      </c>
      <c r="O306" s="118">
        <v>90</v>
      </c>
      <c r="P306" s="125" t="s">
        <v>641</v>
      </c>
      <c r="Q306" s="126" t="s">
        <v>2451</v>
      </c>
    </row>
    <row r="307" spans="2:17" ht="14.25" customHeight="1">
      <c r="B307" s="118" t="s">
        <v>4078</v>
      </c>
      <c r="C307" s="119" t="s">
        <v>4079</v>
      </c>
      <c r="D307" s="119" t="s">
        <v>4080</v>
      </c>
      <c r="E307" s="120">
        <v>1082972089</v>
      </c>
      <c r="F307" s="118" t="s">
        <v>2484</v>
      </c>
      <c r="G307" s="120">
        <v>34213</v>
      </c>
      <c r="H307" s="118" t="s">
        <v>2927</v>
      </c>
      <c r="I307" s="118" t="s">
        <v>1054</v>
      </c>
      <c r="J307" s="122" t="s">
        <v>4061</v>
      </c>
      <c r="K307" s="127" t="s">
        <v>4081</v>
      </c>
      <c r="L307" s="120">
        <v>3205453445</v>
      </c>
      <c r="M307" s="124" t="s">
        <v>2825</v>
      </c>
      <c r="N307" s="120" t="s">
        <v>2480</v>
      </c>
      <c r="O307" s="118">
        <v>90</v>
      </c>
      <c r="P307" s="125" t="s">
        <v>4082</v>
      </c>
      <c r="Q307" s="126" t="s">
        <v>2451</v>
      </c>
    </row>
    <row r="308" spans="2:17" ht="14.25" customHeight="1">
      <c r="B308" s="118" t="s">
        <v>4083</v>
      </c>
      <c r="C308" s="119" t="s">
        <v>4084</v>
      </c>
      <c r="D308" s="119" t="s">
        <v>4085</v>
      </c>
      <c r="E308" s="120">
        <v>1083012364</v>
      </c>
      <c r="F308" s="118" t="s">
        <v>2484</v>
      </c>
      <c r="G308" s="120">
        <v>35164</v>
      </c>
      <c r="H308" s="118" t="s">
        <v>2468</v>
      </c>
      <c r="I308" s="118" t="s">
        <v>1054</v>
      </c>
      <c r="J308" s="122" t="s">
        <v>4061</v>
      </c>
      <c r="K308" s="127" t="s">
        <v>4086</v>
      </c>
      <c r="L308" s="120">
        <v>3116028023</v>
      </c>
      <c r="M308" s="124" t="s">
        <v>2825</v>
      </c>
      <c r="N308" s="120" t="s">
        <v>2480</v>
      </c>
      <c r="O308" s="118">
        <v>90</v>
      </c>
      <c r="P308" s="125" t="s">
        <v>4087</v>
      </c>
      <c r="Q308" s="126" t="s">
        <v>2451</v>
      </c>
    </row>
    <row r="309" spans="2:17" ht="14.25" customHeight="1">
      <c r="B309" s="118" t="s">
        <v>4088</v>
      </c>
      <c r="C309" s="119" t="s">
        <v>4089</v>
      </c>
      <c r="D309" s="119" t="s">
        <v>4090</v>
      </c>
      <c r="E309" s="120">
        <v>1007693060</v>
      </c>
      <c r="F309" s="118" t="s">
        <v>2484</v>
      </c>
      <c r="G309" s="120">
        <v>35801</v>
      </c>
      <c r="H309" s="118" t="s">
        <v>2468</v>
      </c>
      <c r="I309" s="118" t="s">
        <v>641</v>
      </c>
      <c r="J309" s="122" t="s">
        <v>4061</v>
      </c>
      <c r="K309" s="127" t="s">
        <v>4091</v>
      </c>
      <c r="L309" s="120">
        <v>3217931046</v>
      </c>
      <c r="M309" s="124" t="s">
        <v>2825</v>
      </c>
      <c r="N309" s="120" t="s">
        <v>2480</v>
      </c>
      <c r="O309" s="118">
        <v>90</v>
      </c>
      <c r="P309" s="125" t="s">
        <v>721</v>
      </c>
      <c r="Q309" s="126" t="s">
        <v>2451</v>
      </c>
    </row>
    <row r="310" spans="2:17" ht="14.25" customHeight="1">
      <c r="B310" s="118" t="s">
        <v>4092</v>
      </c>
      <c r="C310" s="119" t="s">
        <v>4093</v>
      </c>
      <c r="D310" s="119" t="s">
        <v>4094</v>
      </c>
      <c r="E310" s="120">
        <v>1082925999</v>
      </c>
      <c r="F310" s="118" t="s">
        <v>2484</v>
      </c>
      <c r="G310" s="120">
        <v>33213</v>
      </c>
      <c r="H310" s="118" t="s">
        <v>2468</v>
      </c>
      <c r="I310" s="118" t="s">
        <v>641</v>
      </c>
      <c r="J310" s="122" t="s">
        <v>4061</v>
      </c>
      <c r="K310" s="127" t="s">
        <v>4095</v>
      </c>
      <c r="L310" s="120">
        <v>3106320724</v>
      </c>
      <c r="M310" s="124" t="s">
        <v>2825</v>
      </c>
      <c r="N310" s="120" t="s">
        <v>2480</v>
      </c>
      <c r="O310" s="118">
        <v>90</v>
      </c>
      <c r="P310" s="125" t="s">
        <v>4063</v>
      </c>
      <c r="Q310" s="126" t="s">
        <v>2451</v>
      </c>
    </row>
    <row r="311" spans="2:17" ht="14.25" customHeight="1">
      <c r="B311" s="118" t="s">
        <v>4096</v>
      </c>
      <c r="C311" s="119" t="s">
        <v>4097</v>
      </c>
      <c r="D311" s="119" t="s">
        <v>4098</v>
      </c>
      <c r="E311" s="120">
        <v>85471206</v>
      </c>
      <c r="F311" s="118" t="s">
        <v>2484</v>
      </c>
      <c r="G311" s="120">
        <v>27495</v>
      </c>
      <c r="H311" s="118" t="s">
        <v>2468</v>
      </c>
      <c r="I311" s="118" t="s">
        <v>778</v>
      </c>
      <c r="J311" s="122" t="s">
        <v>4061</v>
      </c>
      <c r="K311" s="127" t="s">
        <v>4099</v>
      </c>
      <c r="L311" s="120">
        <v>3205639828</v>
      </c>
      <c r="M311" s="124" t="s">
        <v>2448</v>
      </c>
      <c r="N311" s="120" t="s">
        <v>2480</v>
      </c>
      <c r="O311" s="118">
        <v>90</v>
      </c>
      <c r="P311" s="125" t="s">
        <v>778</v>
      </c>
      <c r="Q311" s="126" t="s">
        <v>2451</v>
      </c>
    </row>
    <row r="312" spans="2:17" ht="14.25" customHeight="1">
      <c r="B312" s="118" t="s">
        <v>4100</v>
      </c>
      <c r="C312" s="119" t="s">
        <v>1969</v>
      </c>
      <c r="D312" s="119" t="s">
        <v>4101</v>
      </c>
      <c r="E312" s="120">
        <v>1026267766</v>
      </c>
      <c r="F312" s="118" t="s">
        <v>4102</v>
      </c>
      <c r="G312" s="120">
        <v>32901</v>
      </c>
      <c r="H312" s="118" t="s">
        <v>4102</v>
      </c>
      <c r="I312" s="118" t="s">
        <v>4103</v>
      </c>
      <c r="J312" s="122" t="s">
        <v>4104</v>
      </c>
      <c r="K312" s="127" t="s">
        <v>4105</v>
      </c>
      <c r="L312" s="120" t="s">
        <v>4106</v>
      </c>
      <c r="M312" s="124" t="s">
        <v>2787</v>
      </c>
      <c r="N312" s="120" t="s">
        <v>3031</v>
      </c>
      <c r="O312" s="118">
        <v>295</v>
      </c>
      <c r="P312" s="125" t="s">
        <v>4107</v>
      </c>
      <c r="Q312" s="126" t="s">
        <v>2451</v>
      </c>
    </row>
    <row r="313" spans="2:17" ht="14.25" customHeight="1">
      <c r="B313" s="118" t="s">
        <v>4108</v>
      </c>
      <c r="C313" s="119" t="s">
        <v>4109</v>
      </c>
      <c r="D313" s="119" t="s">
        <v>4110</v>
      </c>
      <c r="E313" s="120">
        <v>1047479158</v>
      </c>
      <c r="F313" s="118" t="s">
        <v>2655</v>
      </c>
      <c r="G313" s="120">
        <v>34819</v>
      </c>
      <c r="H313" s="118" t="s">
        <v>2655</v>
      </c>
      <c r="I313" s="118" t="s">
        <v>641</v>
      </c>
      <c r="J313" s="122" t="s">
        <v>4111</v>
      </c>
      <c r="K313" s="127"/>
      <c r="L313" s="120"/>
      <c r="M313" s="124" t="s">
        <v>2448</v>
      </c>
      <c r="N313" s="120" t="s">
        <v>2658</v>
      </c>
      <c r="O313" s="118">
        <v>296</v>
      </c>
      <c r="P313" s="125" t="s">
        <v>4005</v>
      </c>
      <c r="Q313" s="126" t="s">
        <v>2451</v>
      </c>
    </row>
    <row r="314" spans="2:17" ht="14.25" customHeight="1">
      <c r="B314" s="118" t="s">
        <v>4112</v>
      </c>
      <c r="C314" s="119" t="s">
        <v>4113</v>
      </c>
      <c r="D314" s="119" t="s">
        <v>4114</v>
      </c>
      <c r="E314" s="120">
        <v>78767833</v>
      </c>
      <c r="F314" s="118" t="s">
        <v>3105</v>
      </c>
      <c r="G314" s="120">
        <v>29276</v>
      </c>
      <c r="H314" s="118" t="s">
        <v>3105</v>
      </c>
      <c r="I314" s="118" t="s">
        <v>641</v>
      </c>
      <c r="J314" s="122" t="s">
        <v>4111</v>
      </c>
      <c r="K314" s="127"/>
      <c r="L314" s="120"/>
      <c r="M314" s="124" t="s">
        <v>2448</v>
      </c>
      <c r="N314" s="120" t="s">
        <v>2658</v>
      </c>
      <c r="O314" s="118">
        <v>296</v>
      </c>
      <c r="P314" s="125" t="s">
        <v>4005</v>
      </c>
      <c r="Q314" s="126" t="s">
        <v>2451</v>
      </c>
    </row>
    <row r="315" spans="2:17" ht="14.25" customHeight="1">
      <c r="B315" s="118" t="s">
        <v>4115</v>
      </c>
      <c r="C315" s="119" t="s">
        <v>3227</v>
      </c>
      <c r="D315" s="119" t="s">
        <v>3228</v>
      </c>
      <c r="E315" s="120">
        <v>1082960375</v>
      </c>
      <c r="F315" s="118" t="s">
        <v>2468</v>
      </c>
      <c r="G315" s="120">
        <v>33852</v>
      </c>
      <c r="H315" s="118" t="s">
        <v>2468</v>
      </c>
      <c r="I315" s="118" t="s">
        <v>1924</v>
      </c>
      <c r="J315" s="122" t="s">
        <v>4116</v>
      </c>
      <c r="K315" s="127"/>
      <c r="L315" s="120"/>
      <c r="M315" s="124" t="s">
        <v>2787</v>
      </c>
      <c r="N315" s="120" t="s">
        <v>2658</v>
      </c>
      <c r="O315" s="118">
        <v>294</v>
      </c>
      <c r="P315" s="125" t="s">
        <v>4117</v>
      </c>
      <c r="Q315" s="126" t="s">
        <v>2451</v>
      </c>
    </row>
    <row r="316" spans="2:17" ht="14.25" customHeight="1">
      <c r="B316" s="118" t="s">
        <v>4118</v>
      </c>
      <c r="C316" s="119" t="s">
        <v>4119</v>
      </c>
      <c r="D316" s="119" t="s">
        <v>4120</v>
      </c>
      <c r="E316" s="120">
        <v>31467320</v>
      </c>
      <c r="F316" s="118" t="s">
        <v>2731</v>
      </c>
      <c r="G316" s="120">
        <v>21747</v>
      </c>
      <c r="H316" s="118" t="s">
        <v>4121</v>
      </c>
      <c r="I316" s="118" t="s">
        <v>1924</v>
      </c>
      <c r="J316" s="122" t="s">
        <v>4122</v>
      </c>
      <c r="K316" s="127" t="s">
        <v>4123</v>
      </c>
      <c r="L316" s="120">
        <v>3182742023</v>
      </c>
      <c r="M316" s="124" t="s">
        <v>2734</v>
      </c>
      <c r="N316" s="120" t="s">
        <v>2635</v>
      </c>
      <c r="O316" s="118">
        <v>210</v>
      </c>
      <c r="P316" s="125" t="s">
        <v>824</v>
      </c>
      <c r="Q316" s="126" t="s">
        <v>2451</v>
      </c>
    </row>
    <row r="317" spans="2:17" ht="14.25" customHeight="1">
      <c r="B317" s="118" t="s">
        <v>4124</v>
      </c>
      <c r="C317" s="119" t="s">
        <v>4125</v>
      </c>
      <c r="D317" s="119" t="s">
        <v>4126</v>
      </c>
      <c r="E317" s="120">
        <v>1123625711</v>
      </c>
      <c r="F317" s="118" t="s">
        <v>4127</v>
      </c>
      <c r="G317" s="120">
        <v>32717</v>
      </c>
      <c r="H317" s="118" t="s">
        <v>4127</v>
      </c>
      <c r="I317" s="118" t="s">
        <v>1924</v>
      </c>
      <c r="J317" s="122" t="s">
        <v>4128</v>
      </c>
      <c r="K317" s="127"/>
      <c r="L317" s="120"/>
      <c r="M317" s="124" t="s">
        <v>4129</v>
      </c>
      <c r="N317" s="120" t="s">
        <v>2705</v>
      </c>
      <c r="O317" s="118">
        <v>291</v>
      </c>
      <c r="P317" s="125" t="s">
        <v>4130</v>
      </c>
      <c r="Q317" s="126" t="s">
        <v>4131</v>
      </c>
    </row>
    <row r="318" spans="2:17" ht="14.25" customHeight="1">
      <c r="B318" s="118" t="s">
        <v>4132</v>
      </c>
      <c r="C318" s="119" t="s">
        <v>4133</v>
      </c>
      <c r="D318" s="119" t="s">
        <v>4134</v>
      </c>
      <c r="E318" s="120">
        <v>23249580</v>
      </c>
      <c r="F318" s="118" t="s">
        <v>4135</v>
      </c>
      <c r="G318" s="120">
        <v>31029</v>
      </c>
      <c r="H318" s="118" t="s">
        <v>4135</v>
      </c>
      <c r="I318" s="118" t="s">
        <v>3998</v>
      </c>
      <c r="J318" s="122" t="s">
        <v>4136</v>
      </c>
      <c r="K318" s="127"/>
      <c r="L318" s="120"/>
      <c r="M318" s="124" t="s">
        <v>3999</v>
      </c>
      <c r="N318" s="120" t="s">
        <v>2705</v>
      </c>
      <c r="O318" s="118">
        <v>291</v>
      </c>
      <c r="P318" s="125" t="s">
        <v>4137</v>
      </c>
      <c r="Q318" s="126" t="s">
        <v>4138</v>
      </c>
    </row>
    <row r="319" spans="2:17" ht="14.25" customHeight="1">
      <c r="B319" s="118" t="s">
        <v>4139</v>
      </c>
      <c r="C319" s="119" t="s">
        <v>4140</v>
      </c>
      <c r="D319" s="119" t="s">
        <v>4141</v>
      </c>
      <c r="E319" s="120">
        <v>8736575</v>
      </c>
      <c r="F319" s="118" t="s">
        <v>1982</v>
      </c>
      <c r="G319" s="120">
        <v>23201</v>
      </c>
      <c r="H319" s="118" t="s">
        <v>1982</v>
      </c>
      <c r="I319" s="118" t="s">
        <v>1054</v>
      </c>
      <c r="J319" s="122" t="s">
        <v>4142</v>
      </c>
      <c r="K319" s="127" t="s">
        <v>4143</v>
      </c>
      <c r="L319" s="120">
        <v>3400146</v>
      </c>
      <c r="M319" s="124" t="s">
        <v>2597</v>
      </c>
      <c r="N319" s="120" t="s">
        <v>2449</v>
      </c>
      <c r="O319" s="118">
        <v>240</v>
      </c>
      <c r="P319" s="125" t="s">
        <v>2919</v>
      </c>
      <c r="Q319" s="126" t="s">
        <v>2451</v>
      </c>
    </row>
    <row r="320" spans="2:17" ht="14.25" customHeight="1">
      <c r="B320" s="118" t="s">
        <v>4144</v>
      </c>
      <c r="C320" s="119" t="s">
        <v>4145</v>
      </c>
      <c r="D320" s="119" t="s">
        <v>4146</v>
      </c>
      <c r="E320" s="120">
        <v>1143345436</v>
      </c>
      <c r="F320" s="118" t="s">
        <v>2655</v>
      </c>
      <c r="G320" s="120">
        <v>33126</v>
      </c>
      <c r="H320" s="118" t="s">
        <v>2011</v>
      </c>
      <c r="I320" s="118" t="s">
        <v>1924</v>
      </c>
      <c r="J320" s="122" t="s">
        <v>4147</v>
      </c>
      <c r="K320" s="127" t="s">
        <v>4148</v>
      </c>
      <c r="L320" s="120">
        <v>3046641217</v>
      </c>
      <c r="M320" s="124" t="s">
        <v>2787</v>
      </c>
      <c r="N320" s="120" t="s">
        <v>2449</v>
      </c>
      <c r="O320" s="118">
        <v>240</v>
      </c>
      <c r="P320" s="125" t="s">
        <v>971</v>
      </c>
      <c r="Q320" s="126" t="s">
        <v>2451</v>
      </c>
    </row>
    <row r="321" spans="2:17" ht="14.25" customHeight="1">
      <c r="B321" s="118"/>
      <c r="C321" s="119"/>
      <c r="D321" s="119"/>
      <c r="E321" s="120"/>
      <c r="F321" s="118"/>
      <c r="G321" s="120"/>
      <c r="H321" s="118"/>
      <c r="I321" s="118"/>
      <c r="J321" s="128"/>
      <c r="K321" s="127"/>
      <c r="L321" s="120"/>
      <c r="M321" s="124"/>
      <c r="N321" s="120"/>
      <c r="O321" s="118"/>
      <c r="P321" s="125"/>
      <c r="Q321" s="126"/>
    </row>
    <row r="322" spans="2:17" ht="14.25" customHeight="1">
      <c r="B322" s="118"/>
      <c r="C322" s="119"/>
      <c r="D322" s="119"/>
      <c r="E322" s="120"/>
      <c r="F322" s="118"/>
      <c r="G322" s="120"/>
      <c r="H322" s="118"/>
      <c r="I322" s="118"/>
      <c r="J322" s="128"/>
      <c r="K322" s="127"/>
      <c r="L322" s="120"/>
      <c r="M322" s="124"/>
      <c r="N322" s="120"/>
      <c r="O322" s="118"/>
      <c r="P322" s="125"/>
      <c r="Q322" s="126"/>
    </row>
    <row r="323" spans="2:17" ht="14.25" customHeight="1">
      <c r="B323" s="118"/>
      <c r="C323" s="119"/>
      <c r="D323" s="119"/>
      <c r="E323" s="120"/>
      <c r="F323" s="118"/>
      <c r="G323" s="120"/>
      <c r="H323" s="118"/>
      <c r="I323" s="118"/>
      <c r="J323" s="128"/>
      <c r="K323" s="127"/>
      <c r="L323" s="120"/>
      <c r="M323" s="124"/>
      <c r="N323" s="120"/>
      <c r="O323" s="118"/>
      <c r="P323" s="125"/>
      <c r="Q323" s="126"/>
    </row>
    <row r="324" spans="2:17" ht="14.25" customHeight="1">
      <c r="B324" s="118"/>
      <c r="C324" s="119"/>
      <c r="D324" s="119"/>
      <c r="E324" s="120"/>
      <c r="F324" s="118"/>
      <c r="G324" s="120"/>
      <c r="H324" s="118"/>
      <c r="I324" s="118"/>
      <c r="J324" s="128"/>
      <c r="K324" s="127"/>
      <c r="L324" s="120"/>
      <c r="M324" s="124"/>
      <c r="N324" s="120"/>
      <c r="O324" s="118"/>
      <c r="P324" s="125"/>
      <c r="Q324" s="126"/>
    </row>
    <row r="325" spans="2:17" ht="14.25" customHeight="1">
      <c r="B325" s="118"/>
      <c r="C325" s="119"/>
      <c r="D325" s="119"/>
      <c r="E325" s="120"/>
      <c r="F325" s="118"/>
      <c r="G325" s="120"/>
      <c r="H325" s="118"/>
      <c r="I325" s="118"/>
      <c r="J325" s="128"/>
      <c r="K325" s="127"/>
      <c r="L325" s="120"/>
      <c r="M325" s="124"/>
      <c r="N325" s="120"/>
      <c r="O325" s="118"/>
      <c r="P325" s="125"/>
      <c r="Q325" s="126"/>
    </row>
    <row r="326" spans="2:17" ht="14.25" customHeight="1">
      <c r="B326" s="118"/>
      <c r="C326" s="119"/>
      <c r="D326" s="119"/>
      <c r="E326" s="120"/>
      <c r="F326" s="118"/>
      <c r="G326" s="120"/>
      <c r="H326" s="118"/>
      <c r="I326" s="118"/>
      <c r="J326" s="128"/>
      <c r="K326" s="127"/>
      <c r="L326" s="120"/>
      <c r="M326" s="124"/>
      <c r="N326" s="120"/>
      <c r="O326" s="118"/>
      <c r="P326" s="125"/>
      <c r="Q326" s="126"/>
    </row>
    <row r="327" spans="2:17" ht="14.25" customHeight="1">
      <c r="B327" s="118"/>
      <c r="C327" s="119"/>
      <c r="D327" s="119"/>
      <c r="E327" s="120"/>
      <c r="F327" s="118"/>
      <c r="G327" s="120"/>
      <c r="H327" s="118"/>
      <c r="I327" s="118"/>
      <c r="J327" s="128"/>
      <c r="K327" s="127"/>
      <c r="L327" s="120"/>
      <c r="M327" s="124"/>
      <c r="N327" s="120"/>
      <c r="O327" s="118"/>
      <c r="P327" s="125"/>
      <c r="Q327" s="126"/>
    </row>
    <row r="328" spans="2:17" ht="14.25" customHeight="1">
      <c r="B328" s="118"/>
      <c r="C328" s="119"/>
      <c r="D328" s="119"/>
      <c r="E328" s="120"/>
      <c r="F328" s="118"/>
      <c r="G328" s="120"/>
      <c r="H328" s="118"/>
      <c r="I328" s="118"/>
      <c r="J328" s="128"/>
      <c r="K328" s="127"/>
      <c r="L328" s="120"/>
      <c r="M328" s="124"/>
      <c r="N328" s="120"/>
      <c r="O328" s="118"/>
      <c r="P328" s="125"/>
      <c r="Q328" s="126"/>
    </row>
    <row r="329" spans="2:17" ht="14.25" customHeight="1">
      <c r="B329" s="118"/>
      <c r="C329" s="119"/>
      <c r="D329" s="119"/>
      <c r="E329" s="120"/>
      <c r="F329" s="118"/>
      <c r="G329" s="120"/>
      <c r="H329" s="118"/>
      <c r="I329" s="118"/>
      <c r="J329" s="128"/>
      <c r="K329" s="127"/>
      <c r="L329" s="120"/>
      <c r="M329" s="124"/>
      <c r="N329" s="120"/>
      <c r="O329" s="118"/>
      <c r="P329" s="125"/>
      <c r="Q329" s="126"/>
    </row>
    <row r="330" spans="2:17" ht="14.25" customHeight="1">
      <c r="B330" s="118"/>
      <c r="C330" s="119"/>
      <c r="D330" s="119"/>
      <c r="E330" s="120"/>
      <c r="F330" s="118"/>
      <c r="G330" s="120"/>
      <c r="H330" s="118"/>
      <c r="I330" s="118"/>
      <c r="J330" s="128"/>
      <c r="K330" s="127"/>
      <c r="L330" s="120"/>
      <c r="M330" s="124"/>
      <c r="N330" s="120"/>
      <c r="O330" s="118"/>
      <c r="P330" s="125"/>
      <c r="Q330" s="126"/>
    </row>
    <row r="331" spans="2:17" ht="14.25" customHeight="1">
      <c r="B331" s="118"/>
      <c r="C331" s="119"/>
      <c r="D331" s="119"/>
      <c r="E331" s="120"/>
      <c r="F331" s="118"/>
      <c r="G331" s="120"/>
      <c r="H331" s="118"/>
      <c r="I331" s="118"/>
      <c r="J331" s="128"/>
      <c r="K331" s="127"/>
      <c r="L331" s="120"/>
      <c r="M331" s="124"/>
      <c r="N331" s="120"/>
      <c r="O331" s="118"/>
      <c r="P331" s="125"/>
      <c r="Q331" s="126"/>
    </row>
    <row r="332" spans="2:17" ht="14.25" customHeight="1">
      <c r="B332" s="118"/>
      <c r="C332" s="119"/>
      <c r="D332" s="119"/>
      <c r="E332" s="120"/>
      <c r="F332" s="118"/>
      <c r="G332" s="120"/>
      <c r="H332" s="118"/>
      <c r="I332" s="118"/>
      <c r="J332" s="128"/>
      <c r="K332" s="127"/>
      <c r="L332" s="120"/>
      <c r="M332" s="124"/>
      <c r="N332" s="120"/>
      <c r="O332" s="118"/>
      <c r="P332" s="125"/>
      <c r="Q332" s="126"/>
    </row>
    <row r="333" spans="2:17" ht="14.25" customHeight="1">
      <c r="B333" s="118"/>
      <c r="C333" s="119"/>
      <c r="D333" s="119"/>
      <c r="E333" s="120"/>
      <c r="F333" s="118"/>
      <c r="G333" s="120"/>
      <c r="H333" s="118"/>
      <c r="I333" s="118"/>
      <c r="J333" s="128"/>
      <c r="K333" s="127"/>
      <c r="L333" s="120"/>
      <c r="M333" s="124"/>
      <c r="N333" s="120"/>
      <c r="O333" s="118"/>
      <c r="P333" s="125"/>
      <c r="Q333" s="126"/>
    </row>
    <row r="334" spans="2:17" ht="14.25" customHeight="1">
      <c r="B334" s="118"/>
      <c r="C334" s="119"/>
      <c r="D334" s="119"/>
      <c r="E334" s="120"/>
      <c r="F334" s="118"/>
      <c r="G334" s="120"/>
      <c r="H334" s="118"/>
      <c r="I334" s="118"/>
      <c r="J334" s="128"/>
      <c r="K334" s="127"/>
      <c r="L334" s="120"/>
      <c r="M334" s="124"/>
      <c r="N334" s="120"/>
      <c r="O334" s="118"/>
      <c r="P334" s="125"/>
      <c r="Q334" s="126"/>
    </row>
    <row r="335" spans="2:17" ht="14.25" customHeight="1">
      <c r="B335" s="118"/>
      <c r="C335" s="119"/>
      <c r="D335" s="119"/>
      <c r="E335" s="120"/>
      <c r="F335" s="118"/>
      <c r="G335" s="120"/>
      <c r="H335" s="118"/>
      <c r="I335" s="118"/>
      <c r="J335" s="128"/>
      <c r="K335" s="127"/>
      <c r="L335" s="120"/>
      <c r="M335" s="124"/>
      <c r="N335" s="120"/>
      <c r="O335" s="118"/>
      <c r="P335" s="125"/>
      <c r="Q335" s="126"/>
    </row>
    <row r="336" spans="2:17" ht="14.25" customHeight="1">
      <c r="B336" s="118"/>
      <c r="C336" s="119"/>
      <c r="D336" s="119"/>
      <c r="E336" s="120"/>
      <c r="F336" s="118"/>
      <c r="G336" s="120"/>
      <c r="H336" s="118"/>
      <c r="I336" s="118"/>
      <c r="J336" s="128"/>
      <c r="K336" s="127"/>
      <c r="L336" s="120"/>
      <c r="M336" s="124"/>
      <c r="N336" s="120"/>
      <c r="O336" s="118"/>
      <c r="P336" s="125"/>
      <c r="Q336" s="126"/>
    </row>
    <row r="337" spans="2:17" ht="14.25" customHeight="1">
      <c r="B337" s="118"/>
      <c r="C337" s="119"/>
      <c r="D337" s="119"/>
      <c r="E337" s="120"/>
      <c r="F337" s="118"/>
      <c r="G337" s="120"/>
      <c r="H337" s="118"/>
      <c r="I337" s="118"/>
      <c r="J337" s="128"/>
      <c r="K337" s="127"/>
      <c r="L337" s="120"/>
      <c r="M337" s="124"/>
      <c r="N337" s="120"/>
      <c r="O337" s="118"/>
      <c r="P337" s="125"/>
      <c r="Q337" s="126"/>
    </row>
    <row r="338" spans="2:17" ht="14.25" customHeight="1">
      <c r="B338" s="118"/>
      <c r="C338" s="119"/>
      <c r="D338" s="119"/>
      <c r="E338" s="120"/>
      <c r="F338" s="118"/>
      <c r="G338" s="120"/>
      <c r="H338" s="118"/>
      <c r="I338" s="118"/>
      <c r="J338" s="128"/>
      <c r="K338" s="127"/>
      <c r="L338" s="120"/>
      <c r="M338" s="124"/>
      <c r="N338" s="120"/>
      <c r="O338" s="118"/>
      <c r="P338" s="125"/>
      <c r="Q338" s="126"/>
    </row>
    <row r="339" spans="2:17" ht="14.25" customHeight="1">
      <c r="B339" s="118"/>
      <c r="C339" s="119"/>
      <c r="D339" s="119"/>
      <c r="E339" s="120"/>
      <c r="F339" s="118"/>
      <c r="G339" s="120"/>
      <c r="H339" s="118"/>
      <c r="I339" s="118"/>
      <c r="J339" s="128"/>
      <c r="K339" s="127"/>
      <c r="L339" s="120"/>
      <c r="M339" s="124"/>
      <c r="N339" s="120"/>
      <c r="O339" s="118"/>
      <c r="P339" s="125"/>
      <c r="Q339" s="126"/>
    </row>
    <row r="340" spans="2:17" ht="14.25" customHeight="1">
      <c r="B340" s="118"/>
      <c r="C340" s="119"/>
      <c r="D340" s="119"/>
      <c r="E340" s="120"/>
      <c r="F340" s="118"/>
      <c r="G340" s="120"/>
      <c r="H340" s="118"/>
      <c r="I340" s="118"/>
      <c r="J340" s="128"/>
      <c r="K340" s="127"/>
      <c r="L340" s="120"/>
      <c r="M340" s="124"/>
      <c r="N340" s="120"/>
      <c r="O340" s="118"/>
      <c r="P340" s="125"/>
      <c r="Q340" s="126"/>
    </row>
    <row r="341" spans="2:17" ht="14.25" customHeight="1">
      <c r="B341" s="118"/>
      <c r="C341" s="119"/>
      <c r="D341" s="119"/>
      <c r="E341" s="120"/>
      <c r="F341" s="118"/>
      <c r="G341" s="120"/>
      <c r="H341" s="118"/>
      <c r="I341" s="118"/>
      <c r="J341" s="128"/>
      <c r="K341" s="127"/>
      <c r="L341" s="120"/>
      <c r="M341" s="124"/>
      <c r="N341" s="120"/>
      <c r="O341" s="118"/>
      <c r="P341" s="125"/>
      <c r="Q341" s="126"/>
    </row>
    <row r="342" spans="2:17" ht="14.25" customHeight="1">
      <c r="B342" s="118"/>
      <c r="C342" s="119"/>
      <c r="D342" s="119"/>
      <c r="E342" s="120"/>
      <c r="F342" s="118"/>
      <c r="G342" s="120"/>
      <c r="H342" s="118"/>
      <c r="I342" s="118"/>
      <c r="J342" s="128"/>
      <c r="K342" s="127"/>
      <c r="L342" s="120"/>
      <c r="M342" s="124"/>
      <c r="N342" s="120"/>
      <c r="O342" s="118"/>
      <c r="P342" s="125"/>
      <c r="Q342" s="126"/>
    </row>
    <row r="343" spans="2:17" ht="14.25" customHeight="1">
      <c r="B343" s="118"/>
      <c r="C343" s="119"/>
      <c r="D343" s="119"/>
      <c r="E343" s="120"/>
      <c r="F343" s="118"/>
      <c r="G343" s="120"/>
      <c r="H343" s="118"/>
      <c r="I343" s="118"/>
      <c r="J343" s="128"/>
      <c r="K343" s="127"/>
      <c r="L343" s="120"/>
      <c r="M343" s="124"/>
      <c r="N343" s="120"/>
      <c r="O343" s="118"/>
      <c r="P343" s="125"/>
      <c r="Q343" s="126"/>
    </row>
    <row r="344" spans="2:17" ht="14.25" customHeight="1">
      <c r="B344" s="118"/>
      <c r="C344" s="119"/>
      <c r="D344" s="119"/>
      <c r="E344" s="120"/>
      <c r="F344" s="118"/>
      <c r="G344" s="120"/>
      <c r="H344" s="118"/>
      <c r="I344" s="118"/>
      <c r="J344" s="128"/>
      <c r="K344" s="127"/>
      <c r="L344" s="120"/>
      <c r="M344" s="124"/>
      <c r="N344" s="120"/>
      <c r="O344" s="118"/>
      <c r="P344" s="125"/>
      <c r="Q344" s="126"/>
    </row>
    <row r="345" spans="2:17" ht="14.25" customHeight="1">
      <c r="B345" s="118"/>
      <c r="C345" s="119"/>
      <c r="D345" s="119"/>
      <c r="E345" s="120"/>
      <c r="F345" s="118"/>
      <c r="G345" s="120"/>
      <c r="H345" s="118"/>
      <c r="I345" s="118"/>
      <c r="J345" s="128"/>
      <c r="K345" s="127"/>
      <c r="L345" s="120"/>
      <c r="M345" s="124"/>
      <c r="N345" s="120"/>
      <c r="O345" s="118"/>
      <c r="P345" s="125"/>
      <c r="Q345" s="126"/>
    </row>
    <row r="346" spans="2:17" ht="14.25" customHeight="1">
      <c r="B346" s="118"/>
      <c r="C346" s="119"/>
      <c r="D346" s="119"/>
      <c r="E346" s="120"/>
      <c r="F346" s="118"/>
      <c r="G346" s="120"/>
      <c r="H346" s="118"/>
      <c r="I346" s="118"/>
      <c r="J346" s="128"/>
      <c r="K346" s="127"/>
      <c r="L346" s="120"/>
      <c r="M346" s="124"/>
      <c r="N346" s="120"/>
      <c r="O346" s="118"/>
      <c r="P346" s="125"/>
      <c r="Q346" s="126"/>
    </row>
    <row r="347" spans="2:17" ht="14.25" customHeight="1">
      <c r="B347" s="118"/>
      <c r="C347" s="119"/>
      <c r="D347" s="119"/>
      <c r="E347" s="120"/>
      <c r="F347" s="118"/>
      <c r="G347" s="120"/>
      <c r="H347" s="118"/>
      <c r="I347" s="118"/>
      <c r="J347" s="128"/>
      <c r="K347" s="127"/>
      <c r="L347" s="120"/>
      <c r="M347" s="124"/>
      <c r="N347" s="120"/>
      <c r="O347" s="118"/>
      <c r="P347" s="125"/>
      <c r="Q347" s="126"/>
    </row>
    <row r="348" spans="2:17" ht="14.25" customHeight="1">
      <c r="B348" s="118"/>
      <c r="C348" s="119"/>
      <c r="D348" s="119"/>
      <c r="E348" s="120"/>
      <c r="F348" s="118"/>
      <c r="G348" s="120"/>
      <c r="H348" s="118"/>
      <c r="I348" s="118"/>
      <c r="J348" s="128"/>
      <c r="K348" s="127"/>
      <c r="L348" s="120"/>
      <c r="M348" s="124"/>
      <c r="N348" s="120"/>
      <c r="O348" s="118"/>
      <c r="P348" s="125"/>
      <c r="Q348" s="126"/>
    </row>
    <row r="349" spans="2:17" ht="14.25" customHeight="1">
      <c r="B349" s="118"/>
      <c r="C349" s="119"/>
      <c r="D349" s="119"/>
      <c r="E349" s="120"/>
      <c r="F349" s="118"/>
      <c r="G349" s="120"/>
      <c r="H349" s="118"/>
      <c r="I349" s="118"/>
      <c r="J349" s="128"/>
      <c r="K349" s="127"/>
      <c r="L349" s="120"/>
      <c r="M349" s="124"/>
      <c r="N349" s="120"/>
      <c r="O349" s="118"/>
      <c r="P349" s="125"/>
      <c r="Q349" s="126"/>
    </row>
    <row r="350" spans="2:17" ht="14.25" customHeight="1">
      <c r="B350" s="118"/>
      <c r="C350" s="119"/>
      <c r="D350" s="119"/>
      <c r="E350" s="120"/>
      <c r="F350" s="118"/>
      <c r="G350" s="120"/>
      <c r="H350" s="118"/>
      <c r="I350" s="118"/>
      <c r="J350" s="128"/>
      <c r="K350" s="127"/>
      <c r="L350" s="120"/>
      <c r="M350" s="124"/>
      <c r="N350" s="120"/>
      <c r="O350" s="118"/>
      <c r="P350" s="125"/>
      <c r="Q350" s="126"/>
    </row>
    <row r="351" spans="2:17" ht="14.25" customHeight="1">
      <c r="B351" s="118"/>
      <c r="C351" s="119"/>
      <c r="D351" s="119"/>
      <c r="E351" s="120"/>
      <c r="F351" s="118"/>
      <c r="G351" s="120"/>
      <c r="H351" s="118"/>
      <c r="I351" s="118"/>
      <c r="J351" s="128"/>
      <c r="K351" s="127"/>
      <c r="L351" s="120"/>
      <c r="M351" s="124"/>
      <c r="N351" s="120"/>
      <c r="O351" s="118"/>
      <c r="P351" s="125"/>
      <c r="Q351" s="126"/>
    </row>
    <row r="352" spans="2:17" ht="14.25" customHeight="1">
      <c r="B352" s="118"/>
      <c r="C352" s="119"/>
      <c r="D352" s="119"/>
      <c r="E352" s="120"/>
      <c r="F352" s="118"/>
      <c r="G352" s="120"/>
      <c r="H352" s="118"/>
      <c r="I352" s="118"/>
      <c r="J352" s="128"/>
      <c r="K352" s="127"/>
      <c r="L352" s="120"/>
      <c r="M352" s="124"/>
      <c r="N352" s="120"/>
      <c r="O352" s="118"/>
      <c r="P352" s="125"/>
      <c r="Q352" s="126"/>
    </row>
    <row r="353" spans="2:17" ht="14.25" customHeight="1">
      <c r="B353" s="118"/>
      <c r="C353" s="119"/>
      <c r="D353" s="119"/>
      <c r="E353" s="120"/>
      <c r="F353" s="118"/>
      <c r="G353" s="120"/>
      <c r="H353" s="118"/>
      <c r="I353" s="118"/>
      <c r="J353" s="128"/>
      <c r="K353" s="127"/>
      <c r="L353" s="120"/>
      <c r="M353" s="124"/>
      <c r="N353" s="120"/>
      <c r="O353" s="118"/>
      <c r="P353" s="125"/>
      <c r="Q353" s="126"/>
    </row>
    <row r="354" spans="2:17" ht="14.25" customHeight="1">
      <c r="B354" s="118"/>
      <c r="C354" s="119"/>
      <c r="D354" s="119"/>
      <c r="E354" s="120"/>
      <c r="F354" s="118"/>
      <c r="G354" s="120"/>
      <c r="H354" s="118"/>
      <c r="I354" s="118"/>
      <c r="J354" s="128"/>
      <c r="K354" s="127"/>
      <c r="L354" s="120"/>
      <c r="M354" s="124"/>
      <c r="N354" s="120"/>
      <c r="O354" s="118"/>
      <c r="P354" s="125"/>
      <c r="Q354" s="126"/>
    </row>
    <row r="355" spans="2:17" ht="14.25" customHeight="1">
      <c r="B355" s="118"/>
      <c r="C355" s="119"/>
      <c r="D355" s="119"/>
      <c r="E355" s="120"/>
      <c r="F355" s="118"/>
      <c r="G355" s="120"/>
      <c r="H355" s="118"/>
      <c r="I355" s="118"/>
      <c r="J355" s="128"/>
      <c r="K355" s="127"/>
      <c r="L355" s="120"/>
      <c r="M355" s="124"/>
      <c r="N355" s="120"/>
      <c r="O355" s="118"/>
      <c r="P355" s="125"/>
      <c r="Q355" s="126"/>
    </row>
    <row r="356" spans="2:17" ht="14.25" customHeight="1">
      <c r="B356" s="118"/>
      <c r="C356" s="119"/>
      <c r="D356" s="119"/>
      <c r="E356" s="120"/>
      <c r="F356" s="118"/>
      <c r="G356" s="120"/>
      <c r="H356" s="118"/>
      <c r="I356" s="118"/>
      <c r="J356" s="128"/>
      <c r="K356" s="127"/>
      <c r="L356" s="120"/>
      <c r="M356" s="124"/>
      <c r="N356" s="120"/>
      <c r="O356" s="118"/>
      <c r="P356" s="125"/>
      <c r="Q356" s="126"/>
    </row>
    <row r="357" spans="2:17" ht="14.25" customHeight="1">
      <c r="B357" s="118"/>
      <c r="C357" s="119"/>
      <c r="D357" s="119"/>
      <c r="E357" s="120"/>
      <c r="F357" s="118"/>
      <c r="G357" s="120"/>
      <c r="H357" s="118"/>
      <c r="I357" s="118"/>
      <c r="J357" s="128"/>
      <c r="K357" s="127"/>
      <c r="L357" s="120"/>
      <c r="M357" s="124"/>
      <c r="N357" s="120"/>
      <c r="O357" s="118"/>
      <c r="P357" s="125"/>
      <c r="Q357" s="126"/>
    </row>
    <row r="358" spans="2:17" ht="14.25" customHeight="1">
      <c r="B358" s="118"/>
      <c r="C358" s="119"/>
      <c r="D358" s="119"/>
      <c r="E358" s="120"/>
      <c r="F358" s="118"/>
      <c r="G358" s="120"/>
      <c r="H358" s="118"/>
      <c r="I358" s="118"/>
      <c r="J358" s="128"/>
      <c r="K358" s="127"/>
      <c r="L358" s="120"/>
      <c r="M358" s="124"/>
      <c r="N358" s="120"/>
      <c r="O358" s="118"/>
      <c r="P358" s="125"/>
      <c r="Q358" s="126"/>
    </row>
    <row r="359" spans="2:17" ht="14.25" customHeight="1">
      <c r="B359" s="118"/>
      <c r="C359" s="119"/>
      <c r="D359" s="119"/>
      <c r="E359" s="120"/>
      <c r="F359" s="118"/>
      <c r="G359" s="120"/>
      <c r="H359" s="118"/>
      <c r="I359" s="118"/>
      <c r="J359" s="128"/>
      <c r="K359" s="127"/>
      <c r="L359" s="120"/>
      <c r="M359" s="124"/>
      <c r="N359" s="120"/>
      <c r="O359" s="118"/>
      <c r="P359" s="125"/>
      <c r="Q359" s="126"/>
    </row>
    <row r="360" spans="2:17" ht="14.25" customHeight="1">
      <c r="B360" s="118"/>
      <c r="C360" s="119"/>
      <c r="D360" s="119"/>
      <c r="E360" s="120"/>
      <c r="F360" s="118"/>
      <c r="G360" s="120"/>
      <c r="H360" s="118"/>
      <c r="I360" s="118"/>
      <c r="J360" s="128"/>
      <c r="K360" s="127"/>
      <c r="L360" s="120"/>
      <c r="M360" s="124"/>
      <c r="N360" s="120"/>
      <c r="O360" s="118"/>
      <c r="P360" s="125"/>
      <c r="Q360" s="126"/>
    </row>
    <row r="361" spans="2:17" ht="14.25" customHeight="1">
      <c r="B361" s="118"/>
      <c r="C361" s="119"/>
      <c r="D361" s="119"/>
      <c r="E361" s="120"/>
      <c r="F361" s="118"/>
      <c r="G361" s="120"/>
      <c r="H361" s="118"/>
      <c r="I361" s="118"/>
      <c r="J361" s="128"/>
      <c r="K361" s="127"/>
      <c r="L361" s="120"/>
      <c r="M361" s="124"/>
      <c r="N361" s="120"/>
      <c r="O361" s="118"/>
      <c r="P361" s="125"/>
      <c r="Q361" s="126"/>
    </row>
    <row r="362" spans="2:17" ht="14.25" customHeight="1">
      <c r="B362" s="118"/>
      <c r="C362" s="119"/>
      <c r="D362" s="119"/>
      <c r="E362" s="120"/>
      <c r="F362" s="118"/>
      <c r="G362" s="120"/>
      <c r="H362" s="118"/>
      <c r="I362" s="118"/>
      <c r="J362" s="128"/>
      <c r="K362" s="127"/>
      <c r="L362" s="120"/>
      <c r="M362" s="124"/>
      <c r="N362" s="120"/>
      <c r="O362" s="118"/>
      <c r="P362" s="125"/>
      <c r="Q362" s="126"/>
    </row>
    <row r="363" spans="2:17" ht="14.25" customHeight="1">
      <c r="B363" s="118"/>
      <c r="C363" s="119"/>
      <c r="D363" s="119"/>
      <c r="E363" s="120"/>
      <c r="F363" s="118"/>
      <c r="G363" s="120"/>
      <c r="H363" s="118"/>
      <c r="I363" s="118"/>
      <c r="J363" s="128"/>
      <c r="K363" s="127"/>
      <c r="L363" s="120"/>
      <c r="M363" s="124"/>
      <c r="N363" s="120"/>
      <c r="O363" s="118"/>
      <c r="P363" s="125"/>
      <c r="Q363" s="126"/>
    </row>
    <row r="364" spans="2:17" ht="14.25" customHeight="1">
      <c r="B364" s="118"/>
      <c r="C364" s="119"/>
      <c r="D364" s="119"/>
      <c r="E364" s="120"/>
      <c r="F364" s="118"/>
      <c r="G364" s="120"/>
      <c r="H364" s="118"/>
      <c r="I364" s="118"/>
      <c r="J364" s="128"/>
      <c r="K364" s="127"/>
      <c r="L364" s="120"/>
      <c r="M364" s="124"/>
      <c r="N364" s="120"/>
      <c r="O364" s="118"/>
      <c r="P364" s="125"/>
      <c r="Q364" s="126"/>
    </row>
    <row r="365" spans="2:17" ht="14.25" customHeight="1">
      <c r="B365" s="118"/>
      <c r="C365" s="119"/>
      <c r="D365" s="119"/>
      <c r="E365" s="120"/>
      <c r="F365" s="118"/>
      <c r="G365" s="120"/>
      <c r="H365" s="118"/>
      <c r="I365" s="118"/>
      <c r="J365" s="128"/>
      <c r="K365" s="127"/>
      <c r="L365" s="120"/>
      <c r="M365" s="124"/>
      <c r="N365" s="120"/>
      <c r="O365" s="118"/>
      <c r="P365" s="125"/>
      <c r="Q365" s="126"/>
    </row>
    <row r="366" spans="2:17" ht="14.25" customHeight="1">
      <c r="B366" s="118"/>
      <c r="C366" s="119"/>
      <c r="D366" s="119"/>
      <c r="E366" s="120"/>
      <c r="F366" s="118"/>
      <c r="G366" s="120"/>
      <c r="H366" s="118"/>
      <c r="I366" s="118"/>
      <c r="J366" s="128"/>
      <c r="K366" s="127"/>
      <c r="L366" s="120"/>
      <c r="M366" s="124"/>
      <c r="N366" s="120"/>
      <c r="O366" s="118"/>
      <c r="P366" s="125"/>
      <c r="Q366" s="126"/>
    </row>
    <row r="367" spans="2:17" ht="14.25" customHeight="1">
      <c r="B367" s="118"/>
      <c r="C367" s="119"/>
      <c r="D367" s="119"/>
      <c r="E367" s="120"/>
      <c r="F367" s="118"/>
      <c r="G367" s="120"/>
      <c r="H367" s="118"/>
      <c r="I367" s="118"/>
      <c r="J367" s="128"/>
      <c r="K367" s="127"/>
      <c r="L367" s="120"/>
      <c r="M367" s="124"/>
      <c r="N367" s="120"/>
      <c r="O367" s="118"/>
      <c r="P367" s="125"/>
      <c r="Q367" s="126"/>
    </row>
    <row r="368" spans="2:17" ht="14.25" customHeight="1">
      <c r="B368" s="118"/>
      <c r="C368" s="119"/>
      <c r="D368" s="119"/>
      <c r="E368" s="120"/>
      <c r="F368" s="118"/>
      <c r="G368" s="120"/>
      <c r="H368" s="118"/>
      <c r="I368" s="118"/>
      <c r="J368" s="128"/>
      <c r="K368" s="127"/>
      <c r="L368" s="120"/>
      <c r="M368" s="124"/>
      <c r="N368" s="120"/>
      <c r="O368" s="118"/>
      <c r="P368" s="125"/>
      <c r="Q368" s="126"/>
    </row>
    <row r="369" spans="2:17" ht="14.25" customHeight="1">
      <c r="B369" s="118"/>
      <c r="C369" s="119"/>
      <c r="D369" s="119"/>
      <c r="E369" s="120"/>
      <c r="F369" s="118"/>
      <c r="G369" s="120"/>
      <c r="H369" s="118"/>
      <c r="I369" s="118"/>
      <c r="J369" s="128"/>
      <c r="K369" s="127"/>
      <c r="L369" s="120"/>
      <c r="M369" s="124"/>
      <c r="N369" s="120"/>
      <c r="O369" s="118"/>
      <c r="P369" s="125"/>
      <c r="Q369" s="126"/>
    </row>
    <row r="370" spans="2:17" ht="14.25" customHeight="1">
      <c r="B370" s="118"/>
      <c r="C370" s="119"/>
      <c r="D370" s="119"/>
      <c r="E370" s="120"/>
      <c r="F370" s="118"/>
      <c r="G370" s="120"/>
      <c r="H370" s="118"/>
      <c r="I370" s="118"/>
      <c r="J370" s="128"/>
      <c r="K370" s="127"/>
      <c r="L370" s="120"/>
      <c r="M370" s="124"/>
      <c r="N370" s="120"/>
      <c r="O370" s="118"/>
      <c r="P370" s="125"/>
      <c r="Q370" s="126"/>
    </row>
    <row r="371" spans="2:17" ht="14.25" customHeight="1">
      <c r="B371" s="118"/>
      <c r="C371" s="119"/>
      <c r="D371" s="119"/>
      <c r="E371" s="120"/>
      <c r="F371" s="118"/>
      <c r="G371" s="120"/>
      <c r="H371" s="118"/>
      <c r="I371" s="118"/>
      <c r="J371" s="128"/>
      <c r="K371" s="127"/>
      <c r="L371" s="120"/>
      <c r="M371" s="124"/>
      <c r="N371" s="120"/>
      <c r="O371" s="118"/>
      <c r="P371" s="125"/>
      <c r="Q371" s="126"/>
    </row>
    <row r="372" spans="2:17" ht="14.25" customHeight="1">
      <c r="B372" s="118"/>
      <c r="C372" s="119"/>
      <c r="D372" s="119"/>
      <c r="E372" s="120"/>
      <c r="F372" s="118"/>
      <c r="G372" s="120"/>
      <c r="H372" s="118"/>
      <c r="I372" s="118"/>
      <c r="J372" s="128"/>
      <c r="K372" s="127"/>
      <c r="L372" s="120"/>
      <c r="M372" s="124"/>
      <c r="N372" s="120"/>
      <c r="O372" s="118"/>
      <c r="P372" s="125"/>
      <c r="Q372" s="126"/>
    </row>
    <row r="373" spans="2:17" ht="14.25" customHeight="1">
      <c r="B373" s="118"/>
      <c r="C373" s="119"/>
      <c r="D373" s="119"/>
      <c r="E373" s="120"/>
      <c r="F373" s="118"/>
      <c r="G373" s="120"/>
      <c r="H373" s="118"/>
      <c r="I373" s="118"/>
      <c r="J373" s="128"/>
      <c r="K373" s="127"/>
      <c r="L373" s="120"/>
      <c r="M373" s="124"/>
      <c r="N373" s="120"/>
      <c r="O373" s="118"/>
      <c r="P373" s="125"/>
      <c r="Q373" s="126"/>
    </row>
    <row r="374" spans="2:17" ht="14.25" customHeight="1">
      <c r="B374" s="118"/>
      <c r="C374" s="119"/>
      <c r="D374" s="119"/>
      <c r="E374" s="120"/>
      <c r="F374" s="118"/>
      <c r="G374" s="120"/>
      <c r="H374" s="118"/>
      <c r="I374" s="118"/>
      <c r="J374" s="128"/>
      <c r="K374" s="127"/>
      <c r="L374" s="120"/>
      <c r="M374" s="124"/>
      <c r="N374" s="120"/>
      <c r="O374" s="118"/>
      <c r="P374" s="125"/>
      <c r="Q374" s="126"/>
    </row>
    <row r="375" spans="2:17" ht="14.25" customHeight="1">
      <c r="B375" s="118"/>
      <c r="C375" s="119"/>
      <c r="D375" s="119"/>
      <c r="E375" s="120"/>
      <c r="F375" s="118"/>
      <c r="G375" s="120"/>
      <c r="H375" s="118"/>
      <c r="I375" s="118"/>
      <c r="J375" s="128"/>
      <c r="K375" s="127"/>
      <c r="L375" s="120"/>
      <c r="M375" s="124"/>
      <c r="N375" s="120"/>
      <c r="O375" s="118"/>
      <c r="P375" s="125"/>
      <c r="Q375" s="126"/>
    </row>
    <row r="376" spans="2:17" ht="14.25" customHeight="1">
      <c r="B376" s="118"/>
      <c r="C376" s="119"/>
      <c r="D376" s="119"/>
      <c r="E376" s="120"/>
      <c r="F376" s="118"/>
      <c r="G376" s="120"/>
      <c r="H376" s="118"/>
      <c r="I376" s="118"/>
      <c r="J376" s="128"/>
      <c r="K376" s="127"/>
      <c r="L376" s="120"/>
      <c r="M376" s="124"/>
      <c r="N376" s="120"/>
      <c r="O376" s="118"/>
      <c r="P376" s="125"/>
      <c r="Q376" s="126"/>
    </row>
    <row r="377" spans="2:17" ht="14.25" customHeight="1">
      <c r="B377" s="118"/>
      <c r="C377" s="119"/>
      <c r="D377" s="119"/>
      <c r="E377" s="120"/>
      <c r="F377" s="118"/>
      <c r="G377" s="120"/>
      <c r="H377" s="118"/>
      <c r="I377" s="118"/>
      <c r="J377" s="128"/>
      <c r="K377" s="127"/>
      <c r="L377" s="120"/>
      <c r="M377" s="124"/>
      <c r="N377" s="120"/>
      <c r="O377" s="118"/>
      <c r="P377" s="125"/>
      <c r="Q377" s="126"/>
    </row>
    <row r="378" spans="2:17" ht="14.25" customHeight="1">
      <c r="B378" s="118"/>
      <c r="C378" s="119"/>
      <c r="D378" s="119"/>
      <c r="E378" s="120"/>
      <c r="F378" s="118"/>
      <c r="G378" s="120"/>
      <c r="H378" s="118"/>
      <c r="I378" s="118"/>
      <c r="J378" s="128"/>
      <c r="K378" s="127"/>
      <c r="L378" s="120"/>
      <c r="M378" s="124"/>
      <c r="N378" s="120"/>
      <c r="O378" s="118"/>
      <c r="P378" s="125"/>
      <c r="Q378" s="126"/>
    </row>
    <row r="379" spans="2:17" ht="14.25" customHeight="1">
      <c r="B379" s="118"/>
      <c r="C379" s="119"/>
      <c r="D379" s="119"/>
      <c r="E379" s="120"/>
      <c r="F379" s="118"/>
      <c r="G379" s="120"/>
      <c r="H379" s="118"/>
      <c r="I379" s="118"/>
      <c r="J379" s="128"/>
      <c r="K379" s="127"/>
      <c r="L379" s="120"/>
      <c r="M379" s="124"/>
      <c r="N379" s="120"/>
      <c r="O379" s="118"/>
      <c r="P379" s="125"/>
      <c r="Q379" s="126"/>
    </row>
    <row r="380" spans="2:17" ht="14.25" customHeight="1">
      <c r="B380" s="118"/>
      <c r="C380" s="119"/>
      <c r="D380" s="119"/>
      <c r="E380" s="120"/>
      <c r="F380" s="118"/>
      <c r="G380" s="120"/>
      <c r="H380" s="118"/>
      <c r="I380" s="118"/>
      <c r="J380" s="128"/>
      <c r="K380" s="127"/>
      <c r="L380" s="120"/>
      <c r="M380" s="124"/>
      <c r="N380" s="120"/>
      <c r="O380" s="118"/>
      <c r="P380" s="125"/>
      <c r="Q380" s="126"/>
    </row>
    <row r="381" spans="2:17" ht="14.25" customHeight="1">
      <c r="B381" s="118"/>
      <c r="C381" s="119"/>
      <c r="D381" s="119"/>
      <c r="E381" s="120"/>
      <c r="F381" s="118"/>
      <c r="G381" s="120"/>
      <c r="H381" s="118"/>
      <c r="I381" s="118"/>
      <c r="J381" s="128"/>
      <c r="K381" s="127"/>
      <c r="L381" s="120"/>
      <c r="M381" s="124"/>
      <c r="N381" s="120"/>
      <c r="O381" s="118"/>
      <c r="P381" s="125"/>
      <c r="Q381" s="126"/>
    </row>
    <row r="382" spans="2:17" ht="14.25" customHeight="1">
      <c r="B382" s="118"/>
      <c r="C382" s="119"/>
      <c r="D382" s="119"/>
      <c r="E382" s="120"/>
      <c r="F382" s="118"/>
      <c r="G382" s="120"/>
      <c r="H382" s="118"/>
      <c r="I382" s="118"/>
      <c r="J382" s="128"/>
      <c r="K382" s="127"/>
      <c r="L382" s="120"/>
      <c r="M382" s="124"/>
      <c r="N382" s="120"/>
      <c r="O382" s="118"/>
      <c r="P382" s="125"/>
      <c r="Q382" s="126"/>
    </row>
    <row r="383" spans="2:17" ht="14.25" customHeight="1">
      <c r="B383" s="118"/>
      <c r="C383" s="119"/>
      <c r="D383" s="119"/>
      <c r="E383" s="120"/>
      <c r="F383" s="118"/>
      <c r="G383" s="120"/>
      <c r="H383" s="118"/>
      <c r="I383" s="118"/>
      <c r="J383" s="128"/>
      <c r="K383" s="127"/>
      <c r="L383" s="120"/>
      <c r="M383" s="124"/>
      <c r="N383" s="120"/>
      <c r="O383" s="118"/>
      <c r="P383" s="125"/>
      <c r="Q383" s="126"/>
    </row>
    <row r="384" spans="2:17" ht="14.25" customHeight="1">
      <c r="B384" s="118"/>
      <c r="C384" s="119"/>
      <c r="D384" s="119"/>
      <c r="E384" s="120"/>
      <c r="F384" s="118"/>
      <c r="G384" s="120"/>
      <c r="H384" s="118"/>
      <c r="I384" s="118"/>
      <c r="J384" s="128"/>
      <c r="K384" s="127"/>
      <c r="L384" s="120"/>
      <c r="M384" s="124"/>
      <c r="N384" s="120"/>
      <c r="O384" s="118"/>
      <c r="P384" s="125"/>
      <c r="Q384" s="126"/>
    </row>
    <row r="385" spans="2:17" ht="14.25" customHeight="1">
      <c r="B385" s="118"/>
      <c r="C385" s="119"/>
      <c r="D385" s="119"/>
      <c r="E385" s="120"/>
      <c r="F385" s="118"/>
      <c r="G385" s="120"/>
      <c r="H385" s="118"/>
      <c r="I385" s="118"/>
      <c r="J385" s="128"/>
      <c r="K385" s="127"/>
      <c r="L385" s="120"/>
      <c r="M385" s="124"/>
      <c r="N385" s="120"/>
      <c r="O385" s="118"/>
      <c r="P385" s="125"/>
      <c r="Q385" s="126"/>
    </row>
    <row r="386" spans="2:17" ht="14.25" customHeight="1">
      <c r="B386" s="118"/>
      <c r="C386" s="119"/>
      <c r="D386" s="119"/>
      <c r="E386" s="120"/>
      <c r="F386" s="118"/>
      <c r="G386" s="120"/>
      <c r="H386" s="118"/>
      <c r="I386" s="118"/>
      <c r="J386" s="128"/>
      <c r="K386" s="127"/>
      <c r="L386" s="120"/>
      <c r="M386" s="124"/>
      <c r="N386" s="120"/>
      <c r="O386" s="118"/>
      <c r="P386" s="125"/>
      <c r="Q386" s="126"/>
    </row>
    <row r="387" spans="2:17" ht="14.25" customHeight="1">
      <c r="B387" s="118"/>
      <c r="C387" s="119"/>
      <c r="D387" s="119"/>
      <c r="E387" s="120"/>
      <c r="F387" s="118"/>
      <c r="G387" s="120"/>
      <c r="H387" s="118"/>
      <c r="I387" s="118"/>
      <c r="J387" s="128"/>
      <c r="K387" s="127"/>
      <c r="L387" s="120"/>
      <c r="M387" s="124"/>
      <c r="N387" s="120"/>
      <c r="O387" s="118"/>
      <c r="P387" s="125"/>
      <c r="Q387" s="126"/>
    </row>
    <row r="388" spans="2:17" ht="14.25" customHeight="1">
      <c r="B388" s="118"/>
      <c r="C388" s="119"/>
      <c r="D388" s="119"/>
      <c r="E388" s="120"/>
      <c r="F388" s="118"/>
      <c r="G388" s="120"/>
      <c r="H388" s="118"/>
      <c r="I388" s="118"/>
      <c r="J388" s="128"/>
      <c r="K388" s="127"/>
      <c r="L388" s="120"/>
      <c r="M388" s="124"/>
      <c r="N388" s="120"/>
      <c r="O388" s="118"/>
      <c r="P388" s="125"/>
      <c r="Q388" s="126"/>
    </row>
    <row r="389" spans="2:17" ht="14.25" customHeight="1">
      <c r="B389" s="118"/>
      <c r="C389" s="119"/>
      <c r="D389" s="119"/>
      <c r="E389" s="120"/>
      <c r="F389" s="118"/>
      <c r="G389" s="120"/>
      <c r="H389" s="118"/>
      <c r="I389" s="118"/>
      <c r="J389" s="128"/>
      <c r="K389" s="127"/>
      <c r="L389" s="120"/>
      <c r="M389" s="124"/>
      <c r="N389" s="120"/>
      <c r="O389" s="118"/>
      <c r="P389" s="125"/>
      <c r="Q389" s="126"/>
    </row>
    <row r="390" spans="2:17" ht="14.25" customHeight="1">
      <c r="B390" s="118"/>
      <c r="C390" s="119"/>
      <c r="D390" s="119"/>
      <c r="E390" s="120"/>
      <c r="F390" s="118"/>
      <c r="G390" s="120"/>
      <c r="H390" s="118"/>
      <c r="I390" s="118"/>
      <c r="J390" s="128"/>
      <c r="K390" s="127"/>
      <c r="L390" s="120"/>
      <c r="M390" s="124"/>
      <c r="N390" s="120"/>
      <c r="O390" s="118"/>
      <c r="P390" s="125"/>
      <c r="Q390" s="126"/>
    </row>
    <row r="391" spans="2:17" ht="14.25" customHeight="1">
      <c r="B391" s="118"/>
      <c r="C391" s="119"/>
      <c r="D391" s="119"/>
      <c r="E391" s="120"/>
      <c r="F391" s="118"/>
      <c r="G391" s="120"/>
      <c r="H391" s="118"/>
      <c r="I391" s="118"/>
      <c r="J391" s="128"/>
      <c r="K391" s="127"/>
      <c r="L391" s="120"/>
      <c r="M391" s="124"/>
      <c r="N391" s="120"/>
      <c r="O391" s="118"/>
      <c r="P391" s="125"/>
      <c r="Q391" s="126"/>
    </row>
    <row r="392" spans="2:17" ht="14.25" customHeight="1">
      <c r="B392" s="118"/>
      <c r="C392" s="119"/>
      <c r="D392" s="119"/>
      <c r="E392" s="120"/>
      <c r="F392" s="118"/>
      <c r="G392" s="120"/>
      <c r="H392" s="118"/>
      <c r="I392" s="118"/>
      <c r="J392" s="128"/>
      <c r="K392" s="127"/>
      <c r="L392" s="120"/>
      <c r="M392" s="124"/>
      <c r="N392" s="120"/>
      <c r="O392" s="118"/>
      <c r="P392" s="125"/>
      <c r="Q392" s="126"/>
    </row>
    <row r="393" spans="2:17" ht="14.25" customHeight="1">
      <c r="B393" s="118"/>
      <c r="C393" s="119"/>
      <c r="D393" s="119"/>
      <c r="E393" s="120"/>
      <c r="F393" s="118"/>
      <c r="G393" s="120"/>
      <c r="H393" s="118"/>
      <c r="I393" s="118"/>
      <c r="J393" s="128"/>
      <c r="K393" s="127"/>
      <c r="L393" s="120"/>
      <c r="M393" s="124"/>
      <c r="N393" s="120"/>
      <c r="O393" s="118"/>
      <c r="P393" s="125"/>
      <c r="Q393" s="126"/>
    </row>
    <row r="394" spans="2:17" ht="14.25" customHeight="1">
      <c r="B394" s="118"/>
      <c r="C394" s="119"/>
      <c r="D394" s="119"/>
      <c r="E394" s="120"/>
      <c r="F394" s="118"/>
      <c r="G394" s="120"/>
      <c r="H394" s="118"/>
      <c r="I394" s="118"/>
      <c r="J394" s="128"/>
      <c r="K394" s="127"/>
      <c r="L394" s="120"/>
      <c r="M394" s="124"/>
      <c r="N394" s="120"/>
      <c r="O394" s="118"/>
      <c r="P394" s="125"/>
      <c r="Q394" s="126"/>
    </row>
    <row r="395" spans="2:17" ht="14.25" customHeight="1"/>
    <row r="396" spans="2:17" ht="14.25" customHeight="1"/>
    <row r="397" spans="2:17" ht="14.25" customHeight="1"/>
    <row r="398" spans="2:17" ht="14.25" customHeight="1"/>
    <row r="399" spans="2:17" ht="14.25" customHeight="1"/>
    <row r="400" spans="2:17"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autoFilter ref="A1:Q394" xr:uid="{00000000-0009-0000-0000-000000000000}"/>
  <hyperlinks>
    <hyperlink ref="K20" r:id="rId1" xr:uid="{B5C51D57-7E80-4C95-B131-7351F3CC7686}"/>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ED2EA-A3E9-47C2-BB4D-86031B47A035}">
  <sheetPr>
    <outlinePr summaryBelow="0" summaryRight="0"/>
  </sheetPr>
  <dimension ref="A1:R776"/>
  <sheetViews>
    <sheetView workbookViewId="0">
      <pane xSplit="4" ySplit="1" topLeftCell="E2" activePane="bottomRight" state="frozen"/>
      <selection pane="topRight" activeCell="E1" sqref="E1"/>
      <selection pane="bottomLeft" activeCell="A2" sqref="A2"/>
      <selection pane="bottomRight" activeCell="C23" sqref="C23"/>
    </sheetView>
  </sheetViews>
  <sheetFormatPr baseColWidth="10" defaultColWidth="17.28515625" defaultRowHeight="15" customHeight="1"/>
  <cols>
    <col min="1" max="1" width="7.28515625" customWidth="1"/>
    <col min="2" max="2" width="24.140625" customWidth="1"/>
    <col min="3" max="3" width="24.85546875" customWidth="1"/>
    <col min="4" max="4" width="27.85546875" customWidth="1"/>
  </cols>
  <sheetData>
    <row r="1" spans="1:18" ht="45">
      <c r="A1" s="95" t="s">
        <v>3</v>
      </c>
      <c r="B1" s="96" t="s">
        <v>2</v>
      </c>
      <c r="C1" s="97" t="s">
        <v>1904</v>
      </c>
      <c r="D1" s="97" t="s">
        <v>1905</v>
      </c>
      <c r="E1" s="97" t="s">
        <v>1906</v>
      </c>
      <c r="F1" s="97" t="s">
        <v>1907</v>
      </c>
      <c r="G1" s="97" t="s">
        <v>1908</v>
      </c>
      <c r="H1" s="97" t="s">
        <v>1909</v>
      </c>
      <c r="I1" s="97" t="s">
        <v>1</v>
      </c>
      <c r="J1" s="97" t="s">
        <v>1910</v>
      </c>
      <c r="K1" s="97" t="s">
        <v>0</v>
      </c>
      <c r="L1" s="97" t="s">
        <v>1911</v>
      </c>
      <c r="M1" s="97" t="s">
        <v>1912</v>
      </c>
      <c r="N1" s="97" t="s">
        <v>1913</v>
      </c>
      <c r="O1" s="97" t="s">
        <v>1914</v>
      </c>
      <c r="P1" s="98"/>
      <c r="Q1" s="98"/>
      <c r="R1" s="98"/>
    </row>
    <row r="2" spans="1:18">
      <c r="A2" s="99">
        <v>1</v>
      </c>
      <c r="B2" s="99" t="str">
        <f>'[3]2. NACIONAL'!A2</f>
        <v>DTPA-CPS-001-N-2020</v>
      </c>
      <c r="C2" s="61" t="s">
        <v>1915</v>
      </c>
      <c r="D2" s="61" t="s">
        <v>1916</v>
      </c>
      <c r="E2" s="100">
        <f>VLOOKUP(B2,'[3]2. NACIONAL'!A:BL,21,0)</f>
        <v>38565254</v>
      </c>
      <c r="F2" s="61" t="s">
        <v>1917</v>
      </c>
      <c r="G2" s="101">
        <v>29944</v>
      </c>
      <c r="H2" s="66" t="s">
        <v>1917</v>
      </c>
      <c r="I2" s="66" t="s">
        <v>1918</v>
      </c>
      <c r="J2" s="102" t="s">
        <v>1919</v>
      </c>
      <c r="K2" s="99" t="str">
        <f>VLOOKUP(B2,'[3]2. NACIONAL'!A:BL,7,0)</f>
        <v>PRESTACIÓN DE SERVICIOS PROFESIONALES Y DE APOYO A LA GESTIÓN CONTRACTUAL DE LOS PROCESOS QUE SEAN REQUERIDOS POR LA DIRECCIÓN TERRITORIAL PACIFICO.</v>
      </c>
      <c r="L2" s="61" t="s">
        <v>1920</v>
      </c>
      <c r="M2" s="61">
        <v>3007817106</v>
      </c>
      <c r="N2" s="103">
        <f>VLOOKUP(B2,'[3]2. NACIONAL'!A:BL,16,0)</f>
        <v>3565146.21</v>
      </c>
      <c r="O2" s="99" t="str">
        <f>VLOOKUP(B2,'[3]2. NACIONAL'!A:BL,31,0)</f>
        <v>DTPA</v>
      </c>
    </row>
    <row r="3" spans="1:18">
      <c r="A3" s="99">
        <v>2</v>
      </c>
      <c r="B3" s="99" t="str">
        <f>'[3]2. NACIONAL'!A3</f>
        <v>DTPA-CPS-002-N-2020</v>
      </c>
      <c r="C3" s="61" t="s">
        <v>1921</v>
      </c>
      <c r="D3" s="61" t="s">
        <v>1922</v>
      </c>
      <c r="E3" s="100">
        <f>VLOOKUP(B3,'[3]2. NACIONAL'!A:BL,21,0)</f>
        <v>1091671128</v>
      </c>
      <c r="F3" s="61" t="s">
        <v>1923</v>
      </c>
      <c r="G3" s="104">
        <v>34379</v>
      </c>
      <c r="H3" s="66" t="s">
        <v>1923</v>
      </c>
      <c r="I3" s="66" t="s">
        <v>1924</v>
      </c>
      <c r="J3" s="102" t="s">
        <v>1925</v>
      </c>
      <c r="K3" s="99" t="str">
        <f>VLOOKUP(B3,'[3]2. NACIONAL'!A:BL,7,0)</f>
        <v>PRESTACIÓN DE SERVICIOS PROFESIONALES Y DE APOYO A LA GESTIÓN CONTRACTUAL DE LOS PROCESOS QUE SEAN REQUERIDOS POR LA DIRECCIÓN TERRITORIAL PACIFICO.</v>
      </c>
      <c r="L3" s="61" t="s">
        <v>1926</v>
      </c>
      <c r="M3" s="61">
        <v>3172453947</v>
      </c>
      <c r="N3" s="103">
        <f>VLOOKUP(B3,'[3]2. NACIONAL'!A:BL,16,0)</f>
        <v>3156754.3</v>
      </c>
      <c r="O3" s="99" t="str">
        <f>VLOOKUP(B3,'[3]2. NACIONAL'!A:BL,31,0)</f>
        <v>DTPA</v>
      </c>
    </row>
    <row r="4" spans="1:18">
      <c r="A4" s="99">
        <v>3</v>
      </c>
      <c r="B4" s="99" t="str">
        <f>'[3]2. NACIONAL'!A4</f>
        <v>DTPA-CPS-003-N-2020</v>
      </c>
      <c r="C4" s="61" t="s">
        <v>1927</v>
      </c>
      <c r="D4" s="61" t="s">
        <v>1928</v>
      </c>
      <c r="E4" s="100">
        <f>VLOOKUP(B4,'[3]2. NACIONAL'!A:BL,21,0)</f>
        <v>1062284223</v>
      </c>
      <c r="F4" s="61" t="s">
        <v>1929</v>
      </c>
      <c r="G4" s="101">
        <v>32175</v>
      </c>
      <c r="H4" s="66" t="s">
        <v>1929</v>
      </c>
      <c r="I4" s="66" t="s">
        <v>1924</v>
      </c>
      <c r="J4" s="102" t="s">
        <v>1930</v>
      </c>
      <c r="K4" s="99" t="str">
        <f>VLOOKUP(B4,'[3]2. NACIONAL'!A:BL,7,0)</f>
        <v>PRESTACIÓN DE SERVICIOS TÉCNICOS Y DE APOYO A LA GESTIÓN ADMINISTRATIVA Y FINANCIERA EN EL TRÁMITE, GESTIÓN Y SEGUIMIENTO DE LAS CUENTAS POR PAGAR DE LA DIRECCIÓN TERRITORIAL PACIFICO.</v>
      </c>
      <c r="L4" s="61" t="s">
        <v>1931</v>
      </c>
      <c r="M4" s="61">
        <v>3186812356</v>
      </c>
      <c r="N4" s="103">
        <f>VLOOKUP(B4,'[3]2. NACIONAL'!A:BL,16,0)</f>
        <v>2663849.86</v>
      </c>
      <c r="O4" s="99" t="str">
        <f>VLOOKUP(B4,'[3]2. NACIONAL'!A:BL,31,0)</f>
        <v>DTPA</v>
      </c>
    </row>
    <row r="5" spans="1:18">
      <c r="A5" s="99">
        <v>4</v>
      </c>
      <c r="B5" s="99" t="str">
        <f>'[3]2. NACIONAL'!A5</f>
        <v>DTPA-CPS-004-N-2020</v>
      </c>
      <c r="C5" s="61" t="s">
        <v>1932</v>
      </c>
      <c r="D5" s="61" t="s">
        <v>1933</v>
      </c>
      <c r="E5" s="100">
        <f>VLOOKUP(B5,'[3]2. NACIONAL'!A:BL,21,0)</f>
        <v>25436388</v>
      </c>
      <c r="F5" s="61" t="s">
        <v>1934</v>
      </c>
      <c r="G5" s="101">
        <v>25723</v>
      </c>
      <c r="H5" s="66" t="s">
        <v>1934</v>
      </c>
      <c r="I5" s="66" t="s">
        <v>1935</v>
      </c>
      <c r="J5" s="102" t="s">
        <v>1936</v>
      </c>
      <c r="K5" s="99" t="str">
        <f>VLOOKUP(B5,'[3]2. NACIONAL'!A:BL,7,0)</f>
        <v>PRESTACIÓN DE SERVICIOS PROFESIONALES Y DE APOYO A LA GESTIÓN PARA LA IMPLEMENTACIÓN, SEGUIMIENTO Y EVALUACIÓN DE ESTRATEGIAS ESPECIALES DE MANEJO CON GRUPOS ÉTNICOS EN LA DTPA.</v>
      </c>
      <c r="L5" s="61" t="s">
        <v>1937</v>
      </c>
      <c r="M5" s="61">
        <v>3113970336</v>
      </c>
      <c r="N5" s="103">
        <f>VLOOKUP(B5,'[3]2. NACIONAL'!A:BL,16,0)</f>
        <v>5397388.4900000002</v>
      </c>
      <c r="O5" s="99" t="str">
        <f>VLOOKUP(B5,'[3]2. NACIONAL'!A:BL,31,0)</f>
        <v>DTPA</v>
      </c>
    </row>
    <row r="6" spans="1:18">
      <c r="A6" s="99">
        <v>5</v>
      </c>
      <c r="B6" s="99" t="str">
        <f>'[3]2. NACIONAL'!A6</f>
        <v>DTPA-CPS-005-N-2020</v>
      </c>
      <c r="C6" s="75" t="s">
        <v>1938</v>
      </c>
      <c r="D6" s="61" t="s">
        <v>1939</v>
      </c>
      <c r="E6" s="100">
        <f>VLOOKUP(B6,'[3]2. NACIONAL'!A:BL,21,0)</f>
        <v>55178557</v>
      </c>
      <c r="F6" s="61" t="s">
        <v>1940</v>
      </c>
      <c r="G6" s="101">
        <v>28081</v>
      </c>
      <c r="H6" s="66" t="s">
        <v>1917</v>
      </c>
      <c r="I6" s="66" t="s">
        <v>1935</v>
      </c>
      <c r="J6" s="102" t="s">
        <v>1941</v>
      </c>
      <c r="K6" s="99" t="str">
        <f>VLOOKUP(B6,'[3]2. NACIONAL'!A:BL,7,0)</f>
        <v>PRESTACIÓN DE SERVICIOS PROFESIONALES PARA LA PLANIFICACIÓN Y SEGUIMIENTO DE LAS ACTIVIDADES MISIONALES A TRAVÉS DE LOS INSTRUMENTOS DE PLANEACIÓN INSTITUCIONALES DE LA DTPA Y SUS ÁREAS PROTEGIDAS</v>
      </c>
      <c r="L6" s="61" t="s">
        <v>1942</v>
      </c>
      <c r="M6" s="105">
        <v>3158610744</v>
      </c>
      <c r="N6" s="103">
        <f>VLOOKUP(B6,'[3]2. NACIONAL'!A:BL,16,0)</f>
        <v>5971343.6299999999</v>
      </c>
      <c r="O6" s="99" t="str">
        <f>VLOOKUP(B6,'[3]2. NACIONAL'!A:BL,31,0)</f>
        <v>DTPA</v>
      </c>
    </row>
    <row r="7" spans="1:18">
      <c r="A7" s="99">
        <v>6</v>
      </c>
      <c r="B7" s="99" t="str">
        <f>'[3]2. NACIONAL'!A7</f>
        <v>DTPA-CPS-006-N-2020</v>
      </c>
      <c r="C7" s="61" t="s">
        <v>1943</v>
      </c>
      <c r="D7" s="61" t="s">
        <v>1944</v>
      </c>
      <c r="E7" s="100">
        <f>VLOOKUP(B7,'[3]2. NACIONAL'!A:BL,21,0)</f>
        <v>1069258102</v>
      </c>
      <c r="F7" s="61" t="s">
        <v>1945</v>
      </c>
      <c r="G7" s="101">
        <v>32269</v>
      </c>
      <c r="H7" s="66" t="s">
        <v>1945</v>
      </c>
      <c r="I7" s="66" t="s">
        <v>1918</v>
      </c>
      <c r="J7" s="102" t="s">
        <v>1946</v>
      </c>
      <c r="K7" s="99" t="str">
        <f>VLOOKUP(B7,'[3]2. NACIONAL'!A:BL,7,0)</f>
        <v>PRESTAR SERVICIOS PROFESIONALES PARA COORDINAR A NIVEL REGIONAL LA IMPLEMENTACIÓN ADMINISTRATIVA, TÉCNICA Y FINANCIERA DEL PROGRAMA ÁREAS PROTEGIDAS Y DIVERSIDAD BIOLÓGICA FASE II, COFINANCIADO POR EL GOBIERNO ALEMÁN A TRAVÉS DEL KFW</v>
      </c>
      <c r="L7" s="67" t="s">
        <v>1947</v>
      </c>
      <c r="M7" s="61">
        <v>3212784858</v>
      </c>
      <c r="N7" s="103">
        <f>VLOOKUP(B7,'[3]2. NACIONAL'!A:BL,16,0)</f>
        <v>5397388.4900000002</v>
      </c>
      <c r="O7" s="99" t="str">
        <f>VLOOKUP(B7,'[3]2. NACIONAL'!A:BL,31,0)</f>
        <v>DTPA</v>
      </c>
    </row>
    <row r="8" spans="1:18">
      <c r="A8" s="99">
        <v>7</v>
      </c>
      <c r="B8" s="99" t="str">
        <f>'[3]2. NACIONAL'!A8</f>
        <v>DTPA-CPS-007-N-2020</v>
      </c>
      <c r="C8" s="61" t="s">
        <v>1948</v>
      </c>
      <c r="D8" s="61" t="s">
        <v>1949</v>
      </c>
      <c r="E8" s="100">
        <f>VLOOKUP(B8,'[3]2. NACIONAL'!A:BL,21,0)</f>
        <v>1094917138</v>
      </c>
      <c r="F8" s="61" t="s">
        <v>1950</v>
      </c>
      <c r="G8" s="101">
        <v>33235</v>
      </c>
      <c r="H8" s="66" t="s">
        <v>1950</v>
      </c>
      <c r="I8" s="69" t="s">
        <v>1924</v>
      </c>
      <c r="J8" s="102" t="s">
        <v>1951</v>
      </c>
      <c r="K8" s="99" t="str">
        <f>VLOOKUP(B8,'[3]2. NACIONAL'!A:BL,7,0)</f>
        <v>PRESTACIÓN DE SERVICIOS TÉCNICOS Y DE APOYO A LA GESTIÓN EN LA ACTUALIZACIÓN DE INVENTARIOS COMO SEGUIMIENTO A LAS HERRAMIENTAS DE PLANEACIÓN A LAS ÁREAS PROTEGIDAS DE LA DTPA</v>
      </c>
      <c r="L8" s="61" t="s">
        <v>1952</v>
      </c>
      <c r="M8" s="61">
        <v>3017310263</v>
      </c>
      <c r="N8" s="103">
        <f>VLOOKUP(B8,'[3]2. NACIONAL'!A:BL,16,0)</f>
        <v>2663849.86</v>
      </c>
      <c r="O8" s="99" t="str">
        <f>VLOOKUP(B8,'[3]2. NACIONAL'!A:BL,31,0)</f>
        <v>DTPA</v>
      </c>
    </row>
    <row r="9" spans="1:18" ht="12.75">
      <c r="A9" s="99">
        <v>8</v>
      </c>
      <c r="B9" s="99" t="str">
        <f>'[3]2. NACIONAL'!A9</f>
        <v>DTPA-CPS-008-N-2020</v>
      </c>
      <c r="C9" s="61" t="s">
        <v>1953</v>
      </c>
      <c r="D9" s="61" t="s">
        <v>1954</v>
      </c>
      <c r="E9" s="100">
        <f>VLOOKUP(B9,'[3]2. NACIONAL'!A:BL,21,0)</f>
        <v>31434389</v>
      </c>
      <c r="F9" s="61" t="s">
        <v>1955</v>
      </c>
      <c r="G9" s="101">
        <v>30675</v>
      </c>
      <c r="H9" s="66" t="s">
        <v>1917</v>
      </c>
      <c r="I9" s="66" t="s">
        <v>1956</v>
      </c>
      <c r="J9" s="70" t="s">
        <v>1957</v>
      </c>
      <c r="K9" s="99" t="str">
        <f>VLOOKUP(B9,'[3]2. NACIONAL'!A:BL,7,0)</f>
        <v>PRESTACIÓN DE SERVICIOS TÉCNICOS Y DE APOYO A LA GESTIÓN ADMINISTRATIVA DE LOS RECURSOS FÍSICOS DE LA DIRECCIÓN TERRITORIAL PACIFICO Y SUS ÁREAS PROTEGIDAS</v>
      </c>
      <c r="L9" s="61" t="s">
        <v>1958</v>
      </c>
      <c r="M9" s="105">
        <v>3148360998</v>
      </c>
      <c r="N9" s="103">
        <f>VLOOKUP(B9,'[3]2. NACIONAL'!A:BL,16,0)</f>
        <v>2206871.8199999998</v>
      </c>
      <c r="O9" s="99" t="str">
        <f>VLOOKUP(B9,'[3]2. NACIONAL'!A:BL,31,0)</f>
        <v>DTPA</v>
      </c>
    </row>
    <row r="10" spans="1:18">
      <c r="A10" s="99">
        <v>9</v>
      </c>
      <c r="B10" s="99" t="str">
        <f>'[3]2. NACIONAL'!A10</f>
        <v>DTPA-CPS-009-N-2020</v>
      </c>
      <c r="C10" s="61" t="s">
        <v>1959</v>
      </c>
      <c r="D10" s="61" t="s">
        <v>1960</v>
      </c>
      <c r="E10" s="100">
        <f>VLOOKUP(B10,'[3]2. NACIONAL'!A:BL,21,0)</f>
        <v>16749675</v>
      </c>
      <c r="F10" s="61" t="s">
        <v>1917</v>
      </c>
      <c r="G10" s="101">
        <v>28406</v>
      </c>
      <c r="H10" s="66" t="s">
        <v>1917</v>
      </c>
      <c r="I10" s="66" t="s">
        <v>1961</v>
      </c>
      <c r="J10" s="102" t="s">
        <v>1962</v>
      </c>
      <c r="K10" s="99" t="str">
        <f>VLOOKUP(B10,'[3]2. NACIONAL'!A:BL,7,0)</f>
        <v>PRESTACIÓN DE SERVICIOS TÉCNICOS Y DE APOYO A LA GESTIÓN DE LOS REPORTES DE LA APLICACIÓN SICOSMART Y ACTIVIDADES DE CONDUCCIÓN PARA LA DIRECCIÓN TERRITORIAL PACÍFICO</v>
      </c>
      <c r="L10" s="105" t="s">
        <v>1963</v>
      </c>
      <c r="M10" s="105">
        <v>3172855528</v>
      </c>
      <c r="N10" s="103">
        <f>VLOOKUP(B10,'[3]2. NACIONAL'!A:BL,16,0)</f>
        <v>2663849.86</v>
      </c>
      <c r="O10" s="99" t="str">
        <f>VLOOKUP(B10,'[3]2. NACIONAL'!A:BL,31,0)</f>
        <v>DTPA</v>
      </c>
    </row>
    <row r="11" spans="1:18">
      <c r="A11" s="99">
        <v>10</v>
      </c>
      <c r="B11" s="99" t="str">
        <f>'[3]2. NACIONAL'!A11</f>
        <v>DTPA-CPS-010-N-2020</v>
      </c>
      <c r="C11" s="61" t="s">
        <v>1964</v>
      </c>
      <c r="D11" s="61" t="s">
        <v>1965</v>
      </c>
      <c r="E11" s="100">
        <f>VLOOKUP(B11,'[3]2. NACIONAL'!A:BL,21,0)</f>
        <v>66995519</v>
      </c>
      <c r="F11" s="61" t="s">
        <v>1917</v>
      </c>
      <c r="G11" s="106">
        <v>27959</v>
      </c>
      <c r="H11" s="66" t="s">
        <v>1917</v>
      </c>
      <c r="I11" s="66" t="s">
        <v>1961</v>
      </c>
      <c r="J11" s="102" t="s">
        <v>1966</v>
      </c>
      <c r="K11" s="99" t="str">
        <f>VLOOKUP(B11,'[3]2. NACIONAL'!A:BL,7,0)</f>
        <v>PRESTACIÓN SERVICIOS TÉCNICOS Y APOYO A LA GESTIÓN PARA LA ELABORACIÓN, TRAMITE Y LEGALIZACIÓN DE COMISIONES Y SEGUIMIENTO A LA EJECUCIÓN DE VIÁTICOS DE LA DIRECCIÓN TERRITORIAL PACIFICO Y SUS ÁREAS ADSCRITAS.</v>
      </c>
      <c r="L11" s="61" t="s">
        <v>1967</v>
      </c>
      <c r="M11" s="105">
        <v>3114114614</v>
      </c>
      <c r="N11" s="103">
        <f>VLOOKUP(B11,'[3]2. NACIONAL'!A:BL,16,0)</f>
        <v>2663849.86</v>
      </c>
      <c r="O11" s="99" t="str">
        <f>VLOOKUP(B11,'[3]2. NACIONAL'!A:BL,31,0)</f>
        <v>DTPA</v>
      </c>
    </row>
    <row r="12" spans="1:18">
      <c r="A12" s="99">
        <v>11</v>
      </c>
      <c r="B12" s="99" t="str">
        <f>'[3]2. NACIONAL'!A12</f>
        <v>DTPA-CPS-011-N-2020</v>
      </c>
      <c r="C12" s="61" t="s">
        <v>1968</v>
      </c>
      <c r="D12" s="61" t="s">
        <v>1969</v>
      </c>
      <c r="E12" s="100">
        <f>VLOOKUP(B12,'[3]2. NACIONAL'!A:BL,21,0)</f>
        <v>1130601586</v>
      </c>
      <c r="F12" s="61" t="s">
        <v>1917</v>
      </c>
      <c r="G12" s="106">
        <v>32368</v>
      </c>
      <c r="H12" s="66" t="s">
        <v>1917</v>
      </c>
      <c r="I12" s="66" t="s">
        <v>1956</v>
      </c>
      <c r="J12" s="102" t="s">
        <v>1970</v>
      </c>
      <c r="K12" s="99" t="str">
        <f>VLOOKUP(B12,'[3]2. NACIONAL'!A:BL,7,0)</f>
        <v>PRESTACIÓN DE SERVICIOS TÉCNICOS Y DE APOYO A LA GESTIÓN DE LOS PROCEDIMIENTOS CONTABLES, FINANCIEROS Y ADMINISTRATIVOS DE LA DTPA.</v>
      </c>
      <c r="L12" s="61" t="s">
        <v>1971</v>
      </c>
      <c r="M12" s="105">
        <v>3003973395</v>
      </c>
      <c r="N12" s="103">
        <f>VLOOKUP(B12,'[3]2. NACIONAL'!A:BL,16,0)</f>
        <v>2206871.8199999998</v>
      </c>
      <c r="O12" s="99" t="str">
        <f>VLOOKUP(B12,'[3]2. NACIONAL'!A:BL,31,0)</f>
        <v>DTPA</v>
      </c>
    </row>
    <row r="13" spans="1:18">
      <c r="A13" s="99">
        <v>12</v>
      </c>
      <c r="B13" s="99" t="str">
        <f>'[3]2. NACIONAL'!A13</f>
        <v>DTPA-CPS-012-N-2020</v>
      </c>
      <c r="C13" s="61" t="s">
        <v>1972</v>
      </c>
      <c r="D13" s="61" t="s">
        <v>1973</v>
      </c>
      <c r="E13" s="100">
        <f>VLOOKUP(B13,'[3]2. NACIONAL'!A:BL,21,0)</f>
        <v>1144073595</v>
      </c>
      <c r="F13" s="61" t="s">
        <v>1917</v>
      </c>
      <c r="G13" s="106">
        <v>34592</v>
      </c>
      <c r="H13" s="66" t="s">
        <v>1917</v>
      </c>
      <c r="I13" s="66" t="s">
        <v>1961</v>
      </c>
      <c r="J13" s="102" t="s">
        <v>1974</v>
      </c>
      <c r="K13" s="99" t="str">
        <f>VLOOKUP(B13,'[3]2. NACIONAL'!A:BL,7,0)</f>
        <v>PRESTACIÓN DE SERVICIOS DE APOYO A LA GESTIÓN EN ACTIVIDADES DE ATENCIÓN AL USUARIO, MANEJO ECOTIENDA Y DE CORRESPONDENCIA PARA LA DIRECCIÓN TERRITORIAL PACIFICO</v>
      </c>
      <c r="L13" s="61" t="s">
        <v>1975</v>
      </c>
      <c r="M13" s="105">
        <v>3168178141</v>
      </c>
      <c r="N13" s="103">
        <f>VLOOKUP(B13,'[3]2. NACIONAL'!A:BL,16,0)</f>
        <v>1337498.26</v>
      </c>
      <c r="O13" s="99" t="str">
        <f>VLOOKUP(B13,'[3]2. NACIONAL'!A:BL,31,0)</f>
        <v>DTPA</v>
      </c>
    </row>
    <row r="14" spans="1:18">
      <c r="A14" s="99">
        <v>13</v>
      </c>
      <c r="B14" s="99" t="str">
        <f>'[3]2. NACIONAL'!A14</f>
        <v>DTPA-CPS-013-N-2020</v>
      </c>
      <c r="C14" s="61" t="s">
        <v>1976</v>
      </c>
      <c r="D14" s="61" t="s">
        <v>1977</v>
      </c>
      <c r="E14" s="100">
        <f>VLOOKUP(B14,'[3]2. NACIONAL'!A:BL,21,0)</f>
        <v>1151935778</v>
      </c>
      <c r="F14" s="61" t="s">
        <v>1917</v>
      </c>
      <c r="G14" s="107">
        <v>33012</v>
      </c>
      <c r="H14" s="66" t="s">
        <v>1978</v>
      </c>
      <c r="I14" s="66" t="s">
        <v>1935</v>
      </c>
      <c r="J14" s="102" t="s">
        <v>1979</v>
      </c>
      <c r="K14" s="99" t="str">
        <f>VLOOKUP(B14,'[3]2. NACIONAL'!A:BL,7,0)</f>
        <v>PRESTAR LOS SERVICIOS PROFESIONALES PARA EL DESARROLLO DE LAS ACTIVIDADES PARA LA IMPLEMENTACIÓN DE LA ESTRATEGIA DE INVESTIGACIÓN Y MONITOREO Y LA PLANEACIÓN DEL MANEJO DE LAS ÁREAS PROTEGIDAS DE LA DTPA</v>
      </c>
      <c r="L14" s="67" t="s">
        <v>1980</v>
      </c>
      <c r="M14" s="105">
        <v>3136808873</v>
      </c>
      <c r="N14" s="103">
        <f>VLOOKUP(B14,'[3]2. NACIONAL'!A:BL,16,0)</f>
        <v>4426078.92</v>
      </c>
      <c r="O14" s="99" t="str">
        <f>VLOOKUP(B14,'[3]2. NACIONAL'!A:BL,31,0)</f>
        <v>DTPA</v>
      </c>
    </row>
    <row r="15" spans="1:18">
      <c r="A15" s="99">
        <v>14</v>
      </c>
      <c r="B15" s="99" t="str">
        <f>'[3]2. NACIONAL'!A15</f>
        <v>DTPA-CPS-014-N-2020</v>
      </c>
      <c r="C15" s="61" t="s">
        <v>1981</v>
      </c>
      <c r="D15" s="61" t="s">
        <v>1960</v>
      </c>
      <c r="E15" s="100">
        <f>VLOOKUP(B15,'[3]2. NACIONAL'!A:BL,21,0)</f>
        <v>72226591</v>
      </c>
      <c r="F15" s="61" t="s">
        <v>1982</v>
      </c>
      <c r="G15" s="106">
        <v>28095</v>
      </c>
      <c r="H15" s="66" t="s">
        <v>1917</v>
      </c>
      <c r="I15" s="66" t="s">
        <v>1956</v>
      </c>
      <c r="J15" s="102" t="s">
        <v>1983</v>
      </c>
      <c r="K15" s="99" t="str">
        <f>VLOOKUP(B15,'[3]2. NACIONAL'!A:BL,7,0)</f>
        <v>PRESTACIÓN DE SERVICIOS TÉCNICOS Y DE APOYO A LA GESTIÓN PARA EL FORTALECIMIENTO ADMINISTRATIVO DEL PARQUE NACIONAL NATURAL SANQUIANGA</v>
      </c>
      <c r="L15" s="61" t="s">
        <v>1984</v>
      </c>
      <c r="M15" s="105">
        <v>3172524044</v>
      </c>
      <c r="N15" s="103">
        <f>VLOOKUP(B15,'[3]2. NACIONAL'!A:BL,16,0)</f>
        <v>2206871.8199999998</v>
      </c>
      <c r="O15" s="99" t="str">
        <f>VLOOKUP(B15,'[3]2. NACIONAL'!A:BL,31,0)</f>
        <v>PNN Sanquianga</v>
      </c>
    </row>
    <row r="16" spans="1:18">
      <c r="A16" s="99">
        <v>15</v>
      </c>
      <c r="B16" s="99" t="str">
        <f>'[3]2. NACIONAL'!A16</f>
        <v>DTPA-CPS-015-N-2020</v>
      </c>
      <c r="C16" s="61" t="s">
        <v>1985</v>
      </c>
      <c r="D16" s="61" t="s">
        <v>1986</v>
      </c>
      <c r="E16" s="100">
        <f>VLOOKUP(B16,'[3]2. NACIONAL'!A:BL,21,0)</f>
        <v>1130666090</v>
      </c>
      <c r="F16" s="61" t="s">
        <v>1917</v>
      </c>
      <c r="G16" s="106">
        <v>31454</v>
      </c>
      <c r="H16" s="66" t="s">
        <v>1917</v>
      </c>
      <c r="I16" s="66" t="s">
        <v>1924</v>
      </c>
      <c r="J16" s="102" t="s">
        <v>1987</v>
      </c>
      <c r="K16" s="99" t="str">
        <f>VLOOKUP(B16,'[3]2. NACIONAL'!A:BL,7,0)</f>
        <v>PRESTAR SERVICIOS PROFESIONALES PARA LA IMPLEMENTACIÓN DE LOS AJUSTES AL MONITOREO DE RECURSOS HIDROBIOLÓGICOS Y EL DESARROLLO DE PROCESOS DE ORDENAMIENTO EN LAS ÁREAS PROTEGIDAS ADSCRITAS A LA DTPA</v>
      </c>
      <c r="L16" s="61" t="s">
        <v>1988</v>
      </c>
      <c r="M16" s="105">
        <v>3043530707</v>
      </c>
      <c r="N16" s="103">
        <f>VLOOKUP(B16,'[3]2. NACIONAL'!A:BL,16,0)</f>
        <v>4823432.32</v>
      </c>
      <c r="O16" s="99" t="str">
        <f>VLOOKUP(B16,'[3]2. NACIONAL'!A:BL,31,0)</f>
        <v>DTPA</v>
      </c>
    </row>
    <row r="17" spans="1:15" ht="12.75">
      <c r="A17" s="99">
        <v>16</v>
      </c>
      <c r="B17" s="99" t="str">
        <f>'[3]2. NACIONAL'!A17</f>
        <v>DTPA-CPS-016-N-2020</v>
      </c>
      <c r="C17" s="61" t="s">
        <v>1989</v>
      </c>
      <c r="D17" s="61" t="s">
        <v>1990</v>
      </c>
      <c r="E17" s="100">
        <f>VLOOKUP(B17,'[3]2. NACIONAL'!A:BL,21,0)</f>
        <v>76332161</v>
      </c>
      <c r="F17" s="61" t="s">
        <v>1991</v>
      </c>
      <c r="G17" s="106">
        <v>29037</v>
      </c>
      <c r="H17" s="66" t="s">
        <v>1991</v>
      </c>
      <c r="I17" s="66" t="s">
        <v>1918</v>
      </c>
      <c r="J17" s="70" t="s">
        <v>1992</v>
      </c>
      <c r="K17" s="99" t="str">
        <f>VLOOKUP(B17,'[3]2. NACIONAL'!A:BL,7,0)</f>
        <v>PRESTACIÓN DE SERVICIOS PROFESIONALES PARA LIDERAR LA IMPLEMENTACIÓN DEL PLAN DE TRABAJO PARA LA GESTIÓN DE PROCESOS SANCIONATORIOS AMBIENTALES Y TEMAS JURÍDICOS MISIONALES DE LA DIRECCIÓN TERRITORIAL PACÍFICO.</v>
      </c>
      <c r="L17" s="61" t="s">
        <v>1993</v>
      </c>
      <c r="M17" s="105">
        <v>3183386325</v>
      </c>
      <c r="N17" s="103">
        <f>VLOOKUP(B17,'[3]2. NACIONAL'!A:BL,16,0)</f>
        <v>5397388.4900000002</v>
      </c>
      <c r="O17" s="99" t="str">
        <f>VLOOKUP(B17,'[3]2. NACIONAL'!A:BL,31,0)</f>
        <v>DTPA</v>
      </c>
    </row>
    <row r="18" spans="1:15" ht="12.75">
      <c r="A18" s="99">
        <v>17</v>
      </c>
      <c r="B18" s="99" t="str">
        <f>'[3]2. NACIONAL'!A18</f>
        <v>DTPA-CPS-017-N-2020</v>
      </c>
      <c r="C18" s="61" t="s">
        <v>1994</v>
      </c>
      <c r="D18" s="61" t="s">
        <v>1995</v>
      </c>
      <c r="E18" s="100">
        <f>VLOOKUP(B18,'[3]2. NACIONAL'!A:BL,21,0)</f>
        <v>1113642262</v>
      </c>
      <c r="F18" s="61" t="s">
        <v>1996</v>
      </c>
      <c r="G18" s="106">
        <v>32800</v>
      </c>
      <c r="H18" s="66" t="s">
        <v>1996</v>
      </c>
      <c r="I18" s="66" t="s">
        <v>1924</v>
      </c>
      <c r="J18" s="70" t="s">
        <v>1997</v>
      </c>
      <c r="K18" s="99" t="str">
        <f>VLOOKUP(B18,'[3]2. NACIONAL'!A:BL,7,0)</f>
        <v>PRESTACIÓN DE SERVICIOS TÉCNICOS EN APOYO A LA PLANEACIÓN INTERNA, TRÁMITES Y PROCESOS ADMINISTRATIVOS PARA LA GESTIÓN Y CONSERVACIÓN DEL PNN FARALLONES DE CALI ADSCRITO A LA DTPA</v>
      </c>
      <c r="L18" s="61" t="s">
        <v>1998</v>
      </c>
      <c r="M18" s="105">
        <v>3024621369</v>
      </c>
      <c r="N18" s="103">
        <f>VLOOKUP(B18,'[3]2. NACIONAL'!A:BL,16,0)</f>
        <v>2206871.8199999998</v>
      </c>
      <c r="O18" s="99" t="str">
        <f>VLOOKUP(B18,'[3]2. NACIONAL'!A:BL,31,0)</f>
        <v>PNN Farallones de Cali</v>
      </c>
    </row>
    <row r="19" spans="1:15" ht="12.75">
      <c r="A19" s="99">
        <v>18</v>
      </c>
      <c r="B19" s="99" t="str">
        <f>'[3]2. NACIONAL'!A19</f>
        <v>DTPA-CPS-018-N-2020</v>
      </c>
      <c r="C19" s="61" t="s">
        <v>1999</v>
      </c>
      <c r="D19" s="61" t="s">
        <v>2000</v>
      </c>
      <c r="E19" s="100">
        <f>VLOOKUP(B19,'[3]2. NACIONAL'!A:BL,21,0)</f>
        <v>1085260862</v>
      </c>
      <c r="F19" s="61" t="s">
        <v>2001</v>
      </c>
      <c r="G19" s="106">
        <v>31835</v>
      </c>
      <c r="H19" s="66" t="s">
        <v>2002</v>
      </c>
      <c r="I19" s="66" t="s">
        <v>1924</v>
      </c>
      <c r="J19" s="70" t="s">
        <v>2003</v>
      </c>
      <c r="K19" s="99" t="str">
        <f>VLOOKUP(B19,'[3]2. NACIONAL'!A:BL,7,0)</f>
        <v>PRESTACIÓN DE SERVICIOS PROFESIONALES PARA ORIENTACIÓN TÉCNICA E IMPLEMENTACIÓN DE LOS INDICADORES 4 Y 5 EN EL MARCO DEL PROGRAMA DE DESARROLLO LOCAL SOSTENIBLE DEL ACUERDO PRESUPUESTARIO DE LA UNIÓN EUROPEA EN LA DTPA AÑO 2020</v>
      </c>
      <c r="L19" s="61" t="s">
        <v>2004</v>
      </c>
      <c r="M19" s="105">
        <v>3117828414</v>
      </c>
      <c r="N19" s="103">
        <f>VLOOKUP(B19,'[3]2. NACIONAL'!A:BL,16,0)</f>
        <v>5397388.4900000002</v>
      </c>
      <c r="O19" s="99" t="str">
        <f>VLOOKUP(B19,'[3]2. NACIONAL'!A:BL,31,0)</f>
        <v>DTPA</v>
      </c>
    </row>
    <row r="20" spans="1:15" ht="12.75">
      <c r="A20" s="99">
        <v>19</v>
      </c>
      <c r="B20" s="99" t="str">
        <f>'[3]2. NACIONAL'!A20</f>
        <v>DTPA-CPS-019-N-2020</v>
      </c>
      <c r="C20" s="61" t="s">
        <v>2005</v>
      </c>
      <c r="D20" s="61" t="s">
        <v>2006</v>
      </c>
      <c r="E20" s="100">
        <f>VLOOKUP(B20,'[3]2. NACIONAL'!A:BL,21,0)</f>
        <v>1107095499</v>
      </c>
      <c r="F20" s="61" t="s">
        <v>1917</v>
      </c>
      <c r="G20" s="101">
        <v>35102</v>
      </c>
      <c r="H20" s="66" t="s">
        <v>1917</v>
      </c>
      <c r="I20" s="66" t="s">
        <v>1924</v>
      </c>
      <c r="J20" s="70" t="s">
        <v>2007</v>
      </c>
      <c r="K20" s="99" t="str">
        <f>VLOOKUP(B20,'[3]2. NACIONAL'!A:BL,7,0)</f>
        <v>PRESTAR SERVICIOS PROFESIONALES PARA EL SEGUIMIENTO ADMINISTRATIVO DEL PROGRAMA DESARROLLO LOCAL SOSTENIBLE FASE II EN LAS ÁREAS FOCALES DE LA DIRECCIÓN TERRITORIAL PACÍFICO, EN EL MARCO DEL APOYO PRESUPUESTARIO DE LA UNIÓN EUROPEA.</v>
      </c>
      <c r="L20" s="61" t="s">
        <v>2008</v>
      </c>
      <c r="M20" s="61">
        <v>3053266852</v>
      </c>
      <c r="N20" s="103">
        <f>VLOOKUP(B20,'[3]2. NACIONAL'!A:BL,16,0)</f>
        <v>3852123.78</v>
      </c>
      <c r="O20" s="99" t="str">
        <f>VLOOKUP(B20,'[3]2. NACIONAL'!A:BL,31,0)</f>
        <v>DTPA</v>
      </c>
    </row>
    <row r="21" spans="1:15" ht="12.75">
      <c r="A21" s="99">
        <v>20</v>
      </c>
      <c r="B21" s="99" t="str">
        <f>'[3]2. NACIONAL'!A21</f>
        <v>DTPA-CPS-020-N-2020</v>
      </c>
      <c r="C21" s="61" t="s">
        <v>2009</v>
      </c>
      <c r="D21" s="61" t="s">
        <v>2010</v>
      </c>
      <c r="E21" s="100">
        <f>VLOOKUP(B21,'[3]2. NACIONAL'!A:BL,21,0)</f>
        <v>79699571</v>
      </c>
      <c r="F21" s="61" t="s">
        <v>2011</v>
      </c>
      <c r="G21" s="106">
        <v>28519</v>
      </c>
      <c r="H21" s="66" t="s">
        <v>2011</v>
      </c>
      <c r="I21" s="66" t="s">
        <v>1924</v>
      </c>
      <c r="J21" s="70" t="s">
        <v>2012</v>
      </c>
      <c r="K21" s="99" t="str">
        <f>VLOOKUP(B21,'[3]2. NACIONAL'!A:BL,7,0)</f>
        <v>PRESTACIÓN DE SERVICIOS PROFESIONALES PARA DESARROLLAR LINEAMIENTOS RELACIONADOS CON EL ORDENAMIENTO, REGULACIÓN Y CONTROL PARA DISMINUIR PRESIONES GENERADAS POR ACTIVIDADES ECOTURÍSTICAS EN LAS ÁREAS PROTEGIDAS ADSCRITAS A LA DTPA.</v>
      </c>
      <c r="L21" s="61" t="s">
        <v>2013</v>
      </c>
      <c r="M21" s="105">
        <v>3115084861</v>
      </c>
      <c r="N21" s="103">
        <f>VLOOKUP(B21,'[3]2. NACIONAL'!A:BL,16,0)</f>
        <v>3852123.78</v>
      </c>
      <c r="O21" s="99" t="str">
        <f>VLOOKUP(B21,'[3]2. NACIONAL'!A:BL,31,0)</f>
        <v>DTPA</v>
      </c>
    </row>
    <row r="22" spans="1:15" ht="12.75">
      <c r="A22" s="99">
        <v>21</v>
      </c>
      <c r="B22" s="99" t="str">
        <f>'[3]2. NACIONAL'!A22</f>
        <v>DTPA-CPS-021-N-2020</v>
      </c>
      <c r="C22" s="61" t="s">
        <v>2014</v>
      </c>
      <c r="D22" s="61" t="s">
        <v>2015</v>
      </c>
      <c r="E22" s="100">
        <f>VLOOKUP(B22,'[3]2. NACIONAL'!A:BL,21,0)</f>
        <v>94527538</v>
      </c>
      <c r="F22" s="61" t="s">
        <v>1917</v>
      </c>
      <c r="G22" s="106">
        <v>28838</v>
      </c>
      <c r="H22" s="66" t="s">
        <v>2001</v>
      </c>
      <c r="I22" s="66" t="s">
        <v>2016</v>
      </c>
      <c r="J22" s="70" t="s">
        <v>2017</v>
      </c>
      <c r="K22" s="99" t="str">
        <f>VLOOKUP(B22,'[3]2. NACIONAL'!A:BL,7,0)</f>
        <v>PRESTACIÓN DE SERVICIOS DE APOYO A LA GESTIÓN EN ACTIVIDADES OPERATIVAS DE PREVENCIÓN, VIGILANCIA Y CONTROL, EN LA JURISDICCIÓN DE LOS MUNICIPIOS DE CALI, DAGUA, JAMUNDÍ Y BUENAVENTURA DEL PNN FARALLONES DE CALI</v>
      </c>
      <c r="L22" s="61" t="s">
        <v>2018</v>
      </c>
      <c r="M22" s="75">
        <v>3142182247</v>
      </c>
      <c r="N22" s="103">
        <f>VLOOKUP(B22,'[3]2. NACIONAL'!A:BL,16,0)</f>
        <v>1337498.26</v>
      </c>
      <c r="O22" s="99" t="str">
        <f>VLOOKUP(B22,'[3]2. NACIONAL'!A:BL,31,0)</f>
        <v>PNN Farallones de Cali</v>
      </c>
    </row>
    <row r="23" spans="1:15" ht="12.75">
      <c r="A23" s="99">
        <v>22</v>
      </c>
      <c r="B23" s="99" t="str">
        <f>'[3]2. NACIONAL'!A23</f>
        <v>DTPA-CPS-022-N-2020</v>
      </c>
      <c r="C23" s="61" t="s">
        <v>2019</v>
      </c>
      <c r="D23" s="61" t="s">
        <v>2020</v>
      </c>
      <c r="E23" s="100">
        <f>VLOOKUP(B23,'[3]2. NACIONAL'!A:BL,21,0)</f>
        <v>94430649</v>
      </c>
      <c r="F23" s="61" t="s">
        <v>1917</v>
      </c>
      <c r="G23" s="106">
        <v>27522</v>
      </c>
      <c r="H23" s="66" t="s">
        <v>2021</v>
      </c>
      <c r="I23" s="66" t="s">
        <v>2016</v>
      </c>
      <c r="J23" s="70" t="s">
        <v>2022</v>
      </c>
      <c r="K23" s="99" t="str">
        <f>VLOOKUP(B23,'[3]2. NACIONAL'!A:BL,7,0)</f>
        <v>PRESTACIÓN DE SERVICIOS DE APOYO A LA GESTIÓN EN ACTIVIDADES OPERATIVAS DE PREVENCIÓN, VIGILANCIA, CONTROL Y DE LABORES DE CONDUCCIÓN DE VEHÍCULOS, EN LA JURISDICCIÓN DE LOS MUNICIPIOS DE CALI, DAGUA, JAMUNDÍ Y BUENAVENTURA DEL PNN FARALLONES DE CALI</v>
      </c>
      <c r="L23" s="61" t="s">
        <v>2023</v>
      </c>
      <c r="M23" s="105">
        <v>3146118461</v>
      </c>
      <c r="N23" s="103">
        <f>VLOOKUP(B23,'[3]2. NACIONAL'!A:BL,16,0)</f>
        <v>1337498.26</v>
      </c>
      <c r="O23" s="99" t="str">
        <f>VLOOKUP(B23,'[3]2. NACIONAL'!A:BL,31,0)</f>
        <v>PNN Farallones de Cali</v>
      </c>
    </row>
    <row r="24" spans="1:15" ht="12.75">
      <c r="A24" s="99">
        <v>23</v>
      </c>
      <c r="B24" s="99" t="str">
        <f>'[3]2. NACIONAL'!A24</f>
        <v>DTPA-CPS-023-N-2020</v>
      </c>
      <c r="C24" s="61" t="s">
        <v>2024</v>
      </c>
      <c r="D24" s="61" t="s">
        <v>2025</v>
      </c>
      <c r="E24" s="100">
        <f>VLOOKUP(B24,'[3]2. NACIONAL'!A:BL,21,0)</f>
        <v>94433587</v>
      </c>
      <c r="F24" s="61" t="s">
        <v>1917</v>
      </c>
      <c r="G24" s="106">
        <v>27535</v>
      </c>
      <c r="H24" s="66" t="s">
        <v>1917</v>
      </c>
      <c r="I24" s="66" t="s">
        <v>2016</v>
      </c>
      <c r="J24" s="70" t="s">
        <v>2026</v>
      </c>
      <c r="K24" s="99" t="str">
        <f>VLOOKUP(B24,'[3]2. NACIONAL'!A:BL,7,0)</f>
        <v>PRESTACIÓN DE SERVICIOS DE APOYO A LA GESTIÓN EN ACTIVIDADES OPERATIVAS DE PREVENCIÓN, VIGILANCIA Y CONTROL, EN LA JURISDICCIÓN DE LOS MUNICIPIOS DE CALI, DAGUA, JAMUNDÍ Y BUENAVENTURA DEL PNN FARALLONES DE CALI.</v>
      </c>
      <c r="L24" s="66" t="s">
        <v>2027</v>
      </c>
      <c r="M24" s="105">
        <v>3153912409</v>
      </c>
      <c r="N24" s="103">
        <f>VLOOKUP(B24,'[3]2. NACIONAL'!A:BL,16,0)</f>
        <v>1337498.26</v>
      </c>
      <c r="O24" s="99" t="str">
        <f>VLOOKUP(B24,'[3]2. NACIONAL'!A:BL,31,0)</f>
        <v>PNN Farallones de Cali</v>
      </c>
    </row>
    <row r="25" spans="1:15" ht="12.75">
      <c r="A25" s="99">
        <v>24</v>
      </c>
      <c r="B25" s="99" t="str">
        <f>'[3]2. NACIONAL'!A25</f>
        <v>DTPA-CPS-024-N-2020</v>
      </c>
      <c r="C25" s="61" t="s">
        <v>2028</v>
      </c>
      <c r="D25" s="61" t="s">
        <v>2029</v>
      </c>
      <c r="E25" s="100">
        <f>VLOOKUP(B25,'[3]2. NACIONAL'!A:BL,21,0)</f>
        <v>1061723900</v>
      </c>
      <c r="F25" s="61" t="s">
        <v>1991</v>
      </c>
      <c r="G25" s="106">
        <v>32689</v>
      </c>
      <c r="H25" s="66" t="s">
        <v>2011</v>
      </c>
      <c r="I25" s="66" t="s">
        <v>1924</v>
      </c>
      <c r="J25" s="70" t="s">
        <v>2030</v>
      </c>
      <c r="K25" s="99" t="str">
        <f>VLOOKUP(B25,'[3]2. NACIONAL'!A:BL,7,0)</f>
        <v>PRESTACIÓN DE SERVICIOS PROFESIONALES Y DE APOYO A LA GESTIÓN PARA LA IMPLEMENTACIÓN DEL  PROGRAMA DE MONITOREO E INVESTIGACIÓN DEL ÁREA, ARTICULADO A LOS  SUBPROGRAMAS DEL PARQUE NACIONAL NATURAL MUNCHIQUE</v>
      </c>
      <c r="L25" s="61" t="s">
        <v>2031</v>
      </c>
      <c r="M25" s="105">
        <v>3163625999</v>
      </c>
      <c r="N25" s="103">
        <f>VLOOKUP(B25,'[3]2. NACIONAL'!A:BL,16,0)</f>
        <v>3156754.3</v>
      </c>
      <c r="O25" s="99" t="str">
        <f>VLOOKUP(B25,'[3]2. NACIONAL'!A:BL,31,0)</f>
        <v>PNN Munchique</v>
      </c>
    </row>
    <row r="26" spans="1:15" ht="12.75">
      <c r="A26" s="99">
        <v>25</v>
      </c>
      <c r="B26" s="99" t="str">
        <f>'[3]2. NACIONAL'!A26</f>
        <v>DTPA-CPS-025-N-2020</v>
      </c>
      <c r="C26" s="75" t="s">
        <v>2032</v>
      </c>
      <c r="D26" s="75" t="s">
        <v>2033</v>
      </c>
      <c r="E26" s="100">
        <f>VLOOKUP(B26,'[3]2. NACIONAL'!A:BL,21,0)</f>
        <v>1088311705</v>
      </c>
      <c r="F26" s="61" t="s">
        <v>1978</v>
      </c>
      <c r="G26" s="106">
        <v>34192</v>
      </c>
      <c r="H26" s="66" t="s">
        <v>1934</v>
      </c>
      <c r="I26" s="66" t="s">
        <v>1961</v>
      </c>
      <c r="J26" s="70" t="s">
        <v>2034</v>
      </c>
      <c r="K26" s="99" t="str">
        <f>VLOOKUP(B26,'[3]2. NACIONAL'!A:BL,7,0)</f>
        <v>PRESTACIÓN DE SERVICIOS DE APOYO A LA GESTIÓN EN ACTIVIDADES OPERATIVAS DE PREVENCIÓN, VIGILANCIA Y CONTROL, EN LA JURISDICCIÓN DE LOS MUNICIPIOS DE CALI, DAGUA, JAMUNDÍ Y BUENAVENTURA DEL PNN FARALLONES DE CALI.</v>
      </c>
      <c r="L26" s="61" t="s">
        <v>2035</v>
      </c>
      <c r="M26" s="105">
        <v>3164817840</v>
      </c>
      <c r="N26" s="103">
        <f>VLOOKUP(B26,'[3]2. NACIONAL'!A:BL,16,0)</f>
        <v>1337498.26</v>
      </c>
      <c r="O26" s="99" t="str">
        <f>VLOOKUP(B26,'[3]2. NACIONAL'!A:BL,31,0)</f>
        <v>PNN Farallones de Cali</v>
      </c>
    </row>
    <row r="27" spans="1:15" ht="12.75">
      <c r="A27" s="99">
        <v>26</v>
      </c>
      <c r="B27" s="99" t="str">
        <f>'[3]2. NACIONAL'!A27</f>
        <v>DTPA-CPS-026-N-2020</v>
      </c>
      <c r="C27" s="61" t="s">
        <v>2036</v>
      </c>
      <c r="D27" s="61" t="s">
        <v>2037</v>
      </c>
      <c r="E27" s="100">
        <f>VLOOKUP(B27,'[3]2. NACIONAL'!A:BL,21,0)</f>
        <v>1113643081</v>
      </c>
      <c r="F27" s="61" t="s">
        <v>1996</v>
      </c>
      <c r="G27" s="106">
        <v>32864</v>
      </c>
      <c r="H27" s="66" t="s">
        <v>1996</v>
      </c>
      <c r="I27" s="66" t="s">
        <v>1924</v>
      </c>
      <c r="J27" s="70" t="s">
        <v>2038</v>
      </c>
      <c r="K27" s="99" t="str">
        <f>VLOOKUP(B27,'[3]2. NACIONAL'!A:BL,7,0)</f>
        <v>PRESTAR SERVICIOS PROFESIONALES PARA IMPLEMENTAR Y FORTALECER LOS EMPRENDIMIENTOS LOCALES PRIORIZADAS POR EL PNN LOS FARALLONES DE CALI DEL PROGRAMA DESARROLLO LOCAL SOSTENIBLE EN EL MARCO DEL APOYO PRESUPUESTARIO DE LA UE AÑO 2020</v>
      </c>
      <c r="L27" s="61" t="s">
        <v>2039</v>
      </c>
      <c r="M27" s="105">
        <v>3165648568</v>
      </c>
      <c r="N27" s="103">
        <f>VLOOKUP(B27,'[3]2. NACIONAL'!A:BL,16,0)</f>
        <v>3156754.3</v>
      </c>
      <c r="O27" s="99" t="str">
        <f>VLOOKUP(B27,'[3]2. NACIONAL'!A:BL,31,0)</f>
        <v>PNN Farallones de Cali</v>
      </c>
    </row>
    <row r="28" spans="1:15" ht="12.75">
      <c r="A28" s="99">
        <v>27</v>
      </c>
      <c r="B28" s="99" t="str">
        <f>'[3]2. NACIONAL'!A28</f>
        <v>DTPA-CPS-027-N-2020</v>
      </c>
      <c r="C28" s="61" t="s">
        <v>2040</v>
      </c>
      <c r="D28" s="61" t="s">
        <v>2041</v>
      </c>
      <c r="E28" s="100">
        <f>VLOOKUP(B28,'[3]2. NACIONAL'!A:BL,21,0)</f>
        <v>16830349</v>
      </c>
      <c r="F28" s="61" t="s">
        <v>2042</v>
      </c>
      <c r="G28" s="106">
        <v>26400</v>
      </c>
      <c r="H28" s="66" t="s">
        <v>1917</v>
      </c>
      <c r="I28" s="66" t="s">
        <v>2016</v>
      </c>
      <c r="J28" s="70" t="s">
        <v>2043</v>
      </c>
      <c r="K28" s="99" t="str">
        <f>VLOOKUP(B28,'[3]2. NACIONAL'!A:BL,7,0)</f>
        <v>PRESTACIÓN DE SERVICIOS DE APOYO A LA GESTIÓN EN ACTIVIDADES OPERATIVAS DE PREVENCIÓN, VIGILANCIA Y CONTROL, EN LA JURISDICCIÓN DE LOS MUNICIPIOS DE CALI, DAGUA, JAMUNDÍ Y BUENAVENTURA DEL PNN FARALLONES DE CALI.</v>
      </c>
      <c r="L28" s="61" t="s">
        <v>2044</v>
      </c>
      <c r="M28" s="105">
        <v>3153099519</v>
      </c>
      <c r="N28" s="103">
        <f>VLOOKUP(B28,'[3]2. NACIONAL'!A:BL,16,0)</f>
        <v>1337498.26</v>
      </c>
      <c r="O28" s="99" t="str">
        <f>VLOOKUP(B28,'[3]2. NACIONAL'!A:BL,31,0)</f>
        <v>PNN Farallones de Cali</v>
      </c>
    </row>
    <row r="29" spans="1:15" ht="12.75">
      <c r="A29" s="99">
        <v>28</v>
      </c>
      <c r="B29" s="99" t="str">
        <f>'[3]2. NACIONAL'!A29</f>
        <v>DTPA-CPS-028-N-2020</v>
      </c>
      <c r="C29" s="61" t="s">
        <v>2045</v>
      </c>
      <c r="D29" s="61" t="s">
        <v>2046</v>
      </c>
      <c r="E29" s="100">
        <f>VLOOKUP(B29,'[3]2. NACIONAL'!A:BL,21,0)</f>
        <v>25277913</v>
      </c>
      <c r="F29" s="61" t="s">
        <v>1991</v>
      </c>
      <c r="G29" s="106">
        <v>28801</v>
      </c>
      <c r="H29" s="66" t="s">
        <v>2047</v>
      </c>
      <c r="I29" s="66" t="s">
        <v>2048</v>
      </c>
      <c r="J29" s="70" t="s">
        <v>2049</v>
      </c>
      <c r="K29" s="99" t="str">
        <f>VLOOKUP(B29,'[3]2. NACIONAL'!A:BL,7,0)</f>
        <v>PRESTACIÓN DE SERVICIOS OPERATIVOS Y DE APOYO A LA GESTIÓN PARA LA ARTICULACIÓN DE ACCIONES CON COMUNIDADES CAMPESINAS E INSTITUCIONES EN EL MARCO DE LA ESTRATEGIA DE USO OCUPACIÓN Y TENENCIA DEL PNN MUNCHIQUE Y ZONA DE INFLUENCIA</v>
      </c>
      <c r="L29" s="61" t="s">
        <v>2050</v>
      </c>
      <c r="M29" s="105">
        <v>3215677330</v>
      </c>
      <c r="N29" s="103">
        <f>VLOOKUP(B29,'[3]2. NACIONAL'!A:BL,16,0)</f>
        <v>1337498.26</v>
      </c>
      <c r="O29" s="99" t="str">
        <f>VLOOKUP(B29,'[3]2. NACIONAL'!A:BL,31,0)</f>
        <v>PNN Munchique</v>
      </c>
    </row>
    <row r="30" spans="1:15" ht="12.75">
      <c r="A30" s="99">
        <v>29</v>
      </c>
      <c r="B30" s="99" t="str">
        <f>'[3]2. NACIONAL'!A30</f>
        <v>DTPA-CPS-029-N-2020</v>
      </c>
      <c r="C30" s="61" t="s">
        <v>2051</v>
      </c>
      <c r="D30" s="61" t="s">
        <v>2052</v>
      </c>
      <c r="E30" s="100">
        <f>VLOOKUP(B30,'[3]2. NACIONAL'!A:BL,21,0)</f>
        <v>38665319</v>
      </c>
      <c r="F30" s="61" t="s">
        <v>2042</v>
      </c>
      <c r="G30" s="106">
        <v>30348</v>
      </c>
      <c r="H30" s="66" t="s">
        <v>2042</v>
      </c>
      <c r="I30" s="66" t="s">
        <v>1961</v>
      </c>
      <c r="J30" s="70" t="s">
        <v>2053</v>
      </c>
      <c r="K30" s="99" t="str">
        <f>VLOOKUP(B30,'[3]2. NACIONAL'!A:BL,7,0)</f>
        <v>PRESTACIÓN DE SERVICIOS DE APOYO A LA GESTIÓN EN ACTIVIDADES OPERATIVAS DE PREVENCIÓN, VIGILANCIA Y CONTROL, EN LA JURISDICCIÓN DE LOS MUNICIPIOS DE CALI, DAGUA, JAMUNDÍ Y BUENAVENTURA DEL PNN FARALLONES DE CALI.</v>
      </c>
      <c r="L30" s="61" t="s">
        <v>2054</v>
      </c>
      <c r="M30" s="105">
        <v>3155183021</v>
      </c>
      <c r="N30" s="103">
        <f>VLOOKUP(B30,'[3]2. NACIONAL'!A:BL,16,0)</f>
        <v>1337498.26</v>
      </c>
      <c r="O30" s="99" t="str">
        <f>VLOOKUP(B30,'[3]2. NACIONAL'!A:BL,31,0)</f>
        <v>PNN Farallones de Cali</v>
      </c>
    </row>
    <row r="31" spans="1:15" ht="12.75">
      <c r="A31" s="99">
        <v>30</v>
      </c>
      <c r="B31" s="99" t="str">
        <f>'[3]2. NACIONAL'!A31</f>
        <v>DTPA-CPS-030-N-2020</v>
      </c>
      <c r="C31" s="61" t="s">
        <v>2055</v>
      </c>
      <c r="D31" s="61" t="s">
        <v>2056</v>
      </c>
      <c r="E31" s="100">
        <f>VLOOKUP(B31,'[3]2. NACIONAL'!A:BL,21,0)</f>
        <v>1061746102</v>
      </c>
      <c r="F31" s="61" t="s">
        <v>1991</v>
      </c>
      <c r="G31" s="106">
        <v>33729</v>
      </c>
      <c r="H31" s="66" t="s">
        <v>2057</v>
      </c>
      <c r="I31" s="66" t="s">
        <v>1924</v>
      </c>
      <c r="J31" s="70" t="s">
        <v>2058</v>
      </c>
      <c r="K31" s="99" t="str">
        <f>VLOOKUP(B31,'[3]2. NACIONAL'!A:BL,7,0)</f>
        <v>PRESTACIÓN DE SERVICIOS PROFESIONALES PARA IMPLEMENTAR LA EEM COMO PARTE INTEGRAL DEL PLAN DE MANEJO DEL PNN SANQUIANGA</v>
      </c>
      <c r="L31" s="61" t="s">
        <v>2059</v>
      </c>
      <c r="M31" s="105">
        <v>3235216050</v>
      </c>
      <c r="N31" s="103">
        <f>VLOOKUP(B31,'[3]2. NACIONAL'!A:BL,16,0)</f>
        <v>3565146.21</v>
      </c>
      <c r="O31" s="99" t="str">
        <f>VLOOKUP(B31,'[3]2. NACIONAL'!A:BL,31,0)</f>
        <v>PNN Sanquianga</v>
      </c>
    </row>
    <row r="32" spans="1:15" ht="12.75">
      <c r="A32" s="99">
        <v>31</v>
      </c>
      <c r="B32" s="99" t="str">
        <f>'[3]2. NACIONAL'!A32</f>
        <v>DTPA-CPS-031-N-2020</v>
      </c>
      <c r="C32" s="61" t="s">
        <v>2060</v>
      </c>
      <c r="D32" s="61" t="s">
        <v>2061</v>
      </c>
      <c r="E32" s="100">
        <f>VLOOKUP(B32,'[3]2. NACIONAL'!A:BL,21,0)</f>
        <v>16847184</v>
      </c>
      <c r="F32" s="61" t="s">
        <v>2042</v>
      </c>
      <c r="G32" s="106">
        <v>30568</v>
      </c>
      <c r="H32" s="66" t="s">
        <v>2062</v>
      </c>
      <c r="I32" s="66" t="s">
        <v>1924</v>
      </c>
      <c r="J32" s="70" t="s">
        <v>2063</v>
      </c>
      <c r="K32" s="99" t="str">
        <f>VLOOKUP(B32,'[3]2. NACIONAL'!A:BL,7,0)</f>
        <v>PRESTACIÓN DE SERVICIOS PROFESIONALES PARA LA ELABORACIÓN DE CONCEPTOS TÉCNICOS EN PROCESOS SANCIONATORIOS, DIAGNÓSTICOS AMBIENTALES Y APOYO A LA ESTRATEGIA DE ADMINISTRACIÓN DEL RECURSO HÍDRICO DEL PNN FARALLONES DE CALI</v>
      </c>
      <c r="L32" s="61" t="s">
        <v>2064</v>
      </c>
      <c r="M32" s="105">
        <v>3184198150</v>
      </c>
      <c r="N32" s="103">
        <f>VLOOKUP(B32,'[3]2. NACIONAL'!A:BL,16,0)</f>
        <v>3156754.3</v>
      </c>
      <c r="O32" s="99" t="str">
        <f>VLOOKUP(B32,'[3]2. NACIONAL'!A:BL,31,0)</f>
        <v>PNN Farallones de Cali</v>
      </c>
    </row>
    <row r="33" spans="1:15" ht="12.75">
      <c r="A33" s="99">
        <v>32</v>
      </c>
      <c r="B33" s="99" t="str">
        <f>'[3]2. NACIONAL'!A33</f>
        <v>DTPA-CPS-032-N-2020</v>
      </c>
      <c r="C33" s="61" t="s">
        <v>2065</v>
      </c>
      <c r="D33" s="61" t="s">
        <v>2066</v>
      </c>
      <c r="E33" s="100">
        <f>VLOOKUP(B33,'[3]2. NACIONAL'!A:BL,21,0)</f>
        <v>94228832</v>
      </c>
      <c r="F33" s="61" t="s">
        <v>2067</v>
      </c>
      <c r="G33" s="106">
        <v>26162</v>
      </c>
      <c r="H33" s="66" t="s">
        <v>2067</v>
      </c>
      <c r="I33" s="66" t="s">
        <v>1961</v>
      </c>
      <c r="J33" s="70" t="s">
        <v>2068</v>
      </c>
      <c r="K33" s="99" t="str">
        <f>VLOOKUP(B33,'[3]2. NACIONAL'!A:BL,7,0)</f>
        <v>PRESTACIÓN DE SERVICIOS TÉCNICOS Y DE APOYO A LA GESTIÓN EN LA ELABORACIÓN DE REQUERIMIENTOS CARTOGRÁFICOS PARA ESTRATEGIAS Y PROGRAMAS ADELANTADOS POR EL PNN FARALLONES, SIGUIENDO ESTÁNDARES DEFINIDOS POR LA DTPA Y NIVEL CENTRAL.</v>
      </c>
      <c r="L33" s="61" t="s">
        <v>2069</v>
      </c>
      <c r="M33" s="105">
        <v>3155275572</v>
      </c>
      <c r="N33" s="103">
        <f>VLOOKUP(B33,'[3]2. NACIONAL'!A:BL,16,0)</f>
        <v>1855777.78</v>
      </c>
      <c r="O33" s="99" t="str">
        <f>VLOOKUP(B33,'[3]2. NACIONAL'!A:BL,31,0)</f>
        <v>PNN Farallones de Cali</v>
      </c>
    </row>
    <row r="34" spans="1:15" ht="12.75">
      <c r="A34" s="99">
        <v>33</v>
      </c>
      <c r="B34" s="99" t="str">
        <f>'[3]2. NACIONAL'!A34</f>
        <v>DTPA-CPS-033-N-2020</v>
      </c>
      <c r="C34" s="61" t="s">
        <v>2070</v>
      </c>
      <c r="D34" s="61" t="s">
        <v>2071</v>
      </c>
      <c r="E34" s="100">
        <f>VLOOKUP(B34,'[3]2. NACIONAL'!A:BL,21,0)</f>
        <v>6343551</v>
      </c>
      <c r="F34" s="61" t="s">
        <v>2072</v>
      </c>
      <c r="G34" s="106">
        <v>30191</v>
      </c>
      <c r="H34" s="66" t="s">
        <v>2072</v>
      </c>
      <c r="I34" s="66" t="s">
        <v>1961</v>
      </c>
      <c r="J34" s="70" t="s">
        <v>2073</v>
      </c>
      <c r="K34" s="99" t="str">
        <f>VLOOKUP(B34,'[3]2. NACIONAL'!A:BL,7,0)</f>
        <v>PRESTACIÓN DE SERVICIOS DE APOYO A LA GESTIÓN EN ACTIVIDADES OPERATIVAS DE PREVENCIÓN, VIGILANCIA Y CONTROL, EN LA JURISDICCIÓN DE LOS MUNICIPIOS DE CALI, DAGUA, JAMUNDÍ Y BUENAVENTURA DEL PNN FARALLONES DE CALI.</v>
      </c>
      <c r="L34" s="61" t="s">
        <v>2074</v>
      </c>
      <c r="M34" s="105">
        <v>3164711857</v>
      </c>
      <c r="N34" s="103">
        <f>VLOOKUP(B34,'[3]2. NACIONAL'!A:BL,16,0)</f>
        <v>1337498.26</v>
      </c>
      <c r="O34" s="99" t="str">
        <f>VLOOKUP(B34,'[3]2. NACIONAL'!A:BL,31,0)</f>
        <v>PNN Farallones de Cali</v>
      </c>
    </row>
    <row r="35" spans="1:15" ht="12.75">
      <c r="A35" s="99">
        <v>34</v>
      </c>
      <c r="B35" s="99" t="str">
        <f>'[3]2. NACIONAL'!A35</f>
        <v>DTPA-CPS-034-N-2020</v>
      </c>
      <c r="C35" s="61" t="s">
        <v>2075</v>
      </c>
      <c r="D35" s="61" t="s">
        <v>2076</v>
      </c>
      <c r="E35" s="100">
        <f>VLOOKUP(B35,'[3]2. NACIONAL'!A:BL,21,0)</f>
        <v>1115188455</v>
      </c>
      <c r="F35" s="61" t="s">
        <v>2077</v>
      </c>
      <c r="G35" s="106">
        <v>33512</v>
      </c>
      <c r="H35" s="66" t="s">
        <v>1917</v>
      </c>
      <c r="I35" s="66" t="s">
        <v>1924</v>
      </c>
      <c r="J35" s="70" t="s">
        <v>2078</v>
      </c>
      <c r="K35" s="99" t="str">
        <f>VLOOKUP(B35,'[3]2. NACIONAL'!A:BL,7,0)</f>
        <v>PRESTAR LOS SERVICIOS PROFESIONALES PARA APOYAR JURÍDICAMENTE LAS TEMÁTICAS DE AUTORIDAD AMBIENTAL, USO, OCUPACIÓN Y TENENCIA, SANEAMIENTO PREDIAL Y OTROS TEMAS MISIONALES A CARGO DE LA DTPA.</v>
      </c>
      <c r="L35" s="61" t="s">
        <v>2079</v>
      </c>
      <c r="M35" s="105">
        <v>3122262411</v>
      </c>
      <c r="N35" s="103">
        <f>VLOOKUP(B35,'[3]2. NACIONAL'!A:BL,16,0)</f>
        <v>3852123.78</v>
      </c>
      <c r="O35" s="99" t="str">
        <f>VLOOKUP(B35,'[3]2. NACIONAL'!A:BL,31,0)</f>
        <v>DTPA</v>
      </c>
    </row>
    <row r="36" spans="1:15" ht="12.75">
      <c r="A36" s="99">
        <v>35</v>
      </c>
      <c r="B36" s="99" t="str">
        <f>'[3]2. NACIONAL'!A36</f>
        <v>DTPA-CPS-035-N-2020</v>
      </c>
      <c r="C36" s="61" t="s">
        <v>2080</v>
      </c>
      <c r="D36" s="61" t="s">
        <v>2081</v>
      </c>
      <c r="E36" s="100">
        <f>VLOOKUP(B36,'[3]2. NACIONAL'!A:BL,21,0)</f>
        <v>1130623151</v>
      </c>
      <c r="F36" s="61" t="s">
        <v>1917</v>
      </c>
      <c r="G36" s="106">
        <v>32518</v>
      </c>
      <c r="H36" s="66" t="s">
        <v>1917</v>
      </c>
      <c r="I36" s="66" t="s">
        <v>2016</v>
      </c>
      <c r="J36" s="70" t="s">
        <v>2082</v>
      </c>
      <c r="K36" s="99" t="str">
        <f>VLOOKUP(B36,'[3]2. NACIONAL'!A:BL,7,0)</f>
        <v>PRESTACIÓN DE SERVICIOS DE APOYO A LA GESTIÓN EN LA VERIFICACIÓN DOCUMENTAL Y DILIGENCIAMIENTO DE FORMATOS COMO PARTE DEL SEGUIMIENTO A LAS HERRAMIENTAS DE PLANEACIÓN DE LA DTPA</v>
      </c>
      <c r="L36" s="61" t="s">
        <v>2083</v>
      </c>
      <c r="M36" s="105">
        <v>3105033457</v>
      </c>
      <c r="N36" s="103">
        <f>VLOOKUP(B36,'[3]2. NACIONAL'!A:BL,16,0)</f>
        <v>1337498.26</v>
      </c>
      <c r="O36" s="99" t="str">
        <f>VLOOKUP(B36,'[3]2. NACIONAL'!A:BL,31,0)</f>
        <v>DTPA</v>
      </c>
    </row>
    <row r="37" spans="1:15" ht="12.75">
      <c r="A37" s="99">
        <v>36</v>
      </c>
      <c r="B37" s="99" t="str">
        <f>'[3]2. NACIONAL'!A37</f>
        <v>DTPA-CPS-036-N-2020</v>
      </c>
      <c r="C37" s="61" t="s">
        <v>2084</v>
      </c>
      <c r="D37" s="61" t="s">
        <v>2085</v>
      </c>
      <c r="E37" s="100">
        <f>VLOOKUP(B37,'[3]2. NACIONAL'!A:BL,21,0)</f>
        <v>1130618743</v>
      </c>
      <c r="F37" s="61" t="s">
        <v>1917</v>
      </c>
      <c r="G37" s="106">
        <v>32245</v>
      </c>
      <c r="H37" s="66" t="s">
        <v>1917</v>
      </c>
      <c r="I37" s="66" t="s">
        <v>2016</v>
      </c>
      <c r="J37" s="70" t="s">
        <v>2086</v>
      </c>
      <c r="K37" s="99" t="str">
        <f>VLOOKUP(B37,'[3]2. NACIONAL'!A:BL,7,0)</f>
        <v>PRESTACIÓN DE SERVICIOS TÉCNICOS Y APOYO A LA GESTIÓN PARA IMPLEMENTAR LA ESTRATEGIA DE COMUNICACIÓN Y EDUCACIÓN PARA LA CONSERVACIÓN DEL PNN FARALLONES DE CALI.</v>
      </c>
      <c r="L37" s="61" t="s">
        <v>2087</v>
      </c>
      <c r="M37" s="105">
        <v>3104394020</v>
      </c>
      <c r="N37" s="103">
        <f>VLOOKUP(B37,'[3]2. NACIONAL'!A:BL,16,0)</f>
        <v>1855777.78</v>
      </c>
      <c r="O37" s="99" t="str">
        <f>VLOOKUP(B37,'[3]2. NACIONAL'!A:BL,31,0)</f>
        <v>PNN Farallones de Cali</v>
      </c>
    </row>
    <row r="38" spans="1:15" ht="12.75">
      <c r="A38" s="99">
        <v>37</v>
      </c>
      <c r="B38" s="99" t="str">
        <f>'[3]2. NACIONAL'!A38</f>
        <v>DTPA-CPS-037-N-2020</v>
      </c>
      <c r="C38" s="61" t="s">
        <v>2088</v>
      </c>
      <c r="D38" s="61" t="s">
        <v>2089</v>
      </c>
      <c r="E38" s="100">
        <f>VLOOKUP(B38,'[3]2. NACIONAL'!A:BL,21,0)</f>
        <v>76279963</v>
      </c>
      <c r="F38" s="61" t="s">
        <v>2090</v>
      </c>
      <c r="G38" s="106">
        <v>30044</v>
      </c>
      <c r="H38" s="66" t="s">
        <v>2091</v>
      </c>
      <c r="I38" s="66" t="s">
        <v>1956</v>
      </c>
      <c r="J38" s="70" t="s">
        <v>2092</v>
      </c>
      <c r="K38" s="99" t="str">
        <f>VLOOKUP(B38,'[3]2. NACIONAL'!A:BL,7,0)</f>
        <v>PRESTACIÓN DE SERVICIOS TÉCNICOS Y DE APOYO A LA GESTIÓN PARA LA IMPLEMENTACIÓN DE LOS MONITOREOS DEL PROGRAMA DEL PARQUE GORGONA, Y EN EL ACOMPAÑAMIENTO AL PLAN DE INVESTIGACIONES DE LA ESTACIÓN CIENTÍFICA HVPRAHL DEL ÁREA</v>
      </c>
      <c r="L38" s="61" t="s">
        <v>2093</v>
      </c>
      <c r="M38" s="105">
        <v>3182846903</v>
      </c>
      <c r="N38" s="103">
        <f>VLOOKUP(B38,'[3]2. NACIONAL'!A:BL,16,0)</f>
        <v>2206871.8199999998</v>
      </c>
      <c r="O38" s="99" t="str">
        <f>VLOOKUP(B38,'[3]2. NACIONAL'!A:BL,31,0)</f>
        <v>PNN Gorgona</v>
      </c>
    </row>
    <row r="39" spans="1:15" ht="12.75">
      <c r="A39" s="99">
        <v>38</v>
      </c>
      <c r="B39" s="99" t="str">
        <f>'[3]2. NACIONAL'!A39</f>
        <v>DTPA-CPS-038-N-2020</v>
      </c>
      <c r="C39" s="61" t="s">
        <v>2094</v>
      </c>
      <c r="D39" s="61" t="s">
        <v>2095</v>
      </c>
      <c r="E39" s="100">
        <f>VLOOKUP(B39,'[3]2. NACIONAL'!A:BL,21,0)</f>
        <v>1144202197</v>
      </c>
      <c r="F39" s="61" t="s">
        <v>1917</v>
      </c>
      <c r="G39" s="106">
        <v>35607</v>
      </c>
      <c r="H39" s="66" t="s">
        <v>1917</v>
      </c>
      <c r="I39" s="66" t="s">
        <v>1924</v>
      </c>
      <c r="J39" s="70" t="s">
        <v>2096</v>
      </c>
      <c r="K39" s="99" t="str">
        <f>VLOOKUP(B39,'[3]2. NACIONAL'!A:BL,7,0)</f>
        <v>PRESTACIÓN DE SERVICIOS EN ACTIVIDADES OPERATIVAS PARA LA IMPLEMENTACIÓN Y SEGUIMIENTO DE LOS ACUERDOS SUSCRITOS CON FAMILIAS CAMPESINAS EN EL PNN LOS FARALLONES DE CALI, EN EL MARCO DEL APOYO PRESUPUESTARIO DE LA UE 2020.</v>
      </c>
      <c r="L39" s="61" t="s">
        <v>2097</v>
      </c>
      <c r="M39" s="105">
        <v>3155085643</v>
      </c>
      <c r="N39" s="103">
        <f>VLOOKUP(B39,'[3]2. NACIONAL'!A:BL,16,0)</f>
        <v>1337498.26</v>
      </c>
      <c r="O39" s="99" t="str">
        <f>VLOOKUP(B39,'[3]2. NACIONAL'!A:BL,31,0)</f>
        <v>PNN Farallones de Cali</v>
      </c>
    </row>
    <row r="40" spans="1:15" ht="12.75">
      <c r="A40" s="99">
        <v>39</v>
      </c>
      <c r="B40" s="99" t="str">
        <f>'[3]2. NACIONAL'!A40</f>
        <v>DTPA-CPS-039-N-2020</v>
      </c>
      <c r="C40" s="61" t="s">
        <v>2098</v>
      </c>
      <c r="D40" s="61" t="s">
        <v>2099</v>
      </c>
      <c r="E40" s="100">
        <f>VLOOKUP(B40,'[3]2. NACIONAL'!A:BL,21,0)</f>
        <v>10388050</v>
      </c>
      <c r="F40" s="61" t="s">
        <v>1934</v>
      </c>
      <c r="G40" s="106">
        <v>29326</v>
      </c>
      <c r="H40" s="66" t="s">
        <v>1934</v>
      </c>
      <c r="I40" s="66" t="s">
        <v>2016</v>
      </c>
      <c r="J40" s="70" t="s">
        <v>2100</v>
      </c>
      <c r="K40" s="99" t="str">
        <f>VLOOKUP(B40,'[3]2. NACIONAL'!A:BL,7,0)</f>
        <v>PRESTACIÓN DE SERVICIOS OPERATIVOS Y APOYO A LA GESTIÓN EN EL PROGRAMA DE PREVENCIÓN, VIGILANCIA Y CONTROL DEL PNN GORGONA, CONTRIBUYENDO A LA PROTECCIÓN DE LOS VOC, ASÍ COMO A ACTIVIDADES DE APOYO OPERATIVO DEL ÁREA</v>
      </c>
      <c r="L40" s="61" t="s">
        <v>2101</v>
      </c>
      <c r="M40" s="105">
        <v>3104576985</v>
      </c>
      <c r="N40" s="103">
        <f>VLOOKUP(B40,'[3]2. NACIONAL'!A:BL,16,0)</f>
        <v>1337498.26</v>
      </c>
      <c r="O40" s="99" t="str">
        <f>VLOOKUP(B40,'[3]2. NACIONAL'!A:BL,31,0)</f>
        <v>PNN Gorgona</v>
      </c>
    </row>
    <row r="41" spans="1:15" ht="12.75">
      <c r="A41" s="99">
        <v>40</v>
      </c>
      <c r="B41" s="99" t="str">
        <f>'[3]2. NACIONAL'!A41</f>
        <v>DTPA-CPS-040-N-2020</v>
      </c>
      <c r="C41" s="61" t="s">
        <v>2102</v>
      </c>
      <c r="D41" s="61" t="s">
        <v>2103</v>
      </c>
      <c r="E41" s="100">
        <f>VLOOKUP(B41,'[3]2. NACIONAL'!A:BL,21,0)</f>
        <v>1130637846</v>
      </c>
      <c r="F41" s="61" t="s">
        <v>1917</v>
      </c>
      <c r="G41" s="106">
        <v>32072</v>
      </c>
      <c r="H41" s="66" t="s">
        <v>1917</v>
      </c>
      <c r="I41" s="66" t="s">
        <v>1924</v>
      </c>
      <c r="J41" s="70" t="s">
        <v>2104</v>
      </c>
      <c r="K41" s="99" t="str">
        <f>VLOOKUP(B41,'[3]2. NACIONAL'!A:BL,7,0)</f>
        <v>PRESTACIÓN DE SERVICIOS PROFESIONALES Y DE APOYO A LA GESTIÓN CON EL FIN DE IMPLEMENTAR EL PROGRAMA DE MONITOREO E INVESTIGACIÓN DEL SANTUARIO DE FAUNA Y FLORA MALPELO</v>
      </c>
      <c r="L41" s="61" t="s">
        <v>2105</v>
      </c>
      <c r="M41" s="105">
        <v>3188824266</v>
      </c>
      <c r="N41" s="103">
        <f>VLOOKUP(B41,'[3]2. NACIONAL'!A:BL,16,0)</f>
        <v>3156754.3</v>
      </c>
      <c r="O41" s="99" t="str">
        <f>VLOOKUP(B41,'[3]2. NACIONAL'!A:BL,31,0)</f>
        <v>SFF Isla de Malpelo</v>
      </c>
    </row>
    <row r="42" spans="1:15" ht="12.75">
      <c r="A42" s="99">
        <v>41</v>
      </c>
      <c r="B42" s="99" t="str">
        <f>'[3]2. NACIONAL'!A42</f>
        <v>DTPA-CPS-041-N-2020</v>
      </c>
      <c r="C42" s="61" t="s">
        <v>2106</v>
      </c>
      <c r="D42" s="61" t="s">
        <v>2107</v>
      </c>
      <c r="E42" s="100">
        <f>VLOOKUP(B42,'[3]2. NACIONAL'!A:BL,21,0)</f>
        <v>1045491823</v>
      </c>
      <c r="F42" s="61" t="s">
        <v>2108</v>
      </c>
      <c r="G42" s="106">
        <v>31751</v>
      </c>
      <c r="H42" s="66" t="s">
        <v>2108</v>
      </c>
      <c r="I42" s="66" t="s">
        <v>2048</v>
      </c>
      <c r="J42" s="70" t="s">
        <v>2109</v>
      </c>
      <c r="K42" s="99" t="str">
        <f>VLOOKUP(B42,'[3]2. NACIONAL'!A:BL,7,0)</f>
        <v>PRESTACIÓN DE SERVICIOS OPERATIVOS Y DE APOYO A LA GESTIÓN COMO MOTORISTA PARA LA COMPLEMENTACIÓN DEL EJERCICIO DE AUTORIDAD AMBIENTAL Y DEMÁS PROCESOS EN EL PNN LOS KATÍOS CON BASE EN EL PAA PARA EL AÑO 2020</v>
      </c>
      <c r="L42" s="61" t="s">
        <v>2110</v>
      </c>
      <c r="M42" s="105">
        <v>3138166686</v>
      </c>
      <c r="N42" s="103">
        <f>VLOOKUP(B42,'[3]2. NACIONAL'!A:BL,16,0)</f>
        <v>1337498.26</v>
      </c>
      <c r="O42" s="99" t="str">
        <f>VLOOKUP(B42,'[3]2. NACIONAL'!A:BL,31,0)</f>
        <v>PNN Los Katios</v>
      </c>
    </row>
    <row r="43" spans="1:15" ht="12.75">
      <c r="A43" s="99">
        <v>42</v>
      </c>
      <c r="B43" s="99" t="str">
        <f>'[3]2. NACIONAL'!A43</f>
        <v>DTPA-CPS-042-N-2020</v>
      </c>
      <c r="C43" s="61" t="s">
        <v>2111</v>
      </c>
      <c r="D43" s="61" t="s">
        <v>2112</v>
      </c>
      <c r="E43" s="100">
        <f>VLOOKUP(B43,'[3]2. NACIONAL'!A:BL,21,0)</f>
        <v>94494114</v>
      </c>
      <c r="F43" s="61" t="s">
        <v>1917</v>
      </c>
      <c r="G43" s="106">
        <v>28141</v>
      </c>
      <c r="H43" s="66" t="s">
        <v>1917</v>
      </c>
      <c r="I43" s="66" t="s">
        <v>1924</v>
      </c>
      <c r="J43" s="70" t="s">
        <v>2113</v>
      </c>
      <c r="K43" s="99" t="str">
        <f>VLOOKUP(B43,'[3]2. NACIONAL'!A:BL,7,0)</f>
        <v>PRESTACIÓN DE SERVICIOS PROFESIONALES EN IMPLEMENTACIÓN PROGRAMA DE MONITOREO, PORTAFOLIO DE INVESTIGACIONES DEL PNN GORGONA, APORTANDO AL MANEJO EFECTIVO DEL MISMO Y AL FORTALECIMIENTO DE LA ESTACIÓN CIENTÍFICA HENRY VON PRAHL</v>
      </c>
      <c r="L43" s="61" t="s">
        <v>2114</v>
      </c>
      <c r="M43" s="105">
        <v>3137686010</v>
      </c>
      <c r="N43" s="103">
        <f>VLOOKUP(B43,'[3]2. NACIONAL'!A:BL,16,0)</f>
        <v>4426078.92</v>
      </c>
      <c r="O43" s="99" t="str">
        <f>VLOOKUP(B43,'[3]2. NACIONAL'!A:BL,31,0)</f>
        <v>PNN Gorgona</v>
      </c>
    </row>
    <row r="44" spans="1:15" ht="12.75">
      <c r="A44" s="99">
        <v>43</v>
      </c>
      <c r="B44" s="99" t="str">
        <f>'[3]2. NACIONAL'!A44</f>
        <v>DTPA-CPS-043-N-2020</v>
      </c>
      <c r="C44" s="61" t="s">
        <v>2115</v>
      </c>
      <c r="D44" s="61" t="s">
        <v>2116</v>
      </c>
      <c r="E44" s="100">
        <f>'[3]2. NACIONAL'!U44</f>
        <v>1144042619</v>
      </c>
      <c r="F44" s="61" t="s">
        <v>1917</v>
      </c>
      <c r="G44" s="106">
        <v>33299</v>
      </c>
      <c r="H44" s="66" t="s">
        <v>1917</v>
      </c>
      <c r="I44" s="66" t="s">
        <v>1924</v>
      </c>
      <c r="J44" s="70" t="s">
        <v>2117</v>
      </c>
      <c r="K44" s="99" t="str">
        <f>'[3]2. NACIONAL'!G44</f>
        <v>PRESTACIÓN DE SERVICIOS PROFESIONALES PARA LA IMPLEMENTACIÓN Y SEGUIMIENTO A LOS ACUERDOS CON CAMPESINOS DEL PROGRAMA DESARROLLO LOCAL SOSTENIBLE DE LA UNIÓN EUROPEA EN EL PARQUE NACIONAL NATURAL FARALLONES DE CALI AÑO 2020</v>
      </c>
      <c r="L44" s="61" t="str">
        <f>'[3]2. NACIONAL'!BJ44</f>
        <v>das-cal@hotmail.com</v>
      </c>
      <c r="M44" s="105">
        <v>3184615743</v>
      </c>
      <c r="N44" s="103">
        <f>VLOOKUP(B44,'[3]2. NACIONAL'!A:BL,16,0)</f>
        <v>3156754.3</v>
      </c>
      <c r="O44" s="99" t="str">
        <f>VLOOKUP(B44,'[3]2. NACIONAL'!A:BL,31,0)</f>
        <v>PNN Farallones de Cali</v>
      </c>
    </row>
    <row r="45" spans="1:15" ht="12.75">
      <c r="A45" s="99">
        <v>44</v>
      </c>
      <c r="B45" s="99" t="str">
        <f>'[3]2. NACIONAL'!A45</f>
        <v>DTPA-CPS-044-N-2021</v>
      </c>
      <c r="C45" s="61" t="s">
        <v>2118</v>
      </c>
      <c r="D45" s="61" t="s">
        <v>2119</v>
      </c>
      <c r="E45" s="100">
        <f>'[3]2. NACIONAL'!U45</f>
        <v>1112468963</v>
      </c>
      <c r="F45" s="61" t="s">
        <v>2042</v>
      </c>
      <c r="G45" s="106">
        <v>32365</v>
      </c>
      <c r="H45" s="66" t="s">
        <v>2042</v>
      </c>
      <c r="I45" s="66" t="s">
        <v>2016</v>
      </c>
      <c r="J45" s="70" t="s">
        <v>2120</v>
      </c>
      <c r="K45" s="99" t="str">
        <f>'[3]2. NACIONAL'!G45</f>
        <v>PRESTAR SERVICIOS OPERATIVOS EN LOS EMPRENDIMIENTOS LOCALES DEL RESGUARDO KWESX KIWE NASA BELLAVISTA DE JAMUNDÍ, PRIORIZADOS POR EL PNN LOS FARALLONES DE CALI PARA EL PROGRAMA DLS EN EL MARCO DEL ACUERDO PRESUPUESTARIO DE LA UE 2020.</v>
      </c>
      <c r="L45" s="61" t="str">
        <f>'[3]2. NACIONAL'!BJ45</f>
        <v>luisedduartrochez@gmail.com</v>
      </c>
      <c r="M45" s="105">
        <v>3205381810</v>
      </c>
      <c r="N45" s="103">
        <f>VLOOKUP(B45,'[3]2. NACIONAL'!A:BL,16,0)</f>
        <v>1337498.26</v>
      </c>
      <c r="O45" s="99" t="str">
        <f>VLOOKUP(B45,'[3]2. NACIONAL'!A:BL,31,0)</f>
        <v>PNN Farallones de Cali</v>
      </c>
    </row>
    <row r="46" spans="1:15" ht="12.75">
      <c r="A46" s="99">
        <v>45</v>
      </c>
      <c r="B46" s="99" t="str">
        <f>'[3]2. NACIONAL'!A46</f>
        <v>DTPA-CPS-045-N-2022</v>
      </c>
      <c r="C46" s="61" t="s">
        <v>2121</v>
      </c>
      <c r="D46" s="61" t="s">
        <v>2122</v>
      </c>
      <c r="E46" s="100">
        <f>'[3]2. NACIONAL'!U46</f>
        <v>1028161481</v>
      </c>
      <c r="F46" s="61" t="s">
        <v>2123</v>
      </c>
      <c r="G46" s="106">
        <v>31357</v>
      </c>
      <c r="H46" s="66" t="s">
        <v>2123</v>
      </c>
      <c r="I46" s="66" t="s">
        <v>2016</v>
      </c>
      <c r="J46" s="70" t="s">
        <v>2124</v>
      </c>
      <c r="K46" s="99" t="str">
        <f>'[3]2. NACIONAL'!G46</f>
        <v>PRESTAR SERVICIOS DE APOYO A LA GESTIÓN EN ACTIVIDADES OPERATIVAS EN EMPRENDIMIENTOS LOCALES DE LOS CC YURUMANGUÍ Y AGUACLARA, PRIORIZADOS EN EL PNN FARALLONES PARA EL PROGRAMA DLS EN EL MARCO DEL ACUERDO PRESUPUESTARIO DE LA UE 2020</v>
      </c>
      <c r="L46" s="61" t="str">
        <f>'[3]2. NACIONAL'!BJ46</f>
        <v>yusting2008@gmail.com</v>
      </c>
      <c r="M46" s="105">
        <v>3175786400</v>
      </c>
      <c r="N46" s="103">
        <f>VLOOKUP(B46,'[3]2. NACIONAL'!A:BL,16,0)</f>
        <v>1337498.26</v>
      </c>
      <c r="O46" s="99" t="str">
        <f>VLOOKUP(B46,'[3]2. NACIONAL'!A:BL,31,0)</f>
        <v>PNN Farallones de Cali</v>
      </c>
    </row>
    <row r="47" spans="1:15" ht="12.75">
      <c r="A47" s="99">
        <v>46</v>
      </c>
      <c r="B47" s="99" t="str">
        <f>'[3]2. NACIONAL'!A47</f>
        <v>DTPA-CPS-046-N-2020</v>
      </c>
      <c r="C47" s="61" t="s">
        <v>2125</v>
      </c>
      <c r="D47" s="61" t="s">
        <v>2126</v>
      </c>
      <c r="E47" s="100">
        <f>'[3]2. NACIONAL'!U47</f>
        <v>16945832</v>
      </c>
      <c r="F47" s="61" t="s">
        <v>2123</v>
      </c>
      <c r="G47" s="106">
        <v>30130</v>
      </c>
      <c r="H47" s="66" t="s">
        <v>2123</v>
      </c>
      <c r="I47" s="66" t="s">
        <v>1961</v>
      </c>
      <c r="J47" s="70" t="s">
        <v>2127</v>
      </c>
      <c r="K47" s="99" t="str">
        <f>'[3]2. NACIONAL'!G47</f>
        <v>PRESTAR SERVICIOS TÉCNICOS PARA IMPLEMENTAR Y FORTALECER LAS INICIATIVAS SOSTENIBLES EN EL PNN FARALLONES DE CALI EN EL MARCO DEL PROGRAMA DESARROLLO LOCAL SOSTENIBLE FINANCIADO POR EL ACUERDO PRESUPUESTARIO DE LA UE 2020.</v>
      </c>
      <c r="L47" s="61" t="str">
        <f>'[3]2. NACIONAL'!BJ47</f>
        <v>arbeyfelipe0205@gmail.com</v>
      </c>
      <c r="M47" s="105">
        <v>3234631104</v>
      </c>
      <c r="N47" s="103">
        <f>VLOOKUP(B47,'[3]2. NACIONAL'!A:BL,16,0)</f>
        <v>2206871.8199999998</v>
      </c>
      <c r="O47" s="99" t="str">
        <f>VLOOKUP(B47,'[3]2. NACIONAL'!A:BL,31,0)</f>
        <v>PNN Farallones de Cali</v>
      </c>
    </row>
    <row r="48" spans="1:15" ht="12.75">
      <c r="A48" s="99">
        <v>47</v>
      </c>
      <c r="B48" s="99" t="str">
        <f>'[3]2. NACIONAL'!A48</f>
        <v>DTPA-CPS-047-N-2020</v>
      </c>
      <c r="C48" s="61" t="s">
        <v>2128</v>
      </c>
      <c r="D48" s="61" t="s">
        <v>2129</v>
      </c>
      <c r="E48" s="100">
        <f>'[3]2. NACIONAL'!U48</f>
        <v>1079358103</v>
      </c>
      <c r="F48" s="61" t="s">
        <v>2130</v>
      </c>
      <c r="G48" s="106">
        <v>31131</v>
      </c>
      <c r="H48" s="66" t="s">
        <v>2130</v>
      </c>
      <c r="I48" s="66" t="s">
        <v>2016</v>
      </c>
      <c r="J48" s="70" t="s">
        <v>2131</v>
      </c>
      <c r="K48" s="99" t="str">
        <f>'[3]2. NACIONAL'!G48</f>
        <v>PRESTACIÓN DE SERVICIOS OPERATIVOS Y DE APOYO A LA GESTIÓN PARA LA IMPLEMENTACIÓN Y SEGUIMIENTO A LOS EMPRENDIMIENTOS SOSTENIBLES DEL PROGRAMA DLS FINANCIADO POR EL APOYO PRESUPUESTARIO DE UE, PRIORIZADOS EN EL PNN UTRÍA, AÑO 2020</v>
      </c>
      <c r="L48" s="61" t="str">
        <f>'[3]2. NACIONAL'!BJ48</f>
        <v>albinocharampia1@gmail.com</v>
      </c>
      <c r="M48" s="105">
        <v>3117980368</v>
      </c>
      <c r="N48" s="103">
        <f>VLOOKUP(B48,'[3]2. NACIONAL'!A:BL,16,0)</f>
        <v>1337498.26</v>
      </c>
      <c r="O48" s="99" t="str">
        <f>VLOOKUP(B48,'[3]2. NACIONAL'!A:BL,31,0)</f>
        <v>PNN Utria</v>
      </c>
    </row>
    <row r="49" spans="1:15" ht="12.75">
      <c r="A49" s="99">
        <v>48</v>
      </c>
      <c r="B49" s="99" t="str">
        <f>'[3]2. NACIONAL'!A49</f>
        <v>DTPA-CPS-048-N-2020</v>
      </c>
      <c r="C49" s="61" t="s">
        <v>2132</v>
      </c>
      <c r="D49" s="61" t="s">
        <v>2133</v>
      </c>
      <c r="E49" s="100">
        <f>'[3]2. NACIONAL'!U49</f>
        <v>1004510231</v>
      </c>
      <c r="F49" s="61" t="s">
        <v>1917</v>
      </c>
      <c r="G49" s="106">
        <v>32261</v>
      </c>
      <c r="H49" s="66" t="s">
        <v>2134</v>
      </c>
      <c r="I49" s="66" t="s">
        <v>1956</v>
      </c>
      <c r="J49" s="70" t="s">
        <v>2135</v>
      </c>
      <c r="K49" s="99" t="str">
        <f>'[3]2. NACIONAL'!G49</f>
        <v>PRESTAR SERVICIOS TÉCNICOS PARA IMPLEMENTAR Y FORTALECER LOS EMPRENDIMIENTOS SOSTENIBLES DE LAS COMUNIDADES AFRO PRIORIZADAS POR EL PNN SANQUIANGA EN EL MARCO DEL PROGRAMA DLS FINANCIADO POR EL APOYO PRESUPUESTARIO DE LA UE 2020.</v>
      </c>
      <c r="L49" s="61" t="str">
        <f>'[3]2. NACIONAL'!BJ49</f>
        <v>ecaicedo.ipk40147@gmail.com</v>
      </c>
      <c r="M49" s="105">
        <v>3157792149</v>
      </c>
      <c r="N49" s="103">
        <f>VLOOKUP(B49,'[3]2. NACIONAL'!A:BL,16,0)</f>
        <v>1855777.78</v>
      </c>
      <c r="O49" s="99" t="str">
        <f>VLOOKUP(B49,'[3]2. NACIONAL'!A:BL,31,0)</f>
        <v>PNN Sanquianga</v>
      </c>
    </row>
    <row r="50" spans="1:15" ht="12.75">
      <c r="A50" s="99">
        <v>49</v>
      </c>
      <c r="B50" s="99" t="str">
        <f>'[3]2. NACIONAL'!A50</f>
        <v>DTPA-CPS-049-N-2020</v>
      </c>
      <c r="C50" s="61" t="s">
        <v>2136</v>
      </c>
      <c r="D50" s="61" t="s">
        <v>2137</v>
      </c>
      <c r="E50" s="100">
        <f>'[3]2. NACIONAL'!U50</f>
        <v>94556810</v>
      </c>
      <c r="F50" s="61" t="s">
        <v>1917</v>
      </c>
      <c r="G50" s="106">
        <v>30633</v>
      </c>
      <c r="H50" s="66" t="s">
        <v>2123</v>
      </c>
      <c r="I50" s="66" t="s">
        <v>1961</v>
      </c>
      <c r="J50" s="70" t="s">
        <v>2138</v>
      </c>
      <c r="K50" s="99" t="str">
        <f>'[3]2. NACIONAL'!G50</f>
        <v>PRESTACIÓN DE SERVICIOS TÉCNICOS PARA IMPLEMENTAR Y FORTALECER LOS EMPRENDIMIENTOS ECONÓMICOS DEL PROGRAMA DESARROLLO LOCAL SOSTENIBLE EN EL MARCO DEL ACUERDO PRESUPUESTARIO DE LA UE EN EL PNN URAMBA BAHÍA MÁLAGA AÑO 2020.</v>
      </c>
      <c r="L50" s="61" t="str">
        <f>'[3]2. NACIONAL'!BJ50</f>
        <v>potes13@outlook.com</v>
      </c>
      <c r="M50" s="105">
        <v>3045922673</v>
      </c>
      <c r="N50" s="103">
        <f>VLOOKUP(B50,'[3]2. NACIONAL'!A:BL,16,0)</f>
        <v>2206871.8199999998</v>
      </c>
      <c r="O50" s="99" t="str">
        <f>VLOOKUP(B50,'[3]2. NACIONAL'!A:BL,31,0)</f>
        <v>PNN Uramba Bahia Malaga</v>
      </c>
    </row>
    <row r="51" spans="1:15" ht="12.75">
      <c r="A51" s="99">
        <v>50</v>
      </c>
      <c r="B51" s="99" t="str">
        <f>'[3]2. NACIONAL'!A51</f>
        <v>DTPA-CPS-050-N-2020</v>
      </c>
      <c r="C51" s="61" t="s">
        <v>2139</v>
      </c>
      <c r="D51" s="61" t="s">
        <v>2140</v>
      </c>
      <c r="E51" s="100">
        <f>'[3]2. NACIONAL'!U51</f>
        <v>34512261</v>
      </c>
      <c r="F51" s="61" t="s">
        <v>2141</v>
      </c>
      <c r="G51" s="106">
        <v>24304</v>
      </c>
      <c r="H51" s="66" t="s">
        <v>2142</v>
      </c>
      <c r="I51" s="66" t="s">
        <v>1918</v>
      </c>
      <c r="J51" s="70" t="s">
        <v>2143</v>
      </c>
      <c r="K51" s="99" t="str">
        <f>'[3]2. NACIONAL'!G51</f>
        <v>PRESTACIÓN DE SERVICIOS PROFESIONALES PARA IMPLEMENTAR Y FORTALECER LOS EMPRENDIMIENTOS ECONÓMICOS DEL PROGRAMA DESARROLLO LOCAL SOSTENIBLE EN EL MARCO DEL ACUERDO PRESUPUESTARIO DE LA UE EN EL PNN URAMBA BAHÍA MÁLAGA AÑO 2020</v>
      </c>
      <c r="L51" s="61" t="str">
        <f>'[3]2. NACIONAL'!BJ51</f>
        <v>sirleyvasquez.choco@gmail.com</v>
      </c>
      <c r="M51" s="105">
        <v>3013205599</v>
      </c>
      <c r="N51" s="103">
        <f>VLOOKUP(B51,'[3]2. NACIONAL'!A:BL,16,0)</f>
        <v>3852123.78</v>
      </c>
      <c r="O51" s="99" t="str">
        <f>VLOOKUP(B51,'[3]2. NACIONAL'!A:BL,31,0)</f>
        <v>PNN Uramba Bahia Malaga</v>
      </c>
    </row>
    <row r="52" spans="1:15" ht="12.75">
      <c r="A52" s="99">
        <v>51</v>
      </c>
      <c r="B52" s="99" t="str">
        <f>'[3]2. NACIONAL'!A52</f>
        <v>DTPA-CPS-051-N-2020</v>
      </c>
      <c r="C52" s="61" t="s">
        <v>2144</v>
      </c>
      <c r="D52" s="61" t="s">
        <v>2145</v>
      </c>
      <c r="E52" s="100">
        <f>'[3]2. NACIONAL'!U52</f>
        <v>71353566</v>
      </c>
      <c r="F52" s="61" t="s">
        <v>2108</v>
      </c>
      <c r="G52" s="106">
        <v>31207</v>
      </c>
      <c r="H52" s="66" t="s">
        <v>2108</v>
      </c>
      <c r="I52" s="66" t="s">
        <v>1924</v>
      </c>
      <c r="J52" s="70" t="s">
        <v>2146</v>
      </c>
      <c r="K52" s="99" t="str">
        <f>'[3]2. NACIONAL'!G52</f>
        <v>PRESTACIÓN DE SERVICIOS PROFESIONALES PARA IMPLEMENTAR Y FORTALECER INICIATIVAS ÉTNICAS SOSTENIBLES EN EL PNN LOS KATÍOS EN EL MARCO DEL ACUERDO PRESUPUESTARIO PARA EL DESARROLLO LOCAL SOSTENIBLE FINANCIADO POR LA UE AÑO 2020</v>
      </c>
      <c r="L52" s="61" t="str">
        <f>'[3]2. NACIONAL'!BJ52</f>
        <v>harlenson9@gmail.com</v>
      </c>
      <c r="M52" s="105">
        <v>3207112595</v>
      </c>
      <c r="N52" s="103">
        <f>VLOOKUP(B52,'[3]2. NACIONAL'!A:BL,16,0)</f>
        <v>4426078.92</v>
      </c>
      <c r="O52" s="99" t="str">
        <f>VLOOKUP(B52,'[3]2. NACIONAL'!A:BL,31,0)</f>
        <v>PNN Los Katios</v>
      </c>
    </row>
    <row r="53" spans="1:15" ht="12.75">
      <c r="A53" s="99">
        <v>52</v>
      </c>
      <c r="B53" s="99" t="str">
        <f>'[3]2. NACIONAL'!A53</f>
        <v>DTPA-CPS-052-N-2020</v>
      </c>
      <c r="C53" s="61" t="s">
        <v>2147</v>
      </c>
      <c r="D53" s="61" t="s">
        <v>2148</v>
      </c>
      <c r="E53" s="100">
        <f>'[3]2. NACIONAL'!U53</f>
        <v>25287573</v>
      </c>
      <c r="F53" s="61" t="s">
        <v>1991</v>
      </c>
      <c r="G53" s="106">
        <v>29265</v>
      </c>
      <c r="H53" s="66" t="s">
        <v>2149</v>
      </c>
      <c r="I53" s="66" t="s">
        <v>1918</v>
      </c>
      <c r="J53" s="70" t="s">
        <v>2150</v>
      </c>
      <c r="K53" s="99" t="str">
        <f>'[3]2. NACIONAL'!G53</f>
        <v>PRESTACIÓN DE SERVICIOS PROFESIONALES PARA LA IMPLEMENTACIÓN Y SEGUIMIENTO A LOS ACUERDOS CON CAMPESINOS Y ARTICULACIÓN DE ACCIONES DE LA LÍNEA DE UOT EN EL PNN MUNCHIQUE, EN EL MARCO DEL APOYO PRESUPUESTARIO DEL DLS DE LA UE.</v>
      </c>
      <c r="L53" s="61" t="str">
        <f>'[3]2. NACIONAL'!BJ53</f>
        <v>marthaelena.muñoz.o@gmail.com</v>
      </c>
      <c r="M53" s="105">
        <v>3136900047</v>
      </c>
      <c r="N53" s="103">
        <f>VLOOKUP(B53,'[3]2. NACIONAL'!A:BL,16,0)</f>
        <v>4426078.92</v>
      </c>
      <c r="O53" s="99" t="str">
        <f>VLOOKUP(B53,'[3]2. NACIONAL'!A:BL,31,0)</f>
        <v>PNN Munchique</v>
      </c>
    </row>
    <row r="54" spans="1:15" ht="12.75">
      <c r="A54" s="99">
        <v>53</v>
      </c>
      <c r="B54" s="99" t="str">
        <f>'[3]2. NACIONAL'!A54</f>
        <v>DTPA-CPS-053-N-2020</v>
      </c>
      <c r="C54" s="61" t="s">
        <v>2151</v>
      </c>
      <c r="D54" s="61" t="s">
        <v>2152</v>
      </c>
      <c r="E54" s="100">
        <f>'[3]2. NACIONAL'!U54</f>
        <v>18462652</v>
      </c>
      <c r="F54" s="61" t="s">
        <v>2153</v>
      </c>
      <c r="G54" s="106">
        <v>23167</v>
      </c>
      <c r="H54" s="66" t="s">
        <v>2154</v>
      </c>
      <c r="I54" s="66" t="s">
        <v>1961</v>
      </c>
      <c r="J54" s="70" t="s">
        <v>2155</v>
      </c>
      <c r="K54" s="99" t="str">
        <f>'[3]2. NACIONAL'!G54</f>
        <v>PRESTACIÓN DE SERVICIOS TÉCNICOS PARA LA IMPLEMENTACIÓN DE LOS ACUERDOS DE RESTAURACIÓN ECOLÓGICA PARTICIPATIVA SUSCRITOS CON FAMILIAS CAMPESINAS EN EL PNN MUNCHIQUE, EN EL MARCO DEL APOYO PRESUPUESTARIO FINANCIADO POR LA UE</v>
      </c>
      <c r="L54" s="61" t="str">
        <f>'[3]2. NACIONAL'!BJ54</f>
        <v>rosoalbertod_1963@hotmail.com</v>
      </c>
      <c r="M54" s="105">
        <v>3127703694</v>
      </c>
      <c r="N54" s="103">
        <f>VLOOKUP(B54,'[3]2. NACIONAL'!A:BL,16,0)</f>
        <v>2206871.8199999998</v>
      </c>
      <c r="O54" s="99" t="str">
        <f>VLOOKUP(B54,'[3]2. NACIONAL'!A:BL,31,0)</f>
        <v>PNN Munchique</v>
      </c>
    </row>
    <row r="55" spans="1:15" ht="12.75">
      <c r="A55" s="99">
        <v>54</v>
      </c>
      <c r="B55" s="99" t="str">
        <f>'[3]2. NACIONAL'!A55</f>
        <v>DTPA-CPS-054-N-2020</v>
      </c>
      <c r="C55" s="61" t="s">
        <v>2156</v>
      </c>
      <c r="D55" s="61" t="s">
        <v>2157</v>
      </c>
      <c r="E55" s="100">
        <f>'[3]2. NACIONAL'!U55</f>
        <v>76341009</v>
      </c>
      <c r="F55" s="61" t="s">
        <v>2158</v>
      </c>
      <c r="G55" s="106">
        <v>24923</v>
      </c>
      <c r="H55" s="66" t="s">
        <v>2158</v>
      </c>
      <c r="I55" s="66" t="s">
        <v>1924</v>
      </c>
      <c r="J55" s="70" t="s">
        <v>2159</v>
      </c>
      <c r="K55" s="99" t="str">
        <f>'[3]2. NACIONAL'!G55</f>
        <v>PRESTAR SERVICIOS PROFESIONALES PARA IMPLEMENTAR Y FORTALECER INICIATIVAS SOSTENIBLES DEL RESGUARDO INDÍGENA DE HONDURAS PRIORIZADAS POR EL PNN MUNCHIQUE EN EL MARCO DEL PROGRAMA DLS FINANCIADO POR EL ACUERDO PRESUPUESTARIO DE LA UE</v>
      </c>
      <c r="L55" s="61" t="str">
        <f>'[3]2. NACIONAL'!BJ55</f>
        <v>maitoez@gmail.com</v>
      </c>
      <c r="M55" s="105">
        <v>3108233269</v>
      </c>
      <c r="N55" s="103">
        <f>VLOOKUP(B55,'[3]2. NACIONAL'!A:BL,16,0)</f>
        <v>4426078.92</v>
      </c>
      <c r="O55" s="99" t="str">
        <f>VLOOKUP(B55,'[3]2. NACIONAL'!A:BL,31,0)</f>
        <v>PNN Munchique</v>
      </c>
    </row>
    <row r="56" spans="1:15" ht="12.75">
      <c r="A56" s="99">
        <v>55</v>
      </c>
      <c r="B56" s="99" t="str">
        <f>'[3]2. NACIONAL'!A56</f>
        <v>DTPA-CPS-055-N-2020</v>
      </c>
      <c r="C56" s="61" t="s">
        <v>2160</v>
      </c>
      <c r="D56" s="61" t="s">
        <v>2161</v>
      </c>
      <c r="E56" s="100">
        <f>'[3]2. NACIONAL'!U56</f>
        <v>1054987145</v>
      </c>
      <c r="F56" s="61" t="s">
        <v>2162</v>
      </c>
      <c r="G56" s="106">
        <v>31394</v>
      </c>
      <c r="H56" s="66" t="s">
        <v>2163</v>
      </c>
      <c r="I56" s="66" t="s">
        <v>2016</v>
      </c>
      <c r="J56" s="70" t="s">
        <v>2164</v>
      </c>
      <c r="K56" s="99" t="str">
        <f>'[3]2. NACIONAL'!G56</f>
        <v>PRESTAR SERVICIOS TÉCNICOS PARA FORTALECER E IMPLEMENTAR LOS EMPRENDIMIENTOS ECONÓMICOS SOSTENIBLES CON COMUNIDADES AFRO EN EL PNN UTRÍA EN EL MARCO DEL PROGRAMA DLS FINANCIADO POR EL APOYO PRESUPUESTARIO DE LA UE AÑO 2020</v>
      </c>
      <c r="L56" s="61" t="str">
        <f>'[3]2. NACIONAL'!BJ56</f>
        <v>eveliourrutia1213@gmail.com</v>
      </c>
      <c r="M56" s="105">
        <v>3205393563</v>
      </c>
      <c r="N56" s="103">
        <f>VLOOKUP(B56,'[3]2. NACIONAL'!A:BL,16,0)</f>
        <v>1855777.78</v>
      </c>
      <c r="O56" s="99" t="str">
        <f>VLOOKUP(B56,'[3]2. NACIONAL'!A:BL,31,0)</f>
        <v>PNN Utria</v>
      </c>
    </row>
    <row r="57" spans="1:15" ht="12.75">
      <c r="A57" s="99">
        <v>56</v>
      </c>
      <c r="B57" s="99" t="str">
        <f>'[3]2. NACIONAL'!A57</f>
        <v>DTPA-CPS-056-N-2020</v>
      </c>
      <c r="C57" s="61" t="s">
        <v>2165</v>
      </c>
      <c r="D57" s="61" t="s">
        <v>2166</v>
      </c>
      <c r="E57" s="100">
        <f>'[3]2. NACIONAL'!U57</f>
        <v>1059599156</v>
      </c>
      <c r="F57" s="61" t="s">
        <v>2167</v>
      </c>
      <c r="G57" s="106">
        <v>33289</v>
      </c>
      <c r="H57" s="66" t="s">
        <v>2167</v>
      </c>
      <c r="I57" s="66" t="s">
        <v>1956</v>
      </c>
      <c r="J57" s="70" t="s">
        <v>2168</v>
      </c>
      <c r="K57" s="99" t="str">
        <f>'[3]2. NACIONAL'!G57</f>
        <v>PRESTAR SERVICIOS TÉCNICOS PARA IMPLEMENTAR Y FORTALECER LAS INICIATIVAS SOSTENIBLES CON EL RESGUARDO INDÍGENA DE HONDURAS PRIORIZADO POR EL PNN MUNCHIQUE EN EL MARCO DEL PROGRAMA DLS FINANCIADO POR EL ACUERDO PRESUPUESTARIO DE LA UE</v>
      </c>
      <c r="L57" s="61" t="str">
        <f>'[3]2. NACIONAL'!BJ57</f>
        <v>fajardopechene@gmail.com</v>
      </c>
      <c r="M57" s="105">
        <v>3124879356</v>
      </c>
      <c r="N57" s="103">
        <f>VLOOKUP(B57,'[3]2. NACIONAL'!A:BL,16,0)</f>
        <v>2206871.8199999998</v>
      </c>
      <c r="O57" s="99" t="str">
        <f>VLOOKUP(B57,'[3]2. NACIONAL'!A:BL,31,0)</f>
        <v>PNN Munchique</v>
      </c>
    </row>
    <row r="58" spans="1:15" ht="12.75">
      <c r="A58" s="99">
        <v>57</v>
      </c>
      <c r="B58" s="99" t="str">
        <f>'[3]2. NACIONAL'!A58</f>
        <v>DTPA-CPS-057-N-2020</v>
      </c>
      <c r="C58" s="61" t="s">
        <v>2169</v>
      </c>
      <c r="D58" s="61" t="s">
        <v>2170</v>
      </c>
      <c r="E58" s="100">
        <f>'[3]2. NACIONAL'!U58</f>
        <v>1061694684</v>
      </c>
      <c r="F58" s="61" t="s">
        <v>1991</v>
      </c>
      <c r="G58" s="106">
        <v>31738</v>
      </c>
      <c r="H58" s="66" t="s">
        <v>2154</v>
      </c>
      <c r="I58" s="66" t="s">
        <v>2016</v>
      </c>
      <c r="J58" s="70" t="s">
        <v>2171</v>
      </c>
      <c r="K58" s="99" t="str">
        <f>'[3]2. NACIONAL'!G58</f>
        <v>PRESTAR SERVICIOS DE APOYO A LA GESTIÓN COMO EXPERTO LOCAL EN LOS EMPRENDIMIENTOS SOSTENIBLES DEL RESGUARDO INDÍGENA DE HONDURAS, PRIORIZADOS POR EL PNN MUNCHIQUE PARA EL PROGRAMA DLS EN EL MARCO DEL ACUERDO PRESUPUESTARIO UE 2020</v>
      </c>
      <c r="L58" s="61" t="str">
        <f>'[3]2. NACIONAL'!BJ58</f>
        <v>oscaracosta2508@gmail.com</v>
      </c>
      <c r="M58" s="105">
        <v>3187993264</v>
      </c>
      <c r="N58" s="103">
        <f>VLOOKUP(B58,'[3]2. NACIONAL'!A:BL,16,0)</f>
        <v>1337498.26</v>
      </c>
      <c r="O58" s="99" t="str">
        <f>VLOOKUP(B58,'[3]2. NACIONAL'!A:BL,31,0)</f>
        <v>PNN Munchique</v>
      </c>
    </row>
    <row r="59" spans="1:15" ht="12.75">
      <c r="A59" s="99">
        <v>58</v>
      </c>
      <c r="B59" s="99" t="str">
        <f>'[3]2. NACIONAL'!A59</f>
        <v>DTPA-CPS-058-N-2020</v>
      </c>
      <c r="C59" s="61" t="s">
        <v>2172</v>
      </c>
      <c r="D59" s="61" t="s">
        <v>2173</v>
      </c>
      <c r="E59" s="100">
        <f>'[3]2. NACIONAL'!U59</f>
        <v>1089798792</v>
      </c>
      <c r="F59" s="61" t="s">
        <v>2134</v>
      </c>
      <c r="G59" s="106">
        <v>31798</v>
      </c>
      <c r="H59" s="66" t="s">
        <v>2134</v>
      </c>
      <c r="I59" s="66" t="s">
        <v>1924</v>
      </c>
      <c r="J59" s="70" t="s">
        <v>2174</v>
      </c>
      <c r="K59" s="99" t="str">
        <f>'[3]2. NACIONAL'!G59</f>
        <v>PRESTACIÓN SERVICIOS PROFESIONALES Y APOYO A LA GESTIÓN PARA IMPLEMENTAR Y FORTALECER LOS EMPRENDIMIENTOS SOSTENIBLES DEL PROGRAMA DLS FINANCIADO POR EL APOYO PRESUPUESTARIO DE LA UE EN EL PNN SANQUIANGA EN LA VIGENCIA 2020</v>
      </c>
      <c r="L59" s="61" t="str">
        <f>'[3]2. NACIONAL'!BJ59</f>
        <v>ygranadoc@unal.edu.co</v>
      </c>
      <c r="M59" s="105">
        <v>3176795848</v>
      </c>
      <c r="N59" s="103">
        <f>VLOOKUP(B59,'[3]2. NACIONAL'!A:BL,16,0)</f>
        <v>3852123.78</v>
      </c>
      <c r="O59" s="99" t="str">
        <f>VLOOKUP(B59,'[3]2. NACIONAL'!A:BL,31,0)</f>
        <v>PNN Sanquianga</v>
      </c>
    </row>
    <row r="60" spans="1:15" ht="12.75">
      <c r="A60" s="99">
        <v>59</v>
      </c>
      <c r="B60" s="99" t="str">
        <f>'[3]2. NACIONAL'!A60</f>
        <v>DTPA-CPS-059-N-2020</v>
      </c>
      <c r="C60" s="61" t="s">
        <v>2175</v>
      </c>
      <c r="D60" s="61" t="s">
        <v>2176</v>
      </c>
      <c r="E60" s="100">
        <f>'[3]2. NACIONAL'!U60</f>
        <v>1045503911</v>
      </c>
      <c r="F60" s="61" t="s">
        <v>2108</v>
      </c>
      <c r="G60" s="106">
        <v>32769</v>
      </c>
      <c r="H60" s="66" t="s">
        <v>2177</v>
      </c>
      <c r="I60" s="66" t="s">
        <v>1956</v>
      </c>
      <c r="J60" s="70" t="s">
        <v>2178</v>
      </c>
      <c r="K60" s="99" t="str">
        <f>'[3]2. NACIONAL'!G60</f>
        <v>PRESTACIÓN DE SERVICIOS TÉCNICOS Y DE APOYO A LA GESTIÓN PARA IMPLEMENTACIÓN Y FORTALECIMIENTO DE INICIATIVAS SOSTENIBLES CONFORME LOS ACUERDOS DE USO Y REM CON EL APOYO PRESUPUESTARIO DLS - UE PARA EL AÑO 2020 EN EL PNN LOS KATÍOS</v>
      </c>
      <c r="L60" s="61" t="str">
        <f>'[3]2. NACIONAL'!BJ60</f>
        <v>wilsonvarela.18@hotmail.com</v>
      </c>
      <c r="M60" s="105">
        <v>3148438677</v>
      </c>
      <c r="N60" s="103">
        <f>VLOOKUP(B60,'[3]2. NACIONAL'!A:BL,16,0)</f>
        <v>2206871.8199999998</v>
      </c>
      <c r="O60" s="99" t="str">
        <f>VLOOKUP(B60,'[3]2. NACIONAL'!A:BL,31,0)</f>
        <v>PNN Los Katios</v>
      </c>
    </row>
    <row r="61" spans="1:15" ht="12.75">
      <c r="A61" s="99">
        <v>60</v>
      </c>
      <c r="B61" s="99" t="str">
        <f>'[3]2. NACIONAL'!A61</f>
        <v>DTPA-CPS-060-N-2020</v>
      </c>
      <c r="C61" s="61" t="s">
        <v>2179</v>
      </c>
      <c r="D61" s="61" t="s">
        <v>2029</v>
      </c>
      <c r="E61" s="100">
        <f>'[3]2. NACIONAL'!U61</f>
        <v>1151946322</v>
      </c>
      <c r="F61" s="61" t="s">
        <v>1917</v>
      </c>
      <c r="G61" s="106">
        <v>33817</v>
      </c>
      <c r="H61" s="66" t="s">
        <v>1917</v>
      </c>
      <c r="I61" s="66" t="s">
        <v>1924</v>
      </c>
      <c r="J61" s="70" t="s">
        <v>2180</v>
      </c>
      <c r="K61" s="99" t="str">
        <f>'[3]2. NACIONAL'!G61</f>
        <v>PRESTACIÓN DE SERVICIOS PROFESIONALES Y APOYO A LA GESTIÓN EN TEMAS JURÍDICOS MISIONALES DEL PNN FARALLONES DE CALI, EN EL DESARROLLO E IMPLEMENTACIÓN DE ESTRATEGIAS COMO AUTORIDAD AMBIENTAL Y USO, OCUPACIÓN Y TENENCIA.</v>
      </c>
      <c r="L61" s="61" t="str">
        <f>'[3]2. NACIONAL'!BJ61</f>
        <v>anam_919_l@hotmail.com</v>
      </c>
      <c r="M61" s="105">
        <v>3007321683</v>
      </c>
      <c r="N61" s="103">
        <f>VLOOKUP(B61,'[3]2. NACIONAL'!A:BL,16,0)</f>
        <v>3156754.3</v>
      </c>
      <c r="O61" s="99" t="str">
        <f>VLOOKUP(B61,'[3]2. NACIONAL'!A:BL,31,0)</f>
        <v>PNN Farallones de Cali</v>
      </c>
    </row>
    <row r="62" spans="1:15" ht="12.75">
      <c r="A62" s="99">
        <v>62</v>
      </c>
      <c r="B62" s="99" t="str">
        <f>'[3]2. NACIONAL'!A62</f>
        <v>DTPA-CPS-061-N-2020</v>
      </c>
      <c r="C62" s="61" t="s">
        <v>2181</v>
      </c>
      <c r="D62" s="61" t="s">
        <v>2182</v>
      </c>
      <c r="E62" s="100">
        <f>'[3]2. NACIONAL'!U62</f>
        <v>1144127774</v>
      </c>
      <c r="F62" s="61" t="s">
        <v>1917</v>
      </c>
      <c r="G62" s="106">
        <v>32699</v>
      </c>
      <c r="H62" s="66" t="s">
        <v>1917</v>
      </c>
      <c r="I62" s="66" t="s">
        <v>1924</v>
      </c>
      <c r="J62" s="70" t="s">
        <v>2183</v>
      </c>
      <c r="K62" s="99" t="str">
        <f>'[3]2. NACIONAL'!G62</f>
        <v>PRESTACIÓN DE SERVICIOS PROFESIONALES PARA COORDINAR E IMPLEMENTAR EL PROGRAMA DE INVESTIGACIÓN Y MONITOREO DEL PARQUE NACIONAL NATURAL SANQUIANGA.</v>
      </c>
      <c r="L62" s="61" t="str">
        <f>'[3]2. NACIONAL'!BJ62</f>
        <v>rodrigo890710@gmail.com</v>
      </c>
      <c r="M62" s="105">
        <v>3207738082</v>
      </c>
      <c r="N62" s="103">
        <f>VLOOKUP(B62,'[3]2. NACIONAL'!A:BL,16,0)</f>
        <v>3565146.21</v>
      </c>
      <c r="O62" s="99" t="str">
        <f>VLOOKUP(B62,'[3]2. NACIONAL'!A:BL,31,0)</f>
        <v>PNN Sanquianga</v>
      </c>
    </row>
    <row r="63" spans="1:15" ht="12.75">
      <c r="A63" s="99">
        <v>63</v>
      </c>
      <c r="B63" s="99" t="str">
        <f>'[3]2. NACIONAL'!A63</f>
        <v>DTPA-CPS-062-N-2020</v>
      </c>
      <c r="C63" s="61" t="s">
        <v>2184</v>
      </c>
      <c r="D63" s="61" t="s">
        <v>2185</v>
      </c>
      <c r="E63" s="100">
        <f>'[3]2. NACIONAL'!U63</f>
        <v>1144149742</v>
      </c>
      <c r="F63" s="61" t="s">
        <v>1917</v>
      </c>
      <c r="G63" s="106">
        <v>33412</v>
      </c>
      <c r="H63" s="66" t="s">
        <v>1917</v>
      </c>
      <c r="I63" s="66" t="s">
        <v>1924</v>
      </c>
      <c r="J63" s="70" t="s">
        <v>2186</v>
      </c>
      <c r="K63" s="99" t="str">
        <f>'[3]2. NACIONAL'!G63</f>
        <v>PRESTACIÓN DE SERVICIOS DE APOYO A LA GESTIÓN EN ACTIVIDADES OPERATIVAS DE PREVENCIÓN, VIGILANCIA Y CONTROL, EN LA JURISDICCIÓN DE LOS MUNICIPIOS DE CALI, DAGUA, JAMUNDÍ Y BUENAVENTURA DEL PNN FARALLONES DE CALI.</v>
      </c>
      <c r="L63" s="61" t="str">
        <f>'[3]2. NACIONAL'!BJ63</f>
        <v>josephlemos7@gmail.com</v>
      </c>
      <c r="M63" s="105">
        <v>3157873962</v>
      </c>
      <c r="N63" s="103">
        <f>VLOOKUP(B63,'[3]2. NACIONAL'!A:BL,16,0)</f>
        <v>1337498.26</v>
      </c>
      <c r="O63" s="99" t="str">
        <f>VLOOKUP(B63,'[3]2. NACIONAL'!A:BL,31,0)</f>
        <v>PNN Farallones de Cali</v>
      </c>
    </row>
    <row r="64" spans="1:15" ht="12.75">
      <c r="A64" s="99">
        <v>64</v>
      </c>
      <c r="B64" s="99" t="str">
        <f>'[3]2. NACIONAL'!A64</f>
        <v>DTPA-CPS-063-N-2020</v>
      </c>
      <c r="C64" s="61" t="s">
        <v>2187</v>
      </c>
      <c r="D64" s="61" t="s">
        <v>2188</v>
      </c>
      <c r="E64" s="100">
        <f>'[3]2. NACIONAL'!U64</f>
        <v>1143859087</v>
      </c>
      <c r="F64" s="61" t="s">
        <v>1917</v>
      </c>
      <c r="G64" s="106">
        <v>34733</v>
      </c>
      <c r="H64" s="66" t="s">
        <v>1917</v>
      </c>
      <c r="I64" s="66" t="s">
        <v>1924</v>
      </c>
      <c r="J64" s="70" t="s">
        <v>2189</v>
      </c>
      <c r="K64" s="99" t="str">
        <f>'[3]2. NACIONAL'!G64</f>
        <v>PRESTACIÓN DE SERVICIOS PROFESIONALES PARA LA CONSOLIDACIÓN DE ESTRATEGIAS SOCIALES CON COMUNIDADES RURALES DEL PNN FARALLONES DE CALI, ENFOCADA A LA CONSERVACIÓN AMBIENTAL EN EL MARCO DE LOS ACUERDOS LOGRADOS</v>
      </c>
      <c r="L64" s="61" t="str">
        <f>'[3]2. NACIONAL'!BJ64</f>
        <v>diana.c.ordonez.m@correounivalle.edu.co</v>
      </c>
      <c r="M64" s="105">
        <v>3155062978</v>
      </c>
      <c r="N64" s="103">
        <f>VLOOKUP(B64,'[3]2. NACIONAL'!A:BL,16,0)</f>
        <v>3156754.3</v>
      </c>
      <c r="O64" s="99" t="str">
        <f>VLOOKUP(B64,'[3]2. NACIONAL'!A:BL,31,0)</f>
        <v>PNN Farallones de Cali</v>
      </c>
    </row>
    <row r="65" spans="1:15" ht="12.75">
      <c r="A65" s="99">
        <v>65</v>
      </c>
      <c r="B65" s="99" t="str">
        <f>'[3]2. NACIONAL'!A65</f>
        <v>DTPA-CPS-064-N-2020</v>
      </c>
      <c r="C65" s="61" t="s">
        <v>2190</v>
      </c>
      <c r="D65" s="61" t="s">
        <v>2191</v>
      </c>
      <c r="E65" s="100">
        <f>'[3]2. NACIONAL'!U65</f>
        <v>1144028988</v>
      </c>
      <c r="F65" s="61" t="s">
        <v>1917</v>
      </c>
      <c r="G65" s="106">
        <v>32770</v>
      </c>
      <c r="H65" s="66" t="s">
        <v>1917</v>
      </c>
      <c r="I65" s="66" t="s">
        <v>2016</v>
      </c>
      <c r="J65" s="70" t="s">
        <v>2192</v>
      </c>
      <c r="K65" s="99" t="str">
        <f>'[3]2. NACIONAL'!G65</f>
        <v>PRESTACIÓN DE SERVICIOS DE APOYO A LA GESTIÓN EN ACTIVIDADES OPERATIVAS DE PREVENCIÓN, VIGILANCIA Y CONTROL, EN LA JURISDICCIÓN DE LOS MUNICIPIOS DE CALI, DAGUA, JAMUNDÍ Y BUENAVENTURA DEL PNN FARALLONES DE CALI</v>
      </c>
      <c r="L65" s="61" t="str">
        <f>'[3]2. NACIONAL'!BJ65</f>
        <v>johncoba09@gmail.com</v>
      </c>
      <c r="M65" s="105">
        <v>3175186148</v>
      </c>
      <c r="N65" s="103">
        <f>VLOOKUP(B65,'[3]2. NACIONAL'!A:BL,16,0)</f>
        <v>1337498.26</v>
      </c>
      <c r="O65" s="99" t="str">
        <f>VLOOKUP(B65,'[3]2. NACIONAL'!A:BL,31,0)</f>
        <v>PNN Farallones de Cali</v>
      </c>
    </row>
    <row r="66" spans="1:15" ht="12.75">
      <c r="A66" s="99">
        <v>66</v>
      </c>
      <c r="B66" s="99" t="str">
        <f>'[3]2. NACIONAL'!A66</f>
        <v>DTPA-CPS-065-N-2020</v>
      </c>
      <c r="C66" s="61" t="s">
        <v>2193</v>
      </c>
      <c r="D66" s="61" t="s">
        <v>2194</v>
      </c>
      <c r="E66" s="100">
        <f>'[3]2. NACIONAL'!U66</f>
        <v>27271267</v>
      </c>
      <c r="F66" s="61" t="s">
        <v>2195</v>
      </c>
      <c r="G66" s="106">
        <v>28590</v>
      </c>
      <c r="H66" s="66" t="s">
        <v>2134</v>
      </c>
      <c r="I66" s="66" t="s">
        <v>2048</v>
      </c>
      <c r="J66" s="70" t="s">
        <v>2196</v>
      </c>
      <c r="K66" s="99" t="str">
        <f>'[3]2. NACIONAL'!G66</f>
        <v>PRESTACIÓN DE SERVICIOS DE APOYO A LA GESTIÓN COMO EXPERTO LOCAL PARA APOYAR LAS ACTIVIDADES OPERATIVAS DE PREVENCIÓN, CONTROL Y VIGILANCIA DEL PARQUE NACIONAL NATURAL SANQUIANGA</v>
      </c>
      <c r="L66" s="61" t="str">
        <f>'[3]2. NACIONAL'!BJ66</f>
        <v>maria.alixangulo@gmail.com</v>
      </c>
      <c r="M66" s="105">
        <v>3163559056</v>
      </c>
      <c r="N66" s="103">
        <f>VLOOKUP(B66,'[3]2. NACIONAL'!A:BL,16,0)</f>
        <v>1337498.26</v>
      </c>
      <c r="O66" s="99" t="str">
        <f>VLOOKUP(B66,'[3]2. NACIONAL'!A:BL,31,0)</f>
        <v>PNN Sanquianga</v>
      </c>
    </row>
    <row r="67" spans="1:15" ht="12.75">
      <c r="A67" s="99">
        <v>67</v>
      </c>
      <c r="B67" s="99" t="str">
        <f>'[3]2. NACIONAL'!A67</f>
        <v>DTPA-CPS-066-N-2020</v>
      </c>
      <c r="C67" s="61" t="s">
        <v>2197</v>
      </c>
      <c r="D67" s="61" t="s">
        <v>2198</v>
      </c>
      <c r="E67" s="100">
        <f>'[3]2. NACIONAL'!U67</f>
        <v>14639303</v>
      </c>
      <c r="F67" s="61" t="s">
        <v>1917</v>
      </c>
      <c r="G67" s="106">
        <v>31133</v>
      </c>
      <c r="H67" s="66" t="s">
        <v>2199</v>
      </c>
      <c r="I67" s="66" t="s">
        <v>1924</v>
      </c>
      <c r="J67" s="70" t="s">
        <v>2200</v>
      </c>
      <c r="K67" s="99" t="str">
        <f>'[3]2. NACIONAL'!G67</f>
        <v>PRESTACIÓN DE SERVICIOS TÉCNICOS EN APOYO A PROCESOS ADMINISTRATIVOS A LA PLANEACIÓN INTERNA Y CONSERVACIÓN DEL PNN URAMBA BAHÍA MALAGA ADSCRITO A LA DTPA</v>
      </c>
      <c r="L67" s="61" t="str">
        <f>'[3]2. NACIONAL'!BJ67</f>
        <v>fuentes.sanandres@gmail.com</v>
      </c>
      <c r="M67" s="105">
        <v>3002828052</v>
      </c>
      <c r="N67" s="103">
        <f>VLOOKUP(B67,'[3]2. NACIONAL'!A:BL,16,0)</f>
        <v>2206871.8199999998</v>
      </c>
      <c r="O67" s="99" t="str">
        <f>VLOOKUP(B67,'[3]2. NACIONAL'!A:BL,31,0)</f>
        <v>PNN Uramba Bahia Malaga</v>
      </c>
    </row>
    <row r="68" spans="1:15" ht="12.75">
      <c r="A68" s="99">
        <v>68</v>
      </c>
      <c r="B68" s="99" t="str">
        <f>'[3]2. NACIONAL'!A68</f>
        <v>DTPA-CPS-067-N-2020</v>
      </c>
      <c r="C68" s="61" t="s">
        <v>2201</v>
      </c>
      <c r="D68" s="61" t="s">
        <v>2202</v>
      </c>
      <c r="E68" s="100">
        <f>'[3]2. NACIONAL'!U68</f>
        <v>31307198</v>
      </c>
      <c r="F68" s="61" t="s">
        <v>1917</v>
      </c>
      <c r="G68" s="106">
        <v>30871</v>
      </c>
      <c r="H68" s="66" t="s">
        <v>1917</v>
      </c>
      <c r="I68" s="66" t="s">
        <v>2016</v>
      </c>
      <c r="J68" s="70" t="s">
        <v>1733</v>
      </c>
      <c r="K68" s="99" t="str">
        <f>'[3]2. NACIONAL'!G68</f>
        <v>PRESTACIÓN DE SERVICIOS TÉCNICOS Y DE APOYO A LA GESTIÓN DOCUMENTAL Y LA ORGANIZACIÓN FÍSICA DEL ARCHIVO DE GESTIÓN E HISTÓRICO DE LA DIRECCIÓN TERRITORIAL PACIFICO Y SUS ÁREAS PROTEGIDAS</v>
      </c>
      <c r="L68" s="61" t="str">
        <f>'[3]2. NACIONAL'!BJ68</f>
        <v>NENA4466@HOTMAIL.COM</v>
      </c>
      <c r="M68" s="105">
        <v>3006422100</v>
      </c>
      <c r="N68" s="103">
        <f>VLOOKUP(B68,'[3]2. NACIONAL'!A:BL,16,0)</f>
        <v>1855777.78</v>
      </c>
      <c r="O68" s="99" t="str">
        <f>VLOOKUP(B68,'[3]2. NACIONAL'!A:BL,31,0)</f>
        <v>DTPA</v>
      </c>
    </row>
    <row r="69" spans="1:15" ht="12.75">
      <c r="A69" s="99">
        <v>69</v>
      </c>
      <c r="B69" s="99" t="str">
        <f>'[3]2. NACIONAL'!A69</f>
        <v>DTPA-CPS-068-N-2020</v>
      </c>
      <c r="C69" s="61" t="s">
        <v>2203</v>
      </c>
      <c r="D69" s="61" t="s">
        <v>2204</v>
      </c>
      <c r="E69" s="100">
        <f>'[3]2. NACIONAL'!U69</f>
        <v>91275657</v>
      </c>
      <c r="F69" s="61" t="s">
        <v>2205</v>
      </c>
      <c r="G69" s="106">
        <v>25936</v>
      </c>
      <c r="H69" s="66" t="s">
        <v>2206</v>
      </c>
      <c r="I69" s="66" t="s">
        <v>1924</v>
      </c>
      <c r="J69" s="70" t="s">
        <v>2207</v>
      </c>
      <c r="K69" s="99" t="str">
        <f>'[3]2. NACIONAL'!G69</f>
        <v>PRESTACIÓN DE SERVICIOS PROFESIONALES Y DE APOYO PARA LA GESTIÓN Y CONSOLIDACIÓN DE LA INFORMACIÓN ESPACIAL Y GEOGRÁFICA, LA PRECISIÓN DE LÍMITES Y LOS ANÁLISIS ESPACIALES DE LA DTPA Y SUS ÁREAS ADSCRITAS</v>
      </c>
      <c r="L69" s="61" t="str">
        <f>'[3]2. NACIONAL'!BJ69</f>
        <v>eduardo.acuna03@gmail.com</v>
      </c>
      <c r="M69" s="105">
        <v>3153057078</v>
      </c>
      <c r="N69" s="103">
        <f>VLOOKUP(B69,'[3]2. NACIONAL'!A:BL,16,0)</f>
        <v>4823432.32</v>
      </c>
      <c r="O69" s="99" t="str">
        <f>VLOOKUP(B69,'[3]2. NACIONAL'!A:BL,31,0)</f>
        <v>DTPA</v>
      </c>
    </row>
    <row r="70" spans="1:15" ht="12.75">
      <c r="A70" s="99">
        <v>70</v>
      </c>
      <c r="B70" s="99" t="str">
        <f>'[3]2. NACIONAL'!A70</f>
        <v>DTPA-CPS-069-N-2020</v>
      </c>
      <c r="C70" s="61" t="s">
        <v>2208</v>
      </c>
      <c r="D70" s="61" t="s">
        <v>2209</v>
      </c>
      <c r="E70" s="100">
        <f>'[3]2. NACIONAL'!U70</f>
        <v>1089797527</v>
      </c>
      <c r="F70" s="61" t="s">
        <v>2134</v>
      </c>
      <c r="G70" s="106">
        <v>31797</v>
      </c>
      <c r="H70" s="66" t="s">
        <v>2134</v>
      </c>
      <c r="I70" s="66" t="s">
        <v>2016</v>
      </c>
      <c r="J70" s="70" t="s">
        <v>2210</v>
      </c>
      <c r="K70" s="99" t="str">
        <f>'[3]2. NACIONAL'!G70</f>
        <v>PRESTACIÓN DE SERVICIOS DE APOYO A LA GESTIÓN COMO EXPERTO LOCAL PARA APOYAR LAS ACTIVIDADES OPERATIVAS DE PREVENCIÓN, CONTROL Y VIGILANCIA DEL PARQUE NACIONAL NATURAL SANQUIANGA.</v>
      </c>
      <c r="L70" s="61" t="str">
        <f>'[3]2. NACIONAL'!BJ70</f>
        <v>kibaraharoldsanchez@gmail.com</v>
      </c>
      <c r="M70" s="105">
        <v>3206873007</v>
      </c>
      <c r="N70" s="103">
        <f>VLOOKUP(B70,'[3]2. NACIONAL'!A:BL,16,0)</f>
        <v>1337498.26</v>
      </c>
      <c r="O70" s="99" t="str">
        <f>VLOOKUP(B70,'[3]2. NACIONAL'!A:BL,31,0)</f>
        <v>PNN Sanquianga</v>
      </c>
    </row>
    <row r="71" spans="1:15" ht="12.75">
      <c r="A71" s="99">
        <v>71</v>
      </c>
      <c r="B71" s="99" t="str">
        <f>'[3]2. NACIONAL'!A71</f>
        <v>DTPA-CPS-070-N-2020</v>
      </c>
      <c r="C71" s="61" t="s">
        <v>2211</v>
      </c>
      <c r="D71" s="61" t="s">
        <v>2212</v>
      </c>
      <c r="E71" s="100">
        <f>'[3]2. NACIONAL'!U71</f>
        <v>13106167</v>
      </c>
      <c r="F71" s="61" t="s">
        <v>2134</v>
      </c>
      <c r="G71" s="106">
        <v>27202</v>
      </c>
      <c r="H71" s="66" t="s">
        <v>2134</v>
      </c>
      <c r="I71" s="66" t="s">
        <v>2048</v>
      </c>
      <c r="J71" s="70" t="s">
        <v>2213</v>
      </c>
      <c r="K71" s="99" t="str">
        <f>'[3]2. NACIONAL'!G71</f>
        <v>PRESTACIÓN DE SERVICIOS DE APOYO A LA GESTIÓN COMO EXPERTO LOCAL PARA APOYAR LAS ACTIVIDADES OPERATIVAS DE PREVENCIÓN, CONTROL Y VIGILANCIA DEL PARQUE NACIONAL NATURAL SANQUIANGA.</v>
      </c>
      <c r="L71" s="61" t="str">
        <f>'[3]2. NACIONAL'!BJ71</f>
        <v>juliogrueso76@gmail.com</v>
      </c>
      <c r="M71" s="105">
        <v>3127665310</v>
      </c>
      <c r="N71" s="103">
        <f>VLOOKUP(B71,'[3]2. NACIONAL'!A:BL,16,0)</f>
        <v>1337498.26</v>
      </c>
      <c r="O71" s="99" t="str">
        <f>VLOOKUP(B71,'[3]2. NACIONAL'!A:BL,31,0)</f>
        <v>PNN Sanquianga</v>
      </c>
    </row>
    <row r="72" spans="1:15" ht="12.75">
      <c r="A72" s="99">
        <v>72</v>
      </c>
      <c r="B72" s="99" t="str">
        <f>'[3]2. NACIONAL'!A72</f>
        <v>DTPA-CPS-071-N-2020</v>
      </c>
      <c r="C72" s="61" t="s">
        <v>2214</v>
      </c>
      <c r="D72" s="61" t="s">
        <v>2215</v>
      </c>
      <c r="E72" s="100">
        <f>'[3]2. NACIONAL'!U72</f>
        <v>1107093799</v>
      </c>
      <c r="F72" s="61" t="s">
        <v>1917</v>
      </c>
      <c r="G72" s="106">
        <v>35067</v>
      </c>
      <c r="H72" s="66" t="s">
        <v>1917</v>
      </c>
      <c r="I72" s="66" t="s">
        <v>1956</v>
      </c>
      <c r="J72" s="70" t="s">
        <v>2216</v>
      </c>
      <c r="K72" s="99" t="str">
        <f>'[3]2. NACIONAL'!G72</f>
        <v>PRESTACIÓN DE SERVICIOS TÉCNICOS Y DE APOYO A LA GESTIÓN PARA EL SEGUIMIENTO DE LAS HERRAMIENTAS DE PLANEACIÓN Y EL FORTALECIMIENTO ADMINISTRATIVO COMO SOPORTE PARA LOS PROCESOS DE CONSERVACIÓN DEL PNN LOS KATÍOS</v>
      </c>
      <c r="L72" s="61" t="str">
        <f>'[3]2. NACIONAL'!BJ72</f>
        <v>jaimeaguilar19@outlook.com</v>
      </c>
      <c r="M72" s="105">
        <v>3045912106</v>
      </c>
      <c r="N72" s="103">
        <f>VLOOKUP(B72,'[3]2. NACIONAL'!A:BL,16,0)</f>
        <v>2206871.8199999998</v>
      </c>
      <c r="O72" s="99" t="str">
        <f>VLOOKUP(B72,'[3]2. NACIONAL'!A:BL,31,0)</f>
        <v>PNN Los Katios</v>
      </c>
    </row>
    <row r="73" spans="1:15" ht="12.75">
      <c r="A73" s="99">
        <v>73</v>
      </c>
      <c r="B73" s="99" t="str">
        <f>'[3]2. NACIONAL'!A73</f>
        <v>DTPA-CPS-072-N-2020</v>
      </c>
      <c r="C73" s="61" t="s">
        <v>2217</v>
      </c>
      <c r="D73" s="61" t="s">
        <v>2218</v>
      </c>
      <c r="E73" s="100">
        <f>'[3]2. NACIONAL'!U73</f>
        <v>1144052321</v>
      </c>
      <c r="F73" s="61" t="s">
        <v>1917</v>
      </c>
      <c r="G73" s="106">
        <v>33684</v>
      </c>
      <c r="H73" s="66" t="s">
        <v>1996</v>
      </c>
      <c r="I73" s="66" t="s">
        <v>1924</v>
      </c>
      <c r="J73" s="70" t="s">
        <v>2219</v>
      </c>
      <c r="K73" s="99" t="str">
        <f>'[3]2. NACIONAL'!G73</f>
        <v>PRESTAR SERVICIOS PROFESIONALES COMO ABOGADA DE APOYO EN EL ÁREA JURÍDICA DE LA DIRECCIÓN TERRITORIAL PACÍFICO</v>
      </c>
      <c r="L73" s="61" t="str">
        <f>'[3]2. NACIONAL'!BJ73</f>
        <v>lorenahemandez@hot,ail.com</v>
      </c>
      <c r="M73" s="105">
        <v>3709565</v>
      </c>
      <c r="N73" s="103">
        <f>VLOOKUP(B73,'[3]2. NACIONAL'!A:BL,16,0)</f>
        <v>3156754.3</v>
      </c>
      <c r="O73" s="99" t="str">
        <f>VLOOKUP(B73,'[3]2. NACIONAL'!A:BL,31,0)</f>
        <v>DTPA</v>
      </c>
    </row>
    <row r="74" spans="1:15" ht="12.75">
      <c r="A74" s="99">
        <v>74</v>
      </c>
      <c r="B74" s="99" t="str">
        <f>'[3]2. NACIONAL'!A74</f>
        <v>DTPA-CPS-073-N-2020</v>
      </c>
      <c r="C74" s="61" t="s">
        <v>2220</v>
      </c>
      <c r="D74" s="61" t="s">
        <v>2170</v>
      </c>
      <c r="E74" s="100">
        <f>'[3]2. NACIONAL'!U74</f>
        <v>12912941</v>
      </c>
      <c r="F74" s="61" t="s">
        <v>2221</v>
      </c>
      <c r="G74" s="106">
        <v>23757</v>
      </c>
      <c r="H74" s="66" t="s">
        <v>2221</v>
      </c>
      <c r="I74" s="66" t="s">
        <v>1924</v>
      </c>
      <c r="J74" s="70" t="s">
        <v>2222</v>
      </c>
      <c r="K74" s="99" t="str">
        <f>'[3]2. NACIONAL'!G74</f>
        <v>PRESTACIÓN DE SERVICIOS PROFESIONALES Y APOYO A LA GESTIÓN PARA IMPLEMENTAR Y FORTALECER LOS EMPRENDIMIENTOS SOSTENIBLES DEL PROGRAMA DLS FINANCIADO POR EL APOYO PRESUPUESTARIO DE LA UNIÓN EUROPEA EN EL PNN UTRÍA EN LA VIGENCIA 2020</v>
      </c>
      <c r="L74" s="61" t="str">
        <f>'[3]2. NACIONAL'!BJ74</f>
        <v>abogadosaya@hotmail.com</v>
      </c>
      <c r="M74" s="105">
        <v>3148155784</v>
      </c>
      <c r="N74" s="103">
        <f>VLOOKUP(B74,'[3]2. NACIONAL'!A:BL,16,0)</f>
        <v>3852123.78</v>
      </c>
      <c r="O74" s="99" t="str">
        <f>VLOOKUP(B74,'[3]2. NACIONAL'!A:BL,31,0)</f>
        <v>PNN Utria</v>
      </c>
    </row>
    <row r="75" spans="1:15" ht="12.75">
      <c r="A75" s="99">
        <v>75</v>
      </c>
      <c r="B75" s="99" t="str">
        <f>'[3]2. NACIONAL'!A75</f>
        <v>DTPA-CPS-074-N-2020</v>
      </c>
      <c r="C75" s="61" t="s">
        <v>2223</v>
      </c>
      <c r="D75" s="61" t="s">
        <v>2224</v>
      </c>
      <c r="E75" s="100">
        <f>'[3]2. NACIONAL'!U75</f>
        <v>1151964086</v>
      </c>
      <c r="F75" s="61" t="s">
        <v>1917</v>
      </c>
      <c r="G75" s="106">
        <v>35814</v>
      </c>
      <c r="H75" s="66" t="s">
        <v>1917</v>
      </c>
      <c r="I75" s="66" t="s">
        <v>1924</v>
      </c>
      <c r="J75" s="70" t="s">
        <v>2225</v>
      </c>
      <c r="K75" s="99" t="str">
        <f>'[3]2. NACIONAL'!G75</f>
        <v>PRESTACIÓN DE SERVICIOS TÉCNICOS Y APOYO A LA GESTIÓN EN DISEÑO DE PIEZAS GRAFICAS ACORDES CON LA NECESIDAD Y CONTEXTO DE LA DTPA Y SUS ÁREAS PROTEGIDAS</v>
      </c>
      <c r="L75" s="61" t="str">
        <f>'[3]2. NACIONAL'!BJ75</f>
        <v>nathalia.escandon@uao.edu.co</v>
      </c>
      <c r="M75" s="105">
        <v>3154202622</v>
      </c>
      <c r="N75" s="103">
        <f>VLOOKUP(B75,'[3]2. NACIONAL'!A:BL,16,0)</f>
        <v>2206871.8199999998</v>
      </c>
      <c r="O75" s="99" t="str">
        <f>VLOOKUP(B75,'[3]2. NACIONAL'!A:BL,31,0)</f>
        <v>DTPA</v>
      </c>
    </row>
    <row r="76" spans="1:15" ht="12.75">
      <c r="A76" s="99">
        <v>76</v>
      </c>
      <c r="B76" s="99" t="str">
        <f>'[3]2. NACIONAL'!A76</f>
        <v>DTPA-CPS-075-N-2020</v>
      </c>
      <c r="C76" s="61" t="s">
        <v>2226</v>
      </c>
      <c r="D76" s="61" t="s">
        <v>2227</v>
      </c>
      <c r="E76" s="100">
        <f>'[3]2. NACIONAL'!U76</f>
        <v>1107084473</v>
      </c>
      <c r="F76" s="75" t="s">
        <v>1917</v>
      </c>
      <c r="G76" s="108">
        <v>34590</v>
      </c>
      <c r="H76" s="66" t="s">
        <v>1917</v>
      </c>
      <c r="I76" s="66" t="s">
        <v>1956</v>
      </c>
      <c r="J76" s="70" t="s">
        <v>2228</v>
      </c>
      <c r="K76" s="99" t="str">
        <f>'[3]2. NACIONAL'!G76</f>
        <v>PRESTACION LOS SERVICIOS TÉCNICOS Y DE APOYO A LA GESTIÓN DEL COMPONENTE DE SISTEMAS INFORMÁTICOS Y MANEJO TECNOLÓGICO DE LA DIRECCIÓN TERRITORIAL PACIFICO Y SUS ÁREAS ADSCRITAS</v>
      </c>
      <c r="L76" s="61" t="str">
        <f>'[3]2. NACIONAL'!BJ76</f>
        <v>brandonjoaqui@gmail.com</v>
      </c>
      <c r="M76" s="75">
        <v>3154016116</v>
      </c>
      <c r="N76" s="103">
        <f>VLOOKUP(B76,'[3]2. NACIONAL'!A:BL,16,0)</f>
        <v>2663849.86</v>
      </c>
      <c r="O76" s="99" t="str">
        <f>VLOOKUP(B76,'[3]2. NACIONAL'!A:BL,31,0)</f>
        <v>DTPA</v>
      </c>
    </row>
    <row r="77" spans="1:15" ht="12.75">
      <c r="A77" s="99">
        <v>77</v>
      </c>
      <c r="B77" s="99" t="str">
        <f>'[3]2. NACIONAL'!A77</f>
        <v>DTPA-CPS-076-N-2020</v>
      </c>
      <c r="C77" s="61" t="s">
        <v>2229</v>
      </c>
      <c r="D77" s="61" t="s">
        <v>2230</v>
      </c>
      <c r="E77" s="100">
        <f>'[3]2. NACIONAL'!U77</f>
        <v>78713344</v>
      </c>
      <c r="F77" s="61" t="s">
        <v>2231</v>
      </c>
      <c r="G77" s="106">
        <v>26368</v>
      </c>
      <c r="H77" s="66" t="s">
        <v>1917</v>
      </c>
      <c r="I77" s="66" t="s">
        <v>1935</v>
      </c>
      <c r="J77" s="70" t="s">
        <v>2232</v>
      </c>
      <c r="K77" s="99" t="str">
        <f>'[3]2. NACIONAL'!G77</f>
        <v>PRESTAR LOS SERVICIOS PROFESIONALES Y DE APOYO A LA GESTIÓN AL PNN UTRÍA, PARA EL DESARROLLO DE LAS ACTIVIDADES RELACIONADAS CON LA IMPLEMENTACIÓN DE LA ESTRATEGIA DE INVESTIGACIÓN Y MONITOREO EN EL ÁREA PROTEGIDA</v>
      </c>
      <c r="L77" s="61" t="str">
        <f>'[3]2. NACIONAL'!BJ77</f>
        <v>calofer666@yahoo.com</v>
      </c>
      <c r="M77" s="105">
        <v>3127784727</v>
      </c>
      <c r="N77" s="103">
        <f>VLOOKUP(B77,'[3]2. NACIONAL'!A:BL,16,0)</f>
        <v>3852123.78</v>
      </c>
      <c r="O77" s="99" t="str">
        <f>VLOOKUP(B77,'[3]2. NACIONAL'!A:BL,31,0)</f>
        <v>PNN Utria</v>
      </c>
    </row>
    <row r="78" spans="1:15" ht="12.75">
      <c r="A78" s="99">
        <v>78</v>
      </c>
      <c r="B78" s="99" t="str">
        <f>'[3]2. NACIONAL'!A78</f>
        <v>DTPA-CPS-077-N-2020</v>
      </c>
      <c r="C78" s="61" t="s">
        <v>2233</v>
      </c>
      <c r="D78" s="61" t="s">
        <v>2234</v>
      </c>
      <c r="E78" s="100">
        <f>'[3]2. NACIONAL'!U78</f>
        <v>94491415</v>
      </c>
      <c r="F78" s="61" t="s">
        <v>1917</v>
      </c>
      <c r="G78" s="106">
        <v>28031</v>
      </c>
      <c r="H78" s="66" t="s">
        <v>1917</v>
      </c>
      <c r="I78" s="66" t="s">
        <v>1924</v>
      </c>
      <c r="J78" s="70" t="s">
        <v>2235</v>
      </c>
      <c r="K78" s="99" t="str">
        <f>'[3]2. NACIONAL'!G78</f>
        <v>PRESTACIÓN DE SERVICIOS PROFESIONALES Y DE APOYO A LA GESTIÓN PARA EL SOSTENIMIENTO Y MANTENIMIENTO DEL SISTEMA DE GESTIÓN DE CALIDAD EN LA DIRECCIÓN TERRITORIAL PACÍFICO, EN CUMPLIMIENTO DE LA NORMA TÉCNICA DE CALIDAD</v>
      </c>
      <c r="L78" s="61" t="str">
        <f>'[3]2. NACIONAL'!BJ78</f>
        <v>jorper57@yahoo.es</v>
      </c>
      <c r="M78" s="105">
        <v>3183446894</v>
      </c>
      <c r="N78" s="103">
        <f>VLOOKUP(B78,'[3]2. NACIONAL'!A:BL,16,0)</f>
        <v>3156754.3</v>
      </c>
      <c r="O78" s="99" t="str">
        <f>VLOOKUP(B78,'[3]2. NACIONAL'!A:BL,31,0)</f>
        <v>DTPA</v>
      </c>
    </row>
    <row r="79" spans="1:15" ht="12.75">
      <c r="A79" s="99">
        <v>79</v>
      </c>
      <c r="B79" s="99" t="str">
        <f>'[3]2. NACIONAL'!A79</f>
        <v>DTPA-CPS-078-N-2020</v>
      </c>
      <c r="C79" s="61" t="s">
        <v>2236</v>
      </c>
      <c r="D79" s="61" t="s">
        <v>2237</v>
      </c>
      <c r="E79" s="100">
        <f>'[3]2. NACIONAL'!U79</f>
        <v>1143972672</v>
      </c>
      <c r="F79" s="61" t="s">
        <v>1917</v>
      </c>
      <c r="G79" s="106">
        <v>34820</v>
      </c>
      <c r="H79" s="66" t="s">
        <v>1917</v>
      </c>
      <c r="I79" s="66" t="s">
        <v>1961</v>
      </c>
      <c r="J79" s="70" t="s">
        <v>2238</v>
      </c>
      <c r="K79" s="99" t="str">
        <f>'[3]2. NACIONAL'!G79</f>
        <v>PRESTACIÓN DE SERVICIOS DE APOYO A LA GESTIÓN EN ACTIVIDADES OPERATIVAS PARA LA ORGANIZACIÓN FÍSICA DEL ARCHIVO DE GESTIÓN E HISTÓRICO DE LA DIRECCIÓN TERRITORIAL PACIFICO Y SUS ÁREAS PROTEGIDAS.</v>
      </c>
      <c r="L79" s="61" t="str">
        <f>'[3]2. NACIONAL'!BJ79</f>
        <v>matv.95@hotmail.com</v>
      </c>
      <c r="M79" s="105">
        <v>3146643102</v>
      </c>
      <c r="N79" s="103">
        <f>VLOOKUP(B79,'[3]2. NACIONAL'!A:BL,16,0)</f>
        <v>1337498.26</v>
      </c>
      <c r="O79" s="99" t="str">
        <f>VLOOKUP(B79,'[3]2. NACIONAL'!A:BL,31,0)</f>
        <v>DTPA</v>
      </c>
    </row>
    <row r="80" spans="1:15" ht="12.75">
      <c r="A80" s="99">
        <v>80</v>
      </c>
      <c r="B80" s="99" t="str">
        <f>'[3]2. NACIONAL'!A80</f>
        <v>DTPA-CPS-079-N-2020</v>
      </c>
      <c r="C80" s="61" t="s">
        <v>2239</v>
      </c>
      <c r="D80" s="61" t="s">
        <v>2240</v>
      </c>
      <c r="E80" s="100">
        <f>'[3]2. NACIONAL'!U80</f>
        <v>1087193372</v>
      </c>
      <c r="F80" s="61" t="s">
        <v>2221</v>
      </c>
      <c r="G80" s="106">
        <v>33806</v>
      </c>
      <c r="H80" s="66" t="s">
        <v>2221</v>
      </c>
      <c r="I80" s="66" t="s">
        <v>1924</v>
      </c>
      <c r="J80" s="70" t="s">
        <v>2241</v>
      </c>
      <c r="K80" s="99" t="str">
        <f>'[3]2. NACIONAL'!G80</f>
        <v>PRESTACIÓN DE SERVICIOS TÉCNICOS Y DE APOYO A LA GESTIÓN EN LOS PROCESOS DE CONSTRUCCIÓN DEL COMPONENTE ORDENAMIENTO DEL PLAN DE MANEJO Y PLAN DE TRABAJO DE EDUCACIÓN AMBIENTAL DEL DNMI CABO MANGLARES BAJO MIRA Y FRONTERA</v>
      </c>
      <c r="L80" s="61" t="str">
        <f>'[3]2. NACIONAL'!BJ80</f>
        <v>rodholpho321@gmail.com</v>
      </c>
      <c r="M80" s="105">
        <v>3163604206</v>
      </c>
      <c r="N80" s="103">
        <f>VLOOKUP(B80,'[3]2. NACIONAL'!A:BL,16,0)</f>
        <v>2663849.86</v>
      </c>
      <c r="O80" s="99" t="str">
        <f>VLOOKUP(B80,'[3]2. NACIONAL'!A:BL,31,0)</f>
        <v>DNMI Cabo Manglares</v>
      </c>
    </row>
    <row r="81" spans="1:15" ht="12.75">
      <c r="A81" s="99">
        <v>81</v>
      </c>
      <c r="B81" s="99" t="str">
        <f>'[3]2. NACIONAL'!A81</f>
        <v>DTPA-CPS-080-N-2020</v>
      </c>
      <c r="C81" s="61" t="s">
        <v>2242</v>
      </c>
      <c r="D81" s="61" t="s">
        <v>2243</v>
      </c>
      <c r="E81" s="100">
        <f>'[3]2. NACIONAL'!U81</f>
        <v>97946354</v>
      </c>
      <c r="F81" s="61" t="s">
        <v>2221</v>
      </c>
      <c r="G81" s="106">
        <v>23207</v>
      </c>
      <c r="H81" s="66" t="s">
        <v>2221</v>
      </c>
      <c r="I81" s="66" t="s">
        <v>2016</v>
      </c>
      <c r="J81" s="70" t="s">
        <v>2244</v>
      </c>
      <c r="K81" s="99" t="str">
        <f>'[3]2. NACIONAL'!G81</f>
        <v>PRESTACIÓN DE SERVICIOS OPERATIVOS Y DE APOYO A LA GESTIÓN EN EL PROCESO DE CONSTRUCCIÓN DEL PLAN DE MANEJO DEL DNMI CABO MANGLARES BAJO MIRA Y FRONTERA</v>
      </c>
      <c r="L81" s="61" t="str">
        <f>'[3]2. NACIONAL'!BJ81</f>
        <v>hectorhurt879@gmail.com</v>
      </c>
      <c r="M81" s="105">
        <v>3173978902</v>
      </c>
      <c r="N81" s="103">
        <f>VLOOKUP(B81,'[3]2. NACIONAL'!A:BL,16,0)</f>
        <v>1337498.26</v>
      </c>
      <c r="O81" s="99" t="str">
        <f>VLOOKUP(B81,'[3]2. NACIONAL'!A:BL,31,0)</f>
        <v>DNMI Cabo Manglares</v>
      </c>
    </row>
    <row r="82" spans="1:15" ht="12.75">
      <c r="A82" s="99">
        <v>82</v>
      </c>
      <c r="B82" s="99" t="str">
        <f>'[3]2. NACIONAL'!A82</f>
        <v>DTPA-CPS-081-N-2020</v>
      </c>
      <c r="C82" s="61" t="s">
        <v>2245</v>
      </c>
      <c r="D82" s="61" t="s">
        <v>2246</v>
      </c>
      <c r="E82" s="100">
        <f>'[3]2. NACIONAL'!U82</f>
        <v>87948001</v>
      </c>
      <c r="F82" s="61" t="s">
        <v>2221</v>
      </c>
      <c r="G82" s="106">
        <v>30993</v>
      </c>
      <c r="H82" s="66" t="s">
        <v>2221</v>
      </c>
      <c r="I82" s="66" t="s">
        <v>1924</v>
      </c>
      <c r="J82" s="70" t="s">
        <v>2247</v>
      </c>
      <c r="K82" s="99" t="str">
        <f>'[3]2. NACIONAL'!G82</f>
        <v>PRESTAR LOS SERVICIOS PROFESIONALES Y DE APOYO A LA GESTIÓN PARA LA CONSTRUCCIÓN CONJUNTA DEL PLAN DE MANEJO DEL DNMI “CABO MANGLARES BAJO MIRA Y FRONTERA”, ACORDE A LOS LINEAMIENTOS DEL COMITÉ DE COADMINISTRACIÓN Y MANEJO DEL ÁREA</v>
      </c>
      <c r="L82" s="61" t="str">
        <f>'[3]2. NACIONAL'!BJ82</f>
        <v>revelo05@hotmail.com</v>
      </c>
      <c r="M82" s="105">
        <v>3186661569</v>
      </c>
      <c r="N82" s="103">
        <f>VLOOKUP(B82,'[3]2. NACIONAL'!A:BL,16,0)</f>
        <v>3852123.78</v>
      </c>
      <c r="O82" s="99" t="str">
        <f>VLOOKUP(B82,'[3]2. NACIONAL'!A:BL,31,0)</f>
        <v>DNMI Cabo Manglares</v>
      </c>
    </row>
    <row r="83" spans="1:15" ht="12.75">
      <c r="A83" s="99">
        <v>83</v>
      </c>
      <c r="B83" s="99" t="str">
        <f>'[3]2. NACIONAL'!A83</f>
        <v>DTPA-CPS-082-N-2020</v>
      </c>
      <c r="C83" s="61" t="s">
        <v>2248</v>
      </c>
      <c r="D83" s="61" t="s">
        <v>2249</v>
      </c>
      <c r="E83" s="100">
        <f>'[3]2. NACIONAL'!U83</f>
        <v>1075287094</v>
      </c>
      <c r="F83" s="61" t="s">
        <v>1940</v>
      </c>
      <c r="G83" s="106">
        <v>34326</v>
      </c>
      <c r="H83" s="66" t="s">
        <v>2011</v>
      </c>
      <c r="I83" s="66" t="s">
        <v>1924</v>
      </c>
      <c r="J83" s="70" t="s">
        <v>2250</v>
      </c>
      <c r="K83" s="99" t="str">
        <f>'[3]2. NACIONAL'!G83</f>
        <v>PRESTACIÓN DE SERVICIOS PROFESIONALES Y APOYO A LA GESTIÓN EN LOS PROCESOS DE COMUNICACIÓN PARA EL RELACIONAMIENTO INTERINSTITUCIONAL Y POSICIONAMIENTO DEL PLAN ESTRATÉGICO DE LA DTPA Y LAS ÁREAS QUE LA COMPONEN</v>
      </c>
      <c r="L83" s="61" t="str">
        <f>'[3]2. NACIONAL'!BJ83</f>
        <v>pimientoc.1102@gmail.com</v>
      </c>
      <c r="M83" s="105">
        <v>3125907134</v>
      </c>
      <c r="N83" s="103">
        <f>VLOOKUP(B83,'[3]2. NACIONAL'!A:BL,16,0)</f>
        <v>3852123.78</v>
      </c>
      <c r="O83" s="99" t="str">
        <f>VLOOKUP(B83,'[3]2. NACIONAL'!A:BL,31,0)</f>
        <v>DTPA</v>
      </c>
    </row>
    <row r="84" spans="1:15" ht="12.75">
      <c r="A84" s="99">
        <v>84</v>
      </c>
      <c r="B84" s="99" t="str">
        <f>'[3]2. NACIONAL'!A84</f>
        <v>DTPA-CPS-083-N-2020</v>
      </c>
      <c r="C84" s="61" t="s">
        <v>2251</v>
      </c>
      <c r="D84" s="61" t="s">
        <v>2252</v>
      </c>
      <c r="E84" s="100">
        <f>'[3]2. NACIONAL'!U84</f>
        <v>36951274</v>
      </c>
      <c r="F84" s="61" t="s">
        <v>2221</v>
      </c>
      <c r="G84" s="106">
        <v>29522</v>
      </c>
      <c r="H84" s="66" t="s">
        <v>2221</v>
      </c>
      <c r="I84" s="66" t="s">
        <v>1924</v>
      </c>
      <c r="J84" s="70" t="s">
        <v>2253</v>
      </c>
      <c r="K84" s="99" t="str">
        <f>'[3]2. NACIONAL'!G84</f>
        <v>PRESTACIÓN DE SERVICIOS TÉCNICOS Y DE APOYO A LA GESTIÓN EN LOS PROCESOS DE SEGUIMIENTO A LAS HERRAMIENTAS DE PLANEACIÓN DEL DNMI CABO MANGLARES BAJO MIRA Y FRONTERA</v>
      </c>
      <c r="L84" s="61" t="str">
        <f>'[3]2. NACIONAL'!BJ84</f>
        <v>contadorapublica@hotmail.es</v>
      </c>
      <c r="M84" s="105">
        <v>3146613199</v>
      </c>
      <c r="N84" s="103">
        <f>VLOOKUP(B84,'[3]2. NACIONAL'!A:BL,16,0)</f>
        <v>2206871.8199999998</v>
      </c>
      <c r="O84" s="99" t="str">
        <f>VLOOKUP(B84,'[3]2. NACIONAL'!A:BL,31,0)</f>
        <v>DNMI Cabo Manglares</v>
      </c>
    </row>
    <row r="85" spans="1:15" ht="12.75">
      <c r="A85" s="99">
        <v>85</v>
      </c>
      <c r="B85" s="99" t="str">
        <f>'[3]2. NACIONAL'!A85</f>
        <v>DTPA-CPS-084-N-2020</v>
      </c>
      <c r="C85" s="61" t="s">
        <v>2254</v>
      </c>
      <c r="D85" s="61" t="s">
        <v>2255</v>
      </c>
      <c r="E85" s="100">
        <f>'[3]2. NACIONAL'!U85</f>
        <v>1004617187</v>
      </c>
      <c r="F85" s="61" t="s">
        <v>2221</v>
      </c>
      <c r="G85" s="106">
        <v>35864</v>
      </c>
      <c r="H85" s="66" t="s">
        <v>2221</v>
      </c>
      <c r="I85" s="66" t="s">
        <v>2016</v>
      </c>
      <c r="J85" s="70" t="s">
        <v>2256</v>
      </c>
      <c r="K85" s="99" t="str">
        <f>'[3]2. NACIONAL'!G85</f>
        <v>PRESTACIÓN DE SERVICIOS OPERATIVOS Y DE APOYO A LA GESTIÓN EN EL PROCESO DE CONSTRUCCIÓN DEL PLAN DE MANEJO DEL DNMI CABO MANGLARES BAJO MIRA Y FRONTERA</v>
      </c>
      <c r="L85" s="61" t="str">
        <f>'[3]2. NACIONAL'!BJ85</f>
        <v>aralvaro16@gmail.com</v>
      </c>
      <c r="M85" s="105">
        <v>3202597617</v>
      </c>
      <c r="N85" s="103">
        <f>VLOOKUP(B85,'[3]2. NACIONAL'!A:BL,16,0)</f>
        <v>1337498.26</v>
      </c>
      <c r="O85" s="99" t="str">
        <f>VLOOKUP(B85,'[3]2. NACIONAL'!A:BL,31,0)</f>
        <v>DNMI Cabo Manglares</v>
      </c>
    </row>
    <row r="86" spans="1:15" ht="12.75">
      <c r="A86" s="99">
        <v>86</v>
      </c>
      <c r="B86" s="99" t="str">
        <f>'[3]2. NACIONAL'!A86</f>
        <v>DTPA-CPS-085-N-2020</v>
      </c>
      <c r="C86" s="61" t="s">
        <v>2257</v>
      </c>
      <c r="D86" s="61" t="s">
        <v>2258</v>
      </c>
      <c r="E86" s="100">
        <f>'[3]2. NACIONAL'!U86</f>
        <v>1144076542</v>
      </c>
      <c r="F86" s="61" t="s">
        <v>1917</v>
      </c>
      <c r="G86" s="106">
        <v>34700</v>
      </c>
      <c r="H86" s="66" t="s">
        <v>1917</v>
      </c>
      <c r="I86" s="66" t="s">
        <v>2016</v>
      </c>
      <c r="J86" s="70" t="s">
        <v>1813</v>
      </c>
      <c r="K86" s="99" t="str">
        <f>'[3]2. NACIONAL'!G86</f>
        <v>PRESTACIÓN DE SERVICIOS DE APOYO A LA GESTIÓN EN ACTIVIDADES OPERATIVAS DE PREVENCIÓN, VIGILANCIA Y CONTROL, EN LA JURISDICCIÓN DE LOS MUNICIPIOS DE CALI, DAGUA, JAMUNDÍ Y BUENAVENTURA DEL PNN FARALLONES DE CALI.</v>
      </c>
      <c r="L86" s="61" t="str">
        <f>'[3]2. NACIONAL'!BJ86</f>
        <v>einarhuetiobojorge1995@gmail.com</v>
      </c>
      <c r="M86" s="105">
        <v>3177227354</v>
      </c>
      <c r="N86" s="103">
        <f>VLOOKUP(B86,'[3]2. NACIONAL'!A:BL,16,0)</f>
        <v>1337498.26</v>
      </c>
      <c r="O86" s="99" t="str">
        <f>VLOOKUP(B86,'[3]2. NACIONAL'!A:BL,31,0)</f>
        <v>PNN Farallones de Cali</v>
      </c>
    </row>
    <row r="87" spans="1:15" ht="12.75">
      <c r="A87" s="99">
        <v>87</v>
      </c>
      <c r="B87" s="99" t="str">
        <f>'[3]2. NACIONAL'!A87</f>
        <v>DTPA-CPS-086-N-2020</v>
      </c>
      <c r="C87" s="61" t="s">
        <v>2259</v>
      </c>
      <c r="D87" s="61" t="s">
        <v>2260</v>
      </c>
      <c r="E87" s="100">
        <f>'[3]2. NACIONAL'!U87</f>
        <v>1077451212</v>
      </c>
      <c r="F87" s="61" t="s">
        <v>2261</v>
      </c>
      <c r="G87" s="106">
        <v>33499</v>
      </c>
      <c r="H87" s="66" t="s">
        <v>2163</v>
      </c>
      <c r="I87" s="66" t="s">
        <v>1924</v>
      </c>
      <c r="J87" s="70" t="s">
        <v>2262</v>
      </c>
      <c r="K87" s="99" t="str">
        <f>'[3]2. NACIONAL'!G87</f>
        <v>PRESTACIÓN DE SERVICIOS PROFESIONALES Y DE APOYO A LA GESTIÓN PARA ACOMPAÑAR Y DESARROLLAR LINEAMIENTOS DE ORDENAMIENTO, REGULACIÓN Y CONTROL POR ACTIVIDADES ECOTURÍSTICAS QUE SE DESARROLLAN EN EL PNN UTRIA</v>
      </c>
      <c r="L87" s="61" t="str">
        <f>'[3]2. NACIONAL'!BJ87</f>
        <v>ortizleidy@outlook.com</v>
      </c>
      <c r="M87" s="105">
        <v>3116089407</v>
      </c>
      <c r="N87" s="103">
        <f>VLOOKUP(B87,'[3]2. NACIONAL'!A:BL,16,0)</f>
        <v>3565146.21</v>
      </c>
      <c r="O87" s="99" t="str">
        <f>VLOOKUP(B87,'[3]2. NACIONAL'!A:BL,31,0)</f>
        <v>PNN Utria</v>
      </c>
    </row>
    <row r="88" spans="1:15" ht="12.75">
      <c r="A88" s="99">
        <v>88</v>
      </c>
      <c r="B88" s="99" t="str">
        <f>'[3]2. NACIONAL'!A88</f>
        <v>DTPA-CPS-087-N-2020</v>
      </c>
      <c r="C88" s="61" t="s">
        <v>2263</v>
      </c>
      <c r="D88" s="61" t="s">
        <v>2264</v>
      </c>
      <c r="E88" s="100">
        <f>'[3]2. NACIONAL'!U88</f>
        <v>91246223</v>
      </c>
      <c r="F88" s="61" t="s">
        <v>2205</v>
      </c>
      <c r="G88" s="106">
        <v>24249</v>
      </c>
      <c r="H88" s="66" t="s">
        <v>2265</v>
      </c>
      <c r="I88" s="66" t="s">
        <v>1924</v>
      </c>
      <c r="J88" s="70" t="s">
        <v>2266</v>
      </c>
      <c r="K88" s="99" t="str">
        <f>'[3]2. NACIONAL'!G88</f>
        <v>PRESTACIÓN DE SERVICIOS PROFESIONALES Y DE APOYO A LA GESTIÓN PARA LIDERAR EL SISTEMA CONTABLE DE LA DIRECCIÓN TERRITORIAL PACÍFICO, DE CONFORMIDAD CON LAS NORMAS VIGENTES APLICABLES</v>
      </c>
      <c r="L88" s="61" t="str">
        <f>'[3]2. NACIONAL'!BJ88</f>
        <v>juancarlospiedrahita@gmail.com</v>
      </c>
      <c r="M88" s="105">
        <v>3144438131</v>
      </c>
      <c r="N88" s="103">
        <f>VLOOKUP(B88,'[3]2. NACIONAL'!A:BL,16,0)</f>
        <v>4823432.32</v>
      </c>
      <c r="O88" s="99" t="str">
        <f>VLOOKUP(B88,'[3]2. NACIONAL'!A:BL,31,0)</f>
        <v>DTPA</v>
      </c>
    </row>
    <row r="89" spans="1:15" ht="12.75">
      <c r="A89" s="99">
        <v>89</v>
      </c>
      <c r="B89" s="99" t="str">
        <f>'[3]2. NACIONAL'!A89</f>
        <v>DTPA-CPS-088-N-2020</v>
      </c>
      <c r="C89" s="61" t="s">
        <v>2267</v>
      </c>
      <c r="D89" s="61" t="s">
        <v>1969</v>
      </c>
      <c r="E89" s="100">
        <f>'[3]2. NACIONAL'!U89</f>
        <v>1114889393</v>
      </c>
      <c r="F89" s="61" t="s">
        <v>2268</v>
      </c>
      <c r="G89" s="106">
        <v>34046</v>
      </c>
      <c r="H89" s="66" t="s">
        <v>2268</v>
      </c>
      <c r="I89" s="66" t="s">
        <v>1924</v>
      </c>
      <c r="J89" s="70" t="s">
        <v>2269</v>
      </c>
      <c r="K89" s="99" t="str">
        <f>'[3]2. NACIONAL'!G89</f>
        <v>PRESTAR LOS SERVICIOS PROFESIONALES Y DE APOYO A LA GESTIÓN PARA EL DESARROLLO DE LAS ACTIVIDADES RELACIONADAS CON LA IMPLEMENTACIÓN DE LA ESTRATEGIA DE INVESTIGACIÓN Y MONITOREO EN EL PNN LOS KATIOS</v>
      </c>
      <c r="L89" s="61" t="str">
        <f>'[3]2. NACIONAL'!BJ89</f>
        <v>natyrivera.18@gmail.com</v>
      </c>
      <c r="M89" s="105">
        <v>3015028748</v>
      </c>
      <c r="N89" s="103">
        <f>VLOOKUP(B89,'[3]2. NACIONAL'!A:BL,16,0)</f>
        <v>3156754.3</v>
      </c>
      <c r="O89" s="99" t="str">
        <f>VLOOKUP(B89,'[3]2. NACIONAL'!A:BL,31,0)</f>
        <v>PNN Los Katios</v>
      </c>
    </row>
    <row r="90" spans="1:15" ht="12.75">
      <c r="A90" s="99">
        <v>90</v>
      </c>
      <c r="B90" s="99" t="str">
        <f>'[3]2. NACIONAL'!A90</f>
        <v>DTPA-CPS-089-N-2020</v>
      </c>
      <c r="C90" s="61" t="s">
        <v>2270</v>
      </c>
      <c r="D90" s="61" t="s">
        <v>2271</v>
      </c>
      <c r="E90" s="100">
        <f>'[3]2. NACIONAL'!U90</f>
        <v>13057462</v>
      </c>
      <c r="F90" s="61" t="s">
        <v>2221</v>
      </c>
      <c r="G90" s="106">
        <v>26846</v>
      </c>
      <c r="H90" s="66" t="s">
        <v>2221</v>
      </c>
      <c r="I90" s="66" t="s">
        <v>438</v>
      </c>
      <c r="J90" s="70" t="s">
        <v>2272</v>
      </c>
      <c r="K90" s="99" t="str">
        <f>'[3]2. NACIONAL'!G90</f>
        <v>PRESTAR LOS SERVICIOS DE APOYO A LA GESTIÓN COMO EXPERTO LOCAL EN ACTIVIDADES OPERATIVAS PARA LA CONSTRUCCIÓN PARTICIPATIVA DEL PLAN DE MANEJO EN EL DISTRITO NACIONAL DE MANEJO INTEGRADO CABO MANGLARES BAJO MIRA Y FRONTERA</v>
      </c>
      <c r="L90" s="61" t="str">
        <f>'[3]2. NACIONAL'!BJ90</f>
        <v>QJARRINSONPATERSON@GMAIL.COM</v>
      </c>
      <c r="M90" s="105">
        <v>3202597617</v>
      </c>
      <c r="N90" s="103">
        <f>VLOOKUP(B90,'[3]2. NACIONAL'!A:BL,16,0)</f>
        <v>1337498.26</v>
      </c>
      <c r="O90" s="99" t="str">
        <f>VLOOKUP(B90,'[3]2. NACIONAL'!A:BL,31,0)</f>
        <v>DNMI Cabo Manglares</v>
      </c>
    </row>
    <row r="91" spans="1:15" ht="12.75">
      <c r="A91" s="99">
        <v>91</v>
      </c>
      <c r="B91" s="99" t="str">
        <f>'[3]2. NACIONAL'!A91</f>
        <v>DTPA-CPS-090-N-2020</v>
      </c>
      <c r="C91" s="61" t="s">
        <v>2273</v>
      </c>
      <c r="D91" s="61" t="s">
        <v>2274</v>
      </c>
      <c r="E91" s="100">
        <f>'[3]2. NACIONAL'!U91</f>
        <v>1144052930</v>
      </c>
      <c r="F91" s="61" t="s">
        <v>1917</v>
      </c>
      <c r="G91" s="106">
        <v>33675</v>
      </c>
      <c r="H91" s="66" t="s">
        <v>1917</v>
      </c>
      <c r="I91" s="66" t="s">
        <v>2016</v>
      </c>
      <c r="J91" s="70" t="s">
        <v>2275</v>
      </c>
      <c r="K91" s="99" t="str">
        <f>VLOOKUP(B91,'[3]2. NACIONAL'!A:BL,7,0)</f>
        <v>PRESTACIÓN DE SERVICIOS DE APOYO A LA GESTIÓN EN ACTIVIDADES OPERATIVAS DE PREVENCIÓN, VIGILANCIA Y CONTROL, EN LA JURISDICCIÓN DE LOS MUNICIPIOS DE CALI, DAGUA, JAMUNDÍ Y BUENAVENTURA DEL PNN FARALLONES DE CALI</v>
      </c>
      <c r="L91" s="61" t="str">
        <f>'[3]2. NACIONAL'!BJ91</f>
        <v>marze9203@hotmail.com</v>
      </c>
      <c r="M91" s="105">
        <v>3154567641</v>
      </c>
      <c r="N91" s="103">
        <f>VLOOKUP(B91,'[3]2. NACIONAL'!A:BL,16,0)</f>
        <v>1337498.26</v>
      </c>
      <c r="O91" s="99" t="str">
        <f>VLOOKUP(B91,'[3]2. NACIONAL'!A:BL,31,0)</f>
        <v>PNN Farallones de Cali</v>
      </c>
    </row>
    <row r="92" spans="1:15" ht="12.75">
      <c r="A92" s="99">
        <v>92</v>
      </c>
      <c r="B92" s="99" t="str">
        <f>'[3]2. NACIONAL'!A92</f>
        <v>DTPA-CPS-091-N-2020</v>
      </c>
      <c r="C92" s="61" t="s">
        <v>2276</v>
      </c>
      <c r="D92" s="61" t="s">
        <v>1960</v>
      </c>
      <c r="E92" s="100">
        <f>VLOOKUP(B92,'[3]2. NACIONAL'!A:BL,21,0)</f>
        <v>1087123627</v>
      </c>
      <c r="F92" s="61" t="s">
        <v>2221</v>
      </c>
      <c r="G92" s="106">
        <v>32502</v>
      </c>
      <c r="H92" s="66" t="s">
        <v>2134</v>
      </c>
      <c r="I92" s="66" t="s">
        <v>2016</v>
      </c>
      <c r="J92" s="70" t="s">
        <v>438</v>
      </c>
      <c r="K92" s="99" t="str">
        <f>VLOOKUP(B92,'[3]2. NACIONAL'!A:BL,7,0)</f>
        <v>PRESTACIÓN DE SERVICIOS DE APOYO A LA GESTIÓN COMO EXPERTO LOCAL PARA APOYAR LAS ACTIVIDADES OPERATIVAS DE PREVENCIÓN, CONTROL Y VIGILANCIA DEL PARQUE NACIONAL NATURAL SANQUIANGA.</v>
      </c>
      <c r="L92" s="61" t="str">
        <f>'[3]2. NACIONAL'!BJ92</f>
        <v>rendondulcemaria0830@gmail.com</v>
      </c>
      <c r="M92" s="105">
        <v>3117583668</v>
      </c>
      <c r="N92" s="103">
        <f>VLOOKUP(B92,'[3]2. NACIONAL'!A:BL,16,0)</f>
        <v>1337498.26</v>
      </c>
      <c r="O92" s="99" t="str">
        <f>VLOOKUP(B92,'[3]2. NACIONAL'!A:BL,31,0)</f>
        <v>PNN Sanquianga</v>
      </c>
    </row>
    <row r="93" spans="1:15" ht="12.75">
      <c r="A93" s="99">
        <v>93</v>
      </c>
      <c r="B93" s="99" t="str">
        <f>'[3]2. NACIONAL'!A93</f>
        <v>DTPA-CPS-092-N-2020</v>
      </c>
      <c r="C93" s="61" t="s">
        <v>2277</v>
      </c>
      <c r="D93" s="61" t="s">
        <v>2278</v>
      </c>
      <c r="E93" s="100">
        <f>VLOOKUP(B93,'[3]2. NACIONAL'!A:BL,21,0)</f>
        <v>1143858448</v>
      </c>
      <c r="F93" s="61" t="s">
        <v>1917</v>
      </c>
      <c r="G93" s="106">
        <v>34709</v>
      </c>
      <c r="H93" s="66" t="s">
        <v>1917</v>
      </c>
      <c r="I93" s="66" t="s">
        <v>2016</v>
      </c>
      <c r="J93" s="70" t="s">
        <v>2279</v>
      </c>
      <c r="K93" s="99" t="str">
        <f>VLOOKUP(B93,'[3]2. NACIONAL'!A:BL,7,0)</f>
        <v>PRESTACIÓN DE SERVICIOS DE APOYO A LA GESTIÓN EN ACTIVIDADES OPERATIVAS DE PVC Y DE LABORES DE CONDUCCIÓN DE VEHÍCULOS, EN LA JURISDICCIÓN DE LOS MUNICIPIOS DE CALI, DAGUA, JAMUNDÍ Y BUENAVENTURA DEL PNN FARALLONES DE CALI</v>
      </c>
      <c r="L93" s="61" t="str">
        <f>'[3]2. NACIONAL'!BJ93</f>
        <v>tatopipe18@gmail.com</v>
      </c>
      <c r="M93" s="105">
        <v>3157787408</v>
      </c>
      <c r="N93" s="103">
        <f>VLOOKUP(B93,'[3]2. NACIONAL'!A:BL,16,0)</f>
        <v>1337498.26</v>
      </c>
      <c r="O93" s="99" t="str">
        <f>VLOOKUP(B93,'[3]2. NACIONAL'!A:BL,31,0)</f>
        <v>PNN Farallones de Cali</v>
      </c>
    </row>
    <row r="94" spans="1:15" ht="12.75">
      <c r="A94" s="99">
        <v>94</v>
      </c>
      <c r="B94" s="99" t="str">
        <f>'[3]2. NACIONAL'!A94</f>
        <v>DTPA-CPS-093-N-2020</v>
      </c>
      <c r="C94" s="61" t="s">
        <v>2280</v>
      </c>
      <c r="D94" s="61" t="s">
        <v>2281</v>
      </c>
      <c r="E94" s="100">
        <f>VLOOKUP(B94,'[3]2. NACIONAL'!A:BL,21,0)</f>
        <v>38554457</v>
      </c>
      <c r="F94" s="61" t="s">
        <v>1917</v>
      </c>
      <c r="G94" s="106">
        <v>29872</v>
      </c>
      <c r="H94" s="66" t="s">
        <v>1917</v>
      </c>
      <c r="I94" s="66" t="s">
        <v>2016</v>
      </c>
      <c r="J94" s="70" t="s">
        <v>2282</v>
      </c>
      <c r="K94" s="99" t="str">
        <f>VLOOKUP(B94,'[3]2. NACIONAL'!A:BL,7,0)</f>
        <v>PRESTACIÓN DE SERVICIOS DE APOYO A LA GESTIÓN EN ACTIVIDADES OPERATIVAS DE PREVENCIÓN, VIGILANCIA Y CONTROL, EN LA JURISDICCIÓN DE LOS MUNICIPIOS DE CALI, DAGUA, JAMUNDÍ Y BUENAVENTURA DEL PNN FARALLONES DE CALI.</v>
      </c>
      <c r="L94" s="61" t="str">
        <f>'[3]2. NACIONAL'!BJ94</f>
        <v>jimis1381@gmail.com.co</v>
      </c>
      <c r="M94" s="105">
        <v>3167950329</v>
      </c>
      <c r="N94" s="103">
        <f>VLOOKUP(B94,'[3]2. NACIONAL'!A:BL,16,0)</f>
        <v>1337498.26</v>
      </c>
      <c r="O94" s="99" t="str">
        <f>VLOOKUP(B94,'[3]2. NACIONAL'!A:BL,31,0)</f>
        <v>PNN Farallones de Cali</v>
      </c>
    </row>
    <row r="95" spans="1:15" ht="12.75">
      <c r="A95" s="99">
        <v>95</v>
      </c>
      <c r="B95" s="99" t="str">
        <f>'[3]2. NACIONAL'!A95</f>
        <v>DTPA-CPS-094-N-2020</v>
      </c>
      <c r="C95" s="61" t="s">
        <v>2283</v>
      </c>
      <c r="D95" s="61" t="s">
        <v>2284</v>
      </c>
      <c r="E95" s="100">
        <f>VLOOKUP(B95,'[3]2. NACIONAL'!A:BL,21,0)</f>
        <v>1113663290</v>
      </c>
      <c r="F95" s="61" t="s">
        <v>1996</v>
      </c>
      <c r="G95" s="106">
        <v>34058</v>
      </c>
      <c r="H95" s="66" t="s">
        <v>1996</v>
      </c>
      <c r="I95" s="66" t="s">
        <v>1924</v>
      </c>
      <c r="J95" s="70" t="s">
        <v>2285</v>
      </c>
      <c r="K95" s="99" t="str">
        <f>VLOOKUP(B95,'[3]2. NACIONAL'!A:BL,7,0)</f>
        <v>PRESTACIÓN DE SERVICIOS PROFESIONALES PARA IMPLEMENTAR LA EEM COMO PARTE INTEGRAL DEL PLAN DE MANEJO DEL PNN SANQUIANGA</v>
      </c>
      <c r="L95" s="61" t="str">
        <f>'[3]2. NACIONAL'!BJ95</f>
        <v>alejandrasantanaquintero@gmail.com</v>
      </c>
      <c r="M95" s="105">
        <v>3182913300</v>
      </c>
      <c r="N95" s="103">
        <f>VLOOKUP(B95,'[3]2. NACIONAL'!A:BL,16,0)</f>
        <v>3565146.21</v>
      </c>
      <c r="O95" s="99" t="str">
        <f>VLOOKUP(B95,'[3]2. NACIONAL'!A:BL,31,0)</f>
        <v>PNN Sanquianga</v>
      </c>
    </row>
    <row r="96" spans="1:15" ht="12.75">
      <c r="A96" s="99">
        <v>96</v>
      </c>
      <c r="B96" s="99" t="str">
        <f>'[3]2. NACIONAL'!A96</f>
        <v>DTPA-CPS-095-N-2020</v>
      </c>
      <c r="C96" s="61" t="s">
        <v>2286</v>
      </c>
      <c r="D96" s="61" t="s">
        <v>2287</v>
      </c>
      <c r="E96" s="100">
        <f>VLOOKUP(B96,'[3]2. NACIONAL'!A:BL,21,0)</f>
        <v>1098611032</v>
      </c>
      <c r="F96" s="61" t="s">
        <v>2205</v>
      </c>
      <c r="G96" s="106">
        <v>31440</v>
      </c>
      <c r="H96" s="66" t="s">
        <v>2205</v>
      </c>
      <c r="I96" s="66" t="s">
        <v>1918</v>
      </c>
      <c r="J96" s="70" t="s">
        <v>2288</v>
      </c>
      <c r="K96" s="99" t="str">
        <f>VLOOKUP(B96,'[3]2. NACIONAL'!A:BL,7,0)</f>
        <v>PRESTACIÓN DE SERVICIOS PROFESIONALES Y DE APOYO A LA GESTIÓN EN LOS PROCESOS CONTRACTUALES Y ADMINISTRATIVOS DE LA DIRECCIÓN TERRITORIAL PACÍFICO</v>
      </c>
      <c r="L96" s="61" t="str">
        <f>'[3]2. NACIONAL'!BJ96</f>
        <v>angelica.c.b@live.com</v>
      </c>
      <c r="M96" s="105">
        <v>3182011578</v>
      </c>
      <c r="N96" s="103">
        <f>VLOOKUP(B96,'[3]2. NACIONAL'!A:BL,16,0)</f>
        <v>7174442.3399999999</v>
      </c>
      <c r="O96" s="99" t="str">
        <f>VLOOKUP(B96,'[3]2. NACIONAL'!A:BL,31,0)</f>
        <v>DTPA</v>
      </c>
    </row>
    <row r="97" spans="1:15" ht="12.75">
      <c r="A97" s="99">
        <v>97</v>
      </c>
      <c r="B97" s="99" t="str">
        <f>'[3]2. NACIONAL'!A97</f>
        <v>DTPA-CPS-096-N-2020</v>
      </c>
      <c r="C97" s="61" t="s">
        <v>2289</v>
      </c>
      <c r="D97" s="61" t="s">
        <v>2290</v>
      </c>
      <c r="E97" s="100">
        <f>VLOOKUP(B97,'[3]2. NACIONAL'!A:BL,21,0)</f>
        <v>1022423519</v>
      </c>
      <c r="F97" s="61" t="s">
        <v>2011</v>
      </c>
      <c r="G97" s="106">
        <v>35414</v>
      </c>
      <c r="H97" s="66" t="s">
        <v>2011</v>
      </c>
      <c r="I97" s="66" t="s">
        <v>2016</v>
      </c>
      <c r="J97" s="70" t="s">
        <v>2291</v>
      </c>
      <c r="K97" s="99" t="str">
        <f>VLOOKUP(B97,'[3]2. NACIONAL'!A:BL,7,0)</f>
        <v>PRESTACIÓN DE SERVICIOS OPERATIVOS Y DE APOYO A LA GESTIÓN EN EL EJERCICIO DE LA AUTORIDAD AMBIENTAL MEDIANTE EL APOYO EN ACTIVIDADES DE PVC, FORTALECIMIENTO DE LA SISTEMATIZACIÓN EN EL APLICATIVO Y EL MANEJO DE GPS EN EL PNN UTRÍA</v>
      </c>
      <c r="L97" s="61" t="str">
        <f>'[3]2. NACIONAL'!BJ97</f>
        <v>paoroa@outlook.es</v>
      </c>
      <c r="M97" s="105">
        <v>3013627800</v>
      </c>
      <c r="N97" s="103">
        <f>VLOOKUP(B97,'[3]2. NACIONAL'!A:BL,16,0)</f>
        <v>1337498.26</v>
      </c>
      <c r="O97" s="99" t="str">
        <f>VLOOKUP(B97,'[3]2. NACIONAL'!A:BL,31,0)</f>
        <v>PNN Utria</v>
      </c>
    </row>
    <row r="98" spans="1:15" ht="12.75">
      <c r="A98" s="99">
        <v>98</v>
      </c>
      <c r="B98" s="99" t="str">
        <f>'[3]2. NACIONAL'!A98</f>
        <v>DTPA-CPS-097-N-2020</v>
      </c>
      <c r="C98" s="61"/>
      <c r="D98" s="61"/>
      <c r="E98" s="100">
        <f>VLOOKUP(B98,'[3]2. NACIONAL'!A:BL,21,0)</f>
        <v>0</v>
      </c>
      <c r="F98" s="61"/>
      <c r="G98" s="106"/>
      <c r="H98" s="66"/>
      <c r="I98" s="66"/>
      <c r="J98" s="70"/>
      <c r="K98" s="99">
        <f>VLOOKUP(B98,'[3]2. NACIONAL'!A:BL,7,0)</f>
        <v>0</v>
      </c>
      <c r="L98" s="61"/>
      <c r="M98" s="105"/>
      <c r="N98" s="103">
        <f>VLOOKUP(B98,'[3]2. NACIONAL'!A:BL,16,0)</f>
        <v>0</v>
      </c>
      <c r="O98" s="99">
        <f>VLOOKUP(B98,'[3]2. NACIONAL'!A:BL,31,0)</f>
        <v>0</v>
      </c>
    </row>
    <row r="99" spans="1:15" ht="12.75">
      <c r="A99" s="99">
        <v>99</v>
      </c>
      <c r="B99" s="99" t="str">
        <f>'[3]2. NACIONAL'!A99</f>
        <v>DTPA-CPS-098-N-2020</v>
      </c>
      <c r="C99" s="61"/>
      <c r="D99" s="61"/>
      <c r="E99" s="100">
        <f>VLOOKUP(B99,'[3]2. NACIONAL'!A:BL,21,0)</f>
        <v>0</v>
      </c>
      <c r="F99" s="61"/>
      <c r="G99" s="106"/>
      <c r="H99" s="66"/>
      <c r="I99" s="66"/>
      <c r="J99" s="70"/>
      <c r="K99" s="99">
        <f>VLOOKUP(B99,'[3]2. NACIONAL'!A:BL,7,0)</f>
        <v>0</v>
      </c>
      <c r="L99" s="61"/>
      <c r="M99" s="105"/>
      <c r="N99" s="103">
        <f>VLOOKUP(B99,'[3]2. NACIONAL'!A:BL,16,0)</f>
        <v>0</v>
      </c>
      <c r="O99" s="99">
        <f>VLOOKUP(B99,'[3]2. NACIONAL'!A:BL,31,0)</f>
        <v>0</v>
      </c>
    </row>
    <row r="100" spans="1:15" ht="12.75">
      <c r="A100" s="99">
        <v>100</v>
      </c>
      <c r="B100" s="99" t="str">
        <f>'[3]2. NACIONAL'!A100</f>
        <v>DTPA-CPS-099-N-2020</v>
      </c>
      <c r="C100" s="61"/>
      <c r="D100" s="61"/>
      <c r="E100" s="100">
        <f>VLOOKUP(B100,'[3]2. NACIONAL'!A:BL,21,0)</f>
        <v>0</v>
      </c>
      <c r="F100" s="61"/>
      <c r="G100" s="106"/>
      <c r="H100" s="66"/>
      <c r="I100" s="66"/>
      <c r="J100" s="70"/>
      <c r="K100" s="99">
        <f>VLOOKUP(B100,'[3]2. NACIONAL'!A:BL,7,0)</f>
        <v>0</v>
      </c>
      <c r="L100" s="61"/>
      <c r="M100" s="105"/>
      <c r="N100" s="103">
        <f>VLOOKUP(B100,'[3]2. NACIONAL'!A:BL,16,0)</f>
        <v>0</v>
      </c>
      <c r="O100" s="99">
        <f>VLOOKUP(B100,'[3]2. NACIONAL'!A:BL,31,0)</f>
        <v>0</v>
      </c>
    </row>
    <row r="101" spans="1:15" ht="12.75">
      <c r="A101" s="75">
        <v>1</v>
      </c>
      <c r="B101" s="99" t="str">
        <f>'[3]1. FONAM'!A3</f>
        <v>DTPA-CPS-001-F-2020</v>
      </c>
      <c r="C101" s="75" t="s">
        <v>2292</v>
      </c>
      <c r="D101" s="75" t="s">
        <v>2293</v>
      </c>
      <c r="E101" s="100">
        <f>VLOOKUP(B101,'[3]1. FONAM'!A:BL,21,0)</f>
        <v>10005251</v>
      </c>
      <c r="F101" s="61" t="s">
        <v>1978</v>
      </c>
      <c r="G101" s="106">
        <v>28475</v>
      </c>
      <c r="H101" s="66" t="s">
        <v>1982</v>
      </c>
      <c r="I101" s="66" t="s">
        <v>1924</v>
      </c>
      <c r="J101" s="70" t="s">
        <v>2294</v>
      </c>
      <c r="K101" s="99" t="str">
        <f>VLOOKUP(B101,'[3]1. FONAM'!A:BL,7,0)</f>
        <v>PRESTACIÓN DE SERVICIOS TÉCNICOS Y DE APOYO A LA GESTIÓN PARA ADELANTAR LABORES ADMINISTRATIVAS DEL PARQUE NACIONAL NATURAL MUNCHIQUE DESARROLLANDO TRÁMITES Y PROCESOS QUE LE COMPETEN AL ÁREA PROTEGIDA.</v>
      </c>
      <c r="L101" s="61" t="s">
        <v>2295</v>
      </c>
      <c r="M101" s="105">
        <v>3106112680</v>
      </c>
      <c r="N101" s="103">
        <f>VLOOKUP(B101,'[3]1. FONAM'!A:BL,16,0)</f>
        <v>2206871.8199999998</v>
      </c>
      <c r="O101" s="99" t="str">
        <f>VLOOKUP(B101,'[3]1. FONAM'!A:BL,31,0)</f>
        <v>PNN Munchique</v>
      </c>
    </row>
    <row r="102" spans="1:15" ht="12.75">
      <c r="A102" s="75">
        <v>2</v>
      </c>
      <c r="B102" s="99" t="str">
        <f>'[3]1. FONAM'!A4</f>
        <v>DTPA-CPS-002-F-2020</v>
      </c>
      <c r="C102" s="109" t="s">
        <v>2296</v>
      </c>
      <c r="D102" s="75" t="s">
        <v>2297</v>
      </c>
      <c r="E102" s="100">
        <f>VLOOKUP(B102,'[3]1. FONAM'!A:BL,21,0)</f>
        <v>94063550</v>
      </c>
      <c r="F102" s="61" t="s">
        <v>1917</v>
      </c>
      <c r="G102" s="106">
        <v>30534</v>
      </c>
      <c r="H102" s="66" t="s">
        <v>2298</v>
      </c>
      <c r="I102" s="66" t="s">
        <v>1956</v>
      </c>
      <c r="J102" s="70" t="s">
        <v>2299</v>
      </c>
      <c r="K102" s="99" t="str">
        <f>VLOOKUP(B102,'[3]1. FONAM'!A:BL,7,0)</f>
        <v>PRESTACIÓN DE SERVICIOS TÉCNICOS DE APOYO A LOS PROCESOS ADMINISTRATIVOS EN LA PLANEACIÓN INTERNA PARA LA GESTIÓN EFECTIVA, EL NORMAL FUNCIONAMIENTO Y CONSERVACIÓN DEL PARQUE NACIONAL NATURAL GORGONA.</v>
      </c>
      <c r="L102" s="61" t="s">
        <v>2300</v>
      </c>
      <c r="M102" s="105">
        <v>3005068849</v>
      </c>
      <c r="N102" s="103">
        <f>VLOOKUP(B102,'[3]1. FONAM'!A:BL,16,0)</f>
        <v>2206871.8199999998</v>
      </c>
      <c r="O102" s="99" t="str">
        <f>VLOOKUP(B102,'[3]1. FONAM'!A:BL,31,0)</f>
        <v>PNN Gorgona</v>
      </c>
    </row>
    <row r="103" spans="1:15" ht="12.75">
      <c r="A103" s="75">
        <v>3</v>
      </c>
      <c r="B103" s="99" t="str">
        <f>'[3]1. FONAM'!A5</f>
        <v>DTPA-CPS-003-F-2020</v>
      </c>
      <c r="C103" s="75" t="s">
        <v>2301</v>
      </c>
      <c r="D103" s="75" t="s">
        <v>2302</v>
      </c>
      <c r="E103" s="100">
        <f>VLOOKUP(B103,'[3]1. FONAM'!A:BL,21,0)</f>
        <v>1114210204</v>
      </c>
      <c r="F103" s="61" t="s">
        <v>2303</v>
      </c>
      <c r="G103" s="106">
        <v>33243</v>
      </c>
      <c r="H103" s="66" t="s">
        <v>1917</v>
      </c>
      <c r="I103" s="66" t="s">
        <v>1961</v>
      </c>
      <c r="J103" s="70" t="s">
        <v>2304</v>
      </c>
      <c r="K103" s="99" t="str">
        <f>VLOOKUP(B103,'[3]1. FONAM'!A:BL,7,0)</f>
        <v>PRESTACIÓN DE SERVICIOS TÉCNICOS Y DE APOYO A LA GESTIÓN EN EL SEGUIMIENTO DE LAS DIFERENTES HERRAMIENTAS DE PLANEACIÓN PARA LA CONSERVACIÓN DEL PARQUE NACIONAL NATURAL UTRÍA</v>
      </c>
      <c r="L103" s="61" t="s">
        <v>2305</v>
      </c>
      <c r="M103" s="105">
        <v>3184136632</v>
      </c>
      <c r="N103" s="103">
        <f>VLOOKUP(B103,'[3]1. FONAM'!A:BL,16,0)</f>
        <v>2206871.8199999998</v>
      </c>
      <c r="O103" s="99" t="str">
        <f>VLOOKUP(B103,'[3]1. FONAM'!A:BL,31,0)</f>
        <v>PNN Utria</v>
      </c>
    </row>
    <row r="104" spans="1:15" ht="12.75">
      <c r="A104" s="75">
        <v>4</v>
      </c>
      <c r="B104" s="99" t="str">
        <f>'[3]1. FONAM'!A6</f>
        <v>DTPA-CPS-004-F-2020</v>
      </c>
      <c r="C104" s="75" t="s">
        <v>2306</v>
      </c>
      <c r="D104" s="75" t="s">
        <v>2307</v>
      </c>
      <c r="E104" s="100">
        <f>VLOOKUP(B104,'[3]1. FONAM'!A:BL,21,0)</f>
        <v>1148194271</v>
      </c>
      <c r="F104" s="61" t="s">
        <v>2163</v>
      </c>
      <c r="G104" s="106">
        <v>33271</v>
      </c>
      <c r="H104" s="66" t="s">
        <v>2163</v>
      </c>
      <c r="I104" s="66" t="s">
        <v>2016</v>
      </c>
      <c r="J104" s="70" t="s">
        <v>2308</v>
      </c>
      <c r="K104" s="99" t="str">
        <f>VLOOKUP(B104,'[3]1. FONAM'!A:BL,7,0)</f>
        <v>PRESTACIÓN DE SERVICIOS OPERATIVOS Y DE APOYO A LA GESTIÓN DEL PNN UTRÍA, PARA LAS ACTIVIDADES DE MONITOREO DE RECURSO HIDROBIOLÓGICO Y PESQUERO, ECOTURISMO Y APOYO OPERATIVO A MANTENIMIENTO DE SEDES DEL ÁREA PROTEGIDA</v>
      </c>
      <c r="L104" s="61" t="s">
        <v>2309</v>
      </c>
      <c r="M104" s="105">
        <v>3117980368</v>
      </c>
      <c r="N104" s="103">
        <f>VLOOKUP(B104,'[3]1. FONAM'!A:BL,16,0)</f>
        <v>1337498.26</v>
      </c>
      <c r="O104" s="99" t="str">
        <f>VLOOKUP(B104,'[3]1. FONAM'!A:BL,31,0)</f>
        <v>PNN Utria</v>
      </c>
    </row>
    <row r="105" spans="1:15" ht="12.75">
      <c r="A105" s="75">
        <v>5</v>
      </c>
      <c r="B105" s="99" t="str">
        <f>'[3]1. FONAM'!A7</f>
        <v>DTPA-CPS-005-F-2020</v>
      </c>
      <c r="C105" s="75" t="s">
        <v>2310</v>
      </c>
      <c r="D105" s="75" t="s">
        <v>2311</v>
      </c>
      <c r="E105" s="100">
        <f>VLOOKUP(B105,'[3]1. FONAM'!A:BL,21,0)</f>
        <v>4721834</v>
      </c>
      <c r="F105" s="61" t="s">
        <v>2167</v>
      </c>
      <c r="G105" s="106">
        <v>25488</v>
      </c>
      <c r="H105" s="66" t="s">
        <v>2167</v>
      </c>
      <c r="I105" s="66" t="s">
        <v>2016</v>
      </c>
      <c r="J105" s="70" t="s">
        <v>2312</v>
      </c>
      <c r="K105" s="99" t="str">
        <f>VLOOKUP(B105,'[3]1. FONAM'!A:BL,7,0)</f>
        <v>PRESTACIÓN DE SERVICIOS OPERATIVOS Y APOYO A LA GESTIÓN EN EL EJERCICIO DE LA AUTORIDAD AMBIENTAL  Y EN LOS PROCESOS CON COMUNIDADES CAMPESINAS EN EL SECTOR DE EL CÓNDOR DEL PARQUE NACIONAL NATURAL MUNCHIQUE</v>
      </c>
      <c r="L105" s="61" t="s">
        <v>2313</v>
      </c>
      <c r="M105" s="105">
        <v>3217570992</v>
      </c>
      <c r="N105" s="103">
        <f>VLOOKUP(B105,'[3]1. FONAM'!A:BL,16,0)</f>
        <v>1337498.26</v>
      </c>
      <c r="O105" s="99" t="str">
        <f>VLOOKUP(B105,'[3]1. FONAM'!A:BL,31,0)</f>
        <v>PNN Munchique</v>
      </c>
    </row>
    <row r="106" spans="1:15" ht="12.75">
      <c r="A106" s="75">
        <v>6</v>
      </c>
      <c r="B106" s="99" t="str">
        <f>'[3]1. FONAM'!A8</f>
        <v>DTPA-CPS-006-F-2020</v>
      </c>
      <c r="C106" s="75" t="s">
        <v>2314</v>
      </c>
      <c r="D106" s="75" t="s">
        <v>2315</v>
      </c>
      <c r="E106" s="100">
        <f>VLOOKUP(B106,'[3]1. FONAM'!A:BL,21,0)</f>
        <v>1061716522</v>
      </c>
      <c r="F106" s="61" t="s">
        <v>1991</v>
      </c>
      <c r="G106" s="106">
        <v>32562</v>
      </c>
      <c r="H106" s="66" t="s">
        <v>2316</v>
      </c>
      <c r="I106" s="66" t="s">
        <v>2016</v>
      </c>
      <c r="J106" s="70" t="s">
        <v>2317</v>
      </c>
      <c r="K106" s="99" t="str">
        <f>VLOOKUP(B106,'[3]1. FONAM'!A:BL,7,0)</f>
        <v>PRESTACIÓN DE SERVICIOS OPERATIVOS Y APOYO A LA GESTIÓN EN EL EJERCICIO DE LA AUTORIDAD AMBIENTAL,  Y EN LOS PROCESOS CON COMUNIDADES CAMPESINAS EN EL SECTOR DE PLAYA RICA EN EL PARQUE NACIONAL NATURAL MUNCHIQUE.</v>
      </c>
      <c r="L106" s="61" t="s">
        <v>2318</v>
      </c>
      <c r="M106" s="105">
        <v>3113916385</v>
      </c>
      <c r="N106" s="103">
        <f>VLOOKUP(B106,'[3]1. FONAM'!A:BL,16,0)</f>
        <v>1337498.26</v>
      </c>
      <c r="O106" s="99" t="str">
        <f>VLOOKUP(B106,'[3]1. FONAM'!A:BL,31,0)</f>
        <v>PNN Munchique</v>
      </c>
    </row>
    <row r="107" spans="1:15" ht="12.75">
      <c r="A107" s="75">
        <v>7</v>
      </c>
      <c r="B107" s="99" t="str">
        <f>'[3]1. FONAM'!A9</f>
        <v>DTPA-CPS-007-F-2020</v>
      </c>
      <c r="C107" s="75" t="s">
        <v>2167</v>
      </c>
      <c r="D107" s="75" t="s">
        <v>2319</v>
      </c>
      <c r="E107" s="100">
        <f>VLOOKUP(B107,'[3]1. FONAM'!A:BL,21,0)</f>
        <v>1123629832</v>
      </c>
      <c r="F107" s="61" t="s">
        <v>2320</v>
      </c>
      <c r="G107" s="106">
        <v>33840</v>
      </c>
      <c r="H107" s="66" t="s">
        <v>2320</v>
      </c>
      <c r="I107" s="66" t="s">
        <v>1924</v>
      </c>
      <c r="J107" s="70" t="s">
        <v>2321</v>
      </c>
      <c r="K107" s="99" t="str">
        <f>VLOOKUP(B107,'[3]1. FONAM'!A:BL,7,0)</f>
        <v>PRESTACIÓN DE SERVICIOS TÉCNICOS Y DE APOYO A LA GESTIÓN PARA EN EL SEGUIMIENTO DE LAS DIFERENTES HERRAMIENTAS DE PLANEACIÓN PARA LA CONSERVACIÓN DEL SANTUARIO DE FAUNA Y FLORA MALPELO</v>
      </c>
      <c r="L107" s="61" t="s">
        <v>2322</v>
      </c>
      <c r="M107" s="105">
        <v>3172957550</v>
      </c>
      <c r="N107" s="103">
        <f>VLOOKUP(B107,'[3]1. FONAM'!A:BL,16,0)</f>
        <v>2206871.8199999998</v>
      </c>
      <c r="O107" s="99" t="str">
        <f>VLOOKUP(B107,'[3]1. FONAM'!A:BL,31,0)</f>
        <v>SFF Isla de Malpelo</v>
      </c>
    </row>
    <row r="108" spans="1:15" ht="12.75">
      <c r="A108" s="75">
        <v>8</v>
      </c>
      <c r="B108" s="99" t="str">
        <f>'[3]1. FONAM'!A10</f>
        <v>DTPA-CPS-008-F-2020</v>
      </c>
      <c r="C108" s="75" t="s">
        <v>2323</v>
      </c>
      <c r="D108" s="75" t="s">
        <v>2324</v>
      </c>
      <c r="E108" s="100">
        <f>VLOOKUP(B108,'[3]1. FONAM'!A:BL,21,0)</f>
        <v>38665319</v>
      </c>
      <c r="F108" s="61" t="s">
        <v>2154</v>
      </c>
      <c r="G108" s="106">
        <v>26570</v>
      </c>
      <c r="H108" s="66" t="s">
        <v>2154</v>
      </c>
      <c r="I108" s="66" t="s">
        <v>2048</v>
      </c>
      <c r="J108" s="70" t="s">
        <v>2325</v>
      </c>
      <c r="K108" s="99" t="str">
        <f>VLOOKUP(B108,'[3]1. FONAM'!A:BL,7,0)</f>
        <v>PRESTACIÓN DE SERVICIOS OPERATIVOS Y APOYO A LA GESTIÓN EN EL EJERCICIO DE LA AUTORIDAD AMBIENTAL, MONITOREO Y EN LOS PROCESOS CON COMUNIDADES CAMPESINAS, EN LA ZONA SURORIENTAL DEL PARQUE NN MUNCHIQUE Y ÁREA DE INFLUENCIA</v>
      </c>
      <c r="L108" s="61" t="s">
        <v>2326</v>
      </c>
      <c r="M108" s="105">
        <v>3217780777</v>
      </c>
      <c r="N108" s="103">
        <f>VLOOKUP(B108,'[3]1. FONAM'!A:BL,16,0)</f>
        <v>1337498.26</v>
      </c>
      <c r="O108" s="99" t="str">
        <f>VLOOKUP(B108,'[3]1. FONAM'!A:BL,31,0)</f>
        <v>PNN Munchique</v>
      </c>
    </row>
    <row r="109" spans="1:15" ht="12.75">
      <c r="A109" s="75">
        <v>9</v>
      </c>
      <c r="B109" s="99" t="str">
        <f>'[3]1. FONAM'!A11</f>
        <v>DTPA-CPS-009-F-2020</v>
      </c>
      <c r="C109" s="75" t="s">
        <v>2327</v>
      </c>
      <c r="D109" s="75" t="s">
        <v>2328</v>
      </c>
      <c r="E109" s="100">
        <f>VLOOKUP(B109,'[3]1. FONAM'!A:BL,21,0)</f>
        <v>1193143484</v>
      </c>
      <c r="F109" s="61" t="s">
        <v>1934</v>
      </c>
      <c r="G109" s="106">
        <v>35325</v>
      </c>
      <c r="H109" s="66" t="s">
        <v>1934</v>
      </c>
      <c r="I109" s="66" t="s">
        <v>2016</v>
      </c>
      <c r="J109" s="70" t="s">
        <v>2329</v>
      </c>
      <c r="K109" s="99" t="str">
        <f>VLOOKUP(B109,'[3]1. FONAM'!A:BL,7,0)</f>
        <v>PRESTACIÓN DE SERVICIOS OPERATIVOS Y APOYO A LA GESTIÓN EN FORTALECIMIENTO DE ACTIVIDADES ECOTURÍSTICAS Y MONITOREO DE LOS VOC DEL PNN GORGONA, CONTRIBUYENDO A LA CONSERVACIÓN Y PROTECCIÓN DEL ÁREA PROTEGIDA.</v>
      </c>
      <c r="L109" s="61" t="s">
        <v>2330</v>
      </c>
      <c r="M109" s="105">
        <v>3218927138</v>
      </c>
      <c r="N109" s="103">
        <f>VLOOKUP(B109,'[3]1. FONAM'!A:BL,16,0)</f>
        <v>1337498.26</v>
      </c>
      <c r="O109" s="99" t="str">
        <f>VLOOKUP(B109,'[3]1. FONAM'!A:BL,31,0)</f>
        <v>PNN Gorgona</v>
      </c>
    </row>
    <row r="110" spans="1:15" ht="12.75">
      <c r="A110" s="75">
        <v>10</v>
      </c>
      <c r="B110" s="99" t="str">
        <f>'[3]1. FONAM'!A12</f>
        <v>DTPA-CPS-010-F-2020</v>
      </c>
      <c r="C110" s="75" t="s">
        <v>2331</v>
      </c>
      <c r="D110" s="75" t="s">
        <v>2332</v>
      </c>
      <c r="E110" s="100">
        <f>VLOOKUP(B110,'[3]1. FONAM'!A:BL,21,0)</f>
        <v>1144034064</v>
      </c>
      <c r="F110" s="61" t="s">
        <v>1917</v>
      </c>
      <c r="G110" s="106">
        <v>32976</v>
      </c>
      <c r="H110" s="66" t="s">
        <v>1917</v>
      </c>
      <c r="I110" s="66" t="s">
        <v>1924</v>
      </c>
      <c r="J110" s="70" t="s">
        <v>2333</v>
      </c>
      <c r="K110" s="99" t="str">
        <f>VLOOKUP(B110,'[3]1. FONAM'!A:BL,7,0)</f>
        <v>PRESTACIÓN DE SERVICIOS PROFESIONALES Y DE APOYO A LA GESTIÓN EN EL PARQUE NACIONAL NATURAL FARALLONES DE CALI, CON EL FIN DE APOYAR EL PROGRAMA DE INVESTIGACIÓN Y MONITOREO.</v>
      </c>
      <c r="L110" s="61" t="s">
        <v>2334</v>
      </c>
      <c r="M110" s="105">
        <v>3185546294</v>
      </c>
      <c r="N110" s="103">
        <f>VLOOKUP(B110,'[3]1. FONAM'!A:BL,16,0)</f>
        <v>3156754.3</v>
      </c>
      <c r="O110" s="99" t="str">
        <f>VLOOKUP(B110,'[3]1. FONAM'!A:BL,31,0)</f>
        <v>PNN Farallones de Cali</v>
      </c>
    </row>
    <row r="111" spans="1:15" ht="12.75">
      <c r="A111" s="75">
        <v>11</v>
      </c>
      <c r="B111" s="99" t="str">
        <f>'[3]1. FONAM'!A13</f>
        <v>DTPA-CPS-011-F-2020</v>
      </c>
      <c r="C111" s="75" t="s">
        <v>2335</v>
      </c>
      <c r="D111" s="75" t="s">
        <v>2015</v>
      </c>
      <c r="E111" s="100">
        <f>VLOOKUP(B111,'[3]1. FONAM'!A:BL,21,0)</f>
        <v>14623901</v>
      </c>
      <c r="F111" s="61" t="s">
        <v>1917</v>
      </c>
      <c r="G111" s="106">
        <v>30841</v>
      </c>
      <c r="H111" s="66" t="s">
        <v>1917</v>
      </c>
      <c r="I111" s="66" t="s">
        <v>2016</v>
      </c>
      <c r="J111" s="70" t="s">
        <v>2336</v>
      </c>
      <c r="K111" s="99" t="str">
        <f>VLOOKUP(B111,'[3]1. FONAM'!A:BL,7,0)</f>
        <v>PRESTACIÓN DE SERVICIOS TÉCNICOS PARA APOYAR LOS PROCESOS DE EJERCICIO DE AUTORIDAD AMBIENTAL, REGULACIÓN DEL ECOTURISMO E IMPLEMENTACIÓN DE LAS LÍNEAS ESTRATÉGICAS DEL PLAN DE MANEJO DEL SFF MALPELO.</v>
      </c>
      <c r="L111" s="61" t="s">
        <v>2337</v>
      </c>
      <c r="M111" s="105">
        <v>3184227610</v>
      </c>
      <c r="N111" s="103">
        <f>VLOOKUP(B111,'[3]1. FONAM'!A:BL,16,0)</f>
        <v>2663849.86</v>
      </c>
      <c r="O111" s="99" t="str">
        <f>VLOOKUP(B111,'[3]1. FONAM'!A:BL,31,0)</f>
        <v>SFF Isla de Malpelo</v>
      </c>
    </row>
    <row r="112" spans="1:15" ht="12.75">
      <c r="A112" s="75">
        <v>12</v>
      </c>
      <c r="B112" s="99" t="str">
        <f>'[3]1. FONAM'!A14</f>
        <v>DTPA-CPS-012-F-2020</v>
      </c>
      <c r="C112" s="75" t="s">
        <v>2338</v>
      </c>
      <c r="D112" s="75" t="s">
        <v>2339</v>
      </c>
      <c r="E112" s="100">
        <f>VLOOKUP(B112,'[3]1. FONAM'!A:BL,21,0)</f>
        <v>1061776958</v>
      </c>
      <c r="F112" s="61" t="s">
        <v>2011</v>
      </c>
      <c r="G112" s="106">
        <v>30305</v>
      </c>
      <c r="H112" s="66" t="s">
        <v>2011</v>
      </c>
      <c r="I112" s="66" t="s">
        <v>1924</v>
      </c>
      <c r="J112" s="70" t="s">
        <v>2321</v>
      </c>
      <c r="K112" s="99" t="str">
        <f>VLOOKUP(B112,'[3]1. FONAM'!A:BL,7,0)</f>
        <v>PRESTACIÓN DE SERVICIOS OPERATIVOS Y APOYO A LA GESTIÓN EN EL EJERCICIO DE LA AUTORIDAD AMBIENTAL Y ARTICULACIÓN CON COMUNIDADES EN EL SECTOR DE EL ROSAL DEL PARQUE NACIONAL NATURAL MUNCHIQUE</v>
      </c>
      <c r="L112" s="61" t="s">
        <v>2340</v>
      </c>
      <c r="M112" s="105">
        <v>3214299059</v>
      </c>
      <c r="N112" s="103">
        <f>VLOOKUP(B112,'[3]1. FONAM'!A:BL,16,0)</f>
        <v>1337498.26</v>
      </c>
      <c r="O112" s="99" t="str">
        <f>VLOOKUP(B112,'[3]1. FONAM'!A:BL,31,0)</f>
        <v>PNN Munchique</v>
      </c>
    </row>
    <row r="113" spans="1:15" ht="12.75">
      <c r="A113" s="75">
        <v>13</v>
      </c>
      <c r="B113" s="99" t="str">
        <f>'[3]1. FONAM'!A15</f>
        <v>DTPA-CPS-013-F-2020</v>
      </c>
      <c r="C113" s="75" t="s">
        <v>2341</v>
      </c>
      <c r="D113" s="75" t="s">
        <v>2342</v>
      </c>
      <c r="E113" s="100">
        <f>VLOOKUP(B113,'[3]1. FONAM'!A:BL,21,0)</f>
        <v>52961913</v>
      </c>
      <c r="F113" s="61" t="s">
        <v>1991</v>
      </c>
      <c r="G113" s="106">
        <v>34707</v>
      </c>
      <c r="H113" s="66" t="s">
        <v>1991</v>
      </c>
      <c r="I113" s="66" t="s">
        <v>1961</v>
      </c>
      <c r="J113" s="70" t="s">
        <v>2343</v>
      </c>
      <c r="K113" s="99" t="str">
        <f>VLOOKUP(B113,'[3]1. FONAM'!A:BL,7,0)</f>
        <v>PRESTACIÓN DE SERVICIOS TÉCNICOS PARA APOYAR LOS PROCESOS DE EJERCICIO DE AUTORIDAD AMBIENTAL, REGULACIÓN DEL ECOTURISMO E IMPLEMENTACIÓN DE LAS LÍNEAS ESTRATÉGICAS DEL PLAN DE MANEJO DEL SFF MALPELO.</v>
      </c>
      <c r="L113" s="61" t="s">
        <v>2344</v>
      </c>
      <c r="M113" s="105">
        <v>3135005674</v>
      </c>
      <c r="N113" s="103">
        <f>VLOOKUP(B113,'[3]1. FONAM'!A:BL,16,0)</f>
        <v>2663849.86</v>
      </c>
      <c r="O113" s="99" t="str">
        <f>VLOOKUP(B113,'[3]1. FONAM'!A:BL,31,0)</f>
        <v>SFF Isla de Malpelo</v>
      </c>
    </row>
    <row r="114" spans="1:15" ht="12.75">
      <c r="A114" s="75">
        <v>14</v>
      </c>
      <c r="B114" s="99" t="str">
        <f>'[3]1. FONAM'!A16</f>
        <v>DTPA-CPS-014-F-2020</v>
      </c>
      <c r="C114" s="75" t="s">
        <v>2345</v>
      </c>
      <c r="D114" s="75" t="s">
        <v>2346</v>
      </c>
      <c r="E114" s="100">
        <f>VLOOKUP(B114,'[3]1. FONAM'!A:BL,21,0)</f>
        <v>71989265</v>
      </c>
      <c r="F114" s="61" t="s">
        <v>2108</v>
      </c>
      <c r="G114" s="106">
        <v>29509</v>
      </c>
      <c r="H114" s="66" t="s">
        <v>2347</v>
      </c>
      <c r="I114" s="66" t="s">
        <v>2016</v>
      </c>
      <c r="J114" s="70" t="s">
        <v>2348</v>
      </c>
      <c r="K114" s="99" t="str">
        <f>VLOOKUP(B114,'[3]1. FONAM'!A:BL,7,0)</f>
        <v>PRESTACIÓN DE SERVICIOS OPERATIVOS Y DE APOYO A LA GESTIÓN PARA LA IMPLEMENTACIÓN DEL ACUERDO DE USO Y MANEJO SUSCRITO ENTRE EL CONSEJO COMUNITARIO DE TUMARADÓ Y EL PNN LOS KATÍOS</v>
      </c>
      <c r="L114" s="61" t="s">
        <v>2349</v>
      </c>
      <c r="M114" s="105">
        <v>3147319833</v>
      </c>
      <c r="N114" s="103">
        <f>VLOOKUP(B114,'[3]1. FONAM'!A:BL,16,0)</f>
        <v>1337498.26</v>
      </c>
      <c r="O114" s="99" t="str">
        <f>VLOOKUP(B114,'[3]1. FONAM'!A:BL,31,0)</f>
        <v>PNN Los Katios</v>
      </c>
    </row>
    <row r="115" spans="1:15" ht="12.75">
      <c r="A115" s="75">
        <v>15</v>
      </c>
      <c r="B115" s="99" t="str">
        <f>'[3]1. FONAM'!A17</f>
        <v>DTPA-CPS-015-F-2020</v>
      </c>
      <c r="C115" s="75" t="s">
        <v>2350</v>
      </c>
      <c r="D115" s="75" t="s">
        <v>2264</v>
      </c>
      <c r="E115" s="100">
        <f>VLOOKUP(B115,'[3]1. FONAM'!A:BL,21,0)</f>
        <v>93401085</v>
      </c>
      <c r="F115" s="61" t="s">
        <v>2351</v>
      </c>
      <c r="G115" s="106">
        <v>27257</v>
      </c>
      <c r="H115" s="66" t="s">
        <v>2134</v>
      </c>
      <c r="I115" s="66" t="s">
        <v>2016</v>
      </c>
      <c r="J115" s="70" t="s">
        <v>2352</v>
      </c>
      <c r="K115" s="99" t="str">
        <f>VLOOKUP(B115,'[3]1. FONAM'!A:BL,7,0)</f>
        <v>PRESTACIÓN DE SERVICIOS OPERATIVOS Y DE APOYO A LA GESTIÓN DEL PNN SANQUIANGA, PARA APOYAR LAS ACTIVIDADES DE INVESTIGACIÓN Y MONITOREO DE LOS VALORES OBJETOS DE CONSERVACIÓN DEL ÁREA PROTEGIDA ADSCRITA A LA DTPA</v>
      </c>
      <c r="L115" s="61" t="s">
        <v>2353</v>
      </c>
      <c r="M115" s="105">
        <v>3046794275</v>
      </c>
      <c r="N115" s="103">
        <f>VLOOKUP(B115,'[3]1. FONAM'!A:BL,16,0)</f>
        <v>1337498.26</v>
      </c>
      <c r="O115" s="99" t="str">
        <f>VLOOKUP(B115,'[3]1. FONAM'!A:BL,31,0)</f>
        <v>PNN Sanquianga</v>
      </c>
    </row>
    <row r="116" spans="1:15" ht="12.75">
      <c r="A116" s="75">
        <v>16</v>
      </c>
      <c r="B116" s="99" t="str">
        <f>'[3]1. FONAM'!A18</f>
        <v>DTPA-CPS-016-F-2020</v>
      </c>
      <c r="C116" s="75" t="s">
        <v>2354</v>
      </c>
      <c r="D116" s="75" t="s">
        <v>2355</v>
      </c>
      <c r="E116" s="100">
        <f>VLOOKUP(B116,'[3]1. FONAM'!A:BL,21,0)</f>
        <v>94062619</v>
      </c>
      <c r="F116" s="61" t="s">
        <v>1917</v>
      </c>
      <c r="G116" s="106">
        <v>30593</v>
      </c>
      <c r="H116" s="66" t="s">
        <v>1917</v>
      </c>
      <c r="I116" s="66" t="s">
        <v>1924</v>
      </c>
      <c r="J116" s="70" t="s">
        <v>2356</v>
      </c>
      <c r="K116" s="99" t="str">
        <f>VLOOKUP(B116,'[3]1. FONAM'!A:BL,7,0)</f>
        <v>PRESTACIÓN DE SERVICIOS PROFESIONALES Y DE APOYO A LA GESTIÓN PARA ACOMPAÑAR Y DESARROLLAR LINEAMIENTOS DE ORDENAMIENTO, REGULACIÓN Y CONTROL DE PRESIONES GENERADAS POR ACTIVIDADES ECOTURÍSTICAS QUE AFECTAN EL PNN FARALLONES DE CALI</v>
      </c>
      <c r="L116" s="61" t="s">
        <v>2357</v>
      </c>
      <c r="M116" s="105">
        <v>3182150176</v>
      </c>
      <c r="N116" s="103">
        <f>VLOOKUP(B116,'[3]1. FONAM'!A:BL,16,0)</f>
        <v>3156754.3</v>
      </c>
      <c r="O116" s="99" t="str">
        <f>VLOOKUP(B116,'[3]1. FONAM'!A:BL,31,0)</f>
        <v>PNN Farallones de Cali</v>
      </c>
    </row>
    <row r="117" spans="1:15" ht="12.75">
      <c r="A117" s="75">
        <v>17</v>
      </c>
      <c r="B117" s="99" t="str">
        <f>'[3]1. FONAM'!A19</f>
        <v>DTPA-CPS-017-F-2020</v>
      </c>
      <c r="C117" s="75" t="s">
        <v>2358</v>
      </c>
      <c r="D117" s="75" t="s">
        <v>2359</v>
      </c>
      <c r="E117" s="100">
        <f>VLOOKUP(B117,'[3]1. FONAM'!A:BL,21,0)</f>
        <v>80791992</v>
      </c>
      <c r="F117" s="61" t="s">
        <v>2011</v>
      </c>
      <c r="G117" s="106">
        <v>30554</v>
      </c>
      <c r="H117" s="66" t="s">
        <v>2011</v>
      </c>
      <c r="I117" s="66" t="s">
        <v>1924</v>
      </c>
      <c r="J117" s="70" t="s">
        <v>2360</v>
      </c>
      <c r="K117" s="99" t="str">
        <f>VLOOKUP(B117,'[3]1. FONAM'!A:BL,7,0)</f>
        <v>PRESTACIÓN DE SERVICIOS PROFESIONALES PARA APOYAR LOS PROCESOS DE EJERCICIO DE AUTORIDAD AMBIENTAL, REGULACIÓN DEL ECOTURISMO E IMPLEMENTACIÓN DE LAS LÍNEAS ESTRATÉGICAS DEL PLAN DE MANEJO DEL SFF MALPELO.</v>
      </c>
      <c r="L117" s="61" t="s">
        <v>2361</v>
      </c>
      <c r="M117" s="105">
        <v>3144475039</v>
      </c>
      <c r="N117" s="103">
        <f>VLOOKUP(B117,'[3]1. FONAM'!A:BL,16,0)</f>
        <v>3156754.3</v>
      </c>
      <c r="O117" s="99" t="str">
        <f>VLOOKUP(B117,'[3]1. FONAM'!A:BL,31,0)</f>
        <v>SFF Isla de Malpelo</v>
      </c>
    </row>
    <row r="118" spans="1:15" ht="12.75">
      <c r="A118" s="75">
        <v>18</v>
      </c>
      <c r="B118" s="99" t="str">
        <f>'[3]1. FONAM'!A20</f>
        <v>DTPA-CPS-018-F-2020</v>
      </c>
      <c r="C118" s="75" t="s">
        <v>2362</v>
      </c>
      <c r="D118" s="75" t="s">
        <v>2363</v>
      </c>
      <c r="E118" s="100">
        <f>VLOOKUP(B118,'[3]1. FONAM'!A:BL,21,0)</f>
        <v>1144061426</v>
      </c>
      <c r="F118" s="61" t="s">
        <v>1917</v>
      </c>
      <c r="G118" s="106">
        <v>34082</v>
      </c>
      <c r="H118" s="66" t="s">
        <v>1917</v>
      </c>
      <c r="I118" s="66" t="s">
        <v>1924</v>
      </c>
      <c r="J118" s="70" t="s">
        <v>2364</v>
      </c>
      <c r="K118" s="99" t="str">
        <f>VLOOKUP(B118,'[3]1. FONAM'!A:BL,7,0)</f>
        <v>PRESTACIÓN DE SERVICIOS TÉCNICOS PARA APOYAR LOS PROCESOS DE EJERCICIO DE AUTORIDAD AMBIENTAL, REGULACIÓN DEL ECOTURISMO E IMPLEMENTACIÓN DE LAS LÍNEAS ESTRATÉGICAS DEL PLAN DE MANEJO DEL SFF MALPELO.</v>
      </c>
      <c r="L118" s="61" t="s">
        <v>2365</v>
      </c>
      <c r="M118" s="105">
        <v>3188940416</v>
      </c>
      <c r="N118" s="103">
        <f>VLOOKUP(B118,'[3]1. FONAM'!A:BL,16,0)</f>
        <v>2663849.86</v>
      </c>
      <c r="O118" s="99" t="str">
        <f>VLOOKUP(B118,'[3]1. FONAM'!A:BL,31,0)</f>
        <v>SFF Isla de Malpelo</v>
      </c>
    </row>
    <row r="119" spans="1:15" ht="12.75">
      <c r="A119" s="75">
        <v>19</v>
      </c>
      <c r="B119" s="99" t="str">
        <f>'[3]1. FONAM'!A21</f>
        <v>DTPA-CPS-019-F-2020</v>
      </c>
      <c r="C119" s="75" t="s">
        <v>2366</v>
      </c>
      <c r="D119" s="75" t="s">
        <v>2367</v>
      </c>
      <c r="E119" s="100">
        <f>VLOOKUP(B119,'[3]1. FONAM'!A:BL,21,0)</f>
        <v>4847360</v>
      </c>
      <c r="F119" s="61" t="s">
        <v>2163</v>
      </c>
      <c r="G119" s="106">
        <v>28842</v>
      </c>
      <c r="H119" s="66" t="s">
        <v>2130</v>
      </c>
      <c r="I119" s="66" t="s">
        <v>2016</v>
      </c>
      <c r="J119" s="70" t="s">
        <v>2368</v>
      </c>
      <c r="K119" s="99" t="str">
        <f>VLOOKUP(B119,'[3]1. FONAM'!A:BL,7,0)</f>
        <v>PRESTACIÓN SERVICIOS OPERATIVOS Y DE APOYO A LA GESTIÓN DEL PNN UTRÍA, APOYANDO  LAS ACTIVIDADES DE INVESTIGACIÓN Y MONITOREO DE RECURSOS HIDROBIOLÓGICOS Y PESQUERO DEL ÁREA ADSCRITA A LA DTPA Y MANEJO CON LOS CONSEJOS COMUNITARIOS</v>
      </c>
      <c r="L119" s="61" t="s">
        <v>2369</v>
      </c>
      <c r="M119" s="105">
        <v>3502123931</v>
      </c>
      <c r="N119" s="103">
        <f>VLOOKUP(B119,'[3]1. FONAM'!A:BL,16,0)</f>
        <v>1337498.26</v>
      </c>
      <c r="O119" s="99" t="str">
        <f>VLOOKUP(B119,'[3]1. FONAM'!A:BL,31,0)</f>
        <v>PNN Utria</v>
      </c>
    </row>
    <row r="120" spans="1:15" ht="12.75">
      <c r="A120" s="75">
        <v>20</v>
      </c>
      <c r="B120" s="99" t="str">
        <f>'[3]1. FONAM'!A22</f>
        <v>DTPA-CPS-020-F-2020</v>
      </c>
      <c r="C120" s="75" t="s">
        <v>2370</v>
      </c>
      <c r="D120" s="75" t="s">
        <v>2371</v>
      </c>
      <c r="E120" s="100">
        <f>VLOOKUP(B120,'[3]1. FONAM'!A:BL,21,0)</f>
        <v>1133606147</v>
      </c>
      <c r="F120" s="61" t="s">
        <v>2372</v>
      </c>
      <c r="G120" s="106">
        <v>31653</v>
      </c>
      <c r="H120" s="66" t="s">
        <v>2372</v>
      </c>
      <c r="I120" s="66" t="s">
        <v>2016</v>
      </c>
      <c r="J120" s="70" t="s">
        <v>438</v>
      </c>
      <c r="K120" s="99" t="str">
        <f>VLOOKUP(B120,'[3]1. FONAM'!A:BL,7,0)</f>
        <v>PRESTACIÓN DE SERVICIOS DE APOYO A LA GESTIÓN COMO EXPERTO LOCAL PARA EL DEL PNN UTRÍA PARA ACOMPAÑAR LA CONCERTACIÓN DE ESTRATEGIAS ESPECIALES DE MANEJO CON LAS COMUNIDADES INDÍGENAS Y EJERCICIO DE PVC</v>
      </c>
      <c r="L120" s="61" t="s">
        <v>2373</v>
      </c>
      <c r="M120" s="105">
        <v>3123313016</v>
      </c>
      <c r="N120" s="103">
        <f>VLOOKUP(B120,'[3]1. FONAM'!A:BL,16,0)</f>
        <v>1337498.26</v>
      </c>
      <c r="O120" s="99" t="str">
        <f>VLOOKUP(B120,'[3]1. FONAM'!A:BL,31,0)</f>
        <v>PNN Utria</v>
      </c>
    </row>
    <row r="121" spans="1:15" ht="12.75">
      <c r="A121" s="75">
        <v>21</v>
      </c>
      <c r="B121" s="99" t="str">
        <f>'[3]1. FONAM'!A23</f>
        <v>DTPA-CPS-021-F-2020</v>
      </c>
      <c r="C121" s="75" t="s">
        <v>2374</v>
      </c>
      <c r="D121" s="75" t="s">
        <v>2375</v>
      </c>
      <c r="E121" s="100">
        <f>VLOOKUP(B121,'[3]1. FONAM'!A:BL,21,0)</f>
        <v>1089794152</v>
      </c>
      <c r="F121" s="61" t="s">
        <v>1934</v>
      </c>
      <c r="G121" s="106">
        <v>34676</v>
      </c>
      <c r="H121" s="66" t="s">
        <v>2134</v>
      </c>
      <c r="I121" s="66" t="s">
        <v>1961</v>
      </c>
      <c r="J121" s="70" t="s">
        <v>1427</v>
      </c>
      <c r="K121" s="99" t="str">
        <f>VLOOKUP(B121,'[3]1. FONAM'!A:BL,7,0)</f>
        <v>PRESTACIÓN DE SERVICIOS OPERATIVOS Y APOYO A LA GESTIÓN EN FORTALECIMIENTO DE ACTIVIDADES ECOTURÍSTICAS Y MONITOREO DE LOS VOC DEL PNN GORGONA, CONTRIBUYENDO A LA CONSERVACIÓN Y PROTECCIÓN DEL ÁREA PROTEGIDA.</v>
      </c>
      <c r="L121" s="61" t="s">
        <v>2376</v>
      </c>
      <c r="M121" s="105">
        <v>3106866610</v>
      </c>
      <c r="N121" s="103">
        <f>VLOOKUP(B121,'[3]1. FONAM'!A:BL,16,0)</f>
        <v>1337498.26</v>
      </c>
      <c r="O121" s="99" t="str">
        <f>VLOOKUP(B121,'[3]1. FONAM'!A:BL,31,0)</f>
        <v>PNN Gorgona</v>
      </c>
    </row>
    <row r="122" spans="1:15" ht="12.75">
      <c r="A122" s="75">
        <v>22</v>
      </c>
      <c r="B122" s="99" t="str">
        <f>'[3]1. FONAM'!A24</f>
        <v>DTPA-CPS-022-F-2020</v>
      </c>
      <c r="C122" s="75" t="s">
        <v>2377</v>
      </c>
      <c r="D122" s="75" t="s">
        <v>2378</v>
      </c>
      <c r="E122" s="100">
        <f>VLOOKUP(B122,'[3]1. FONAM'!A:BL,21,0)</f>
        <v>1077174341</v>
      </c>
      <c r="F122" s="61" t="s">
        <v>2163</v>
      </c>
      <c r="G122" s="106">
        <v>32983</v>
      </c>
      <c r="H122" s="66" t="s">
        <v>2163</v>
      </c>
      <c r="I122" s="66" t="s">
        <v>2016</v>
      </c>
      <c r="J122" s="70" t="s">
        <v>2026</v>
      </c>
      <c r="K122" s="99" t="str">
        <f>VLOOKUP(B122,'[3]1. FONAM'!A:BL,7,0)</f>
        <v>PRESTACIÓN DE SERVICIOS OPERATIVOS Y DE APOYO A LA GESTIÓN PARA ACOMPAÑAR Y APORTAR A LAS ESTRATEGIAS DE ECOTURISMO, PVC, INVESTIGACIÓN Y/O MONITOREO DEL PARQUE NACIONAL NATURAL UTRÍA.</v>
      </c>
      <c r="L122" s="61" t="s">
        <v>2379</v>
      </c>
      <c r="M122" s="105">
        <v>3112367930</v>
      </c>
      <c r="N122" s="103">
        <f>VLOOKUP(B122,'[3]1. FONAM'!A:BL,16,0)</f>
        <v>1337498.26</v>
      </c>
      <c r="O122" s="99" t="str">
        <f>VLOOKUP(B122,'[3]1. FONAM'!A:BL,31,0)</f>
        <v>PNN Utria</v>
      </c>
    </row>
    <row r="123" spans="1:15" ht="12.75">
      <c r="A123" s="75">
        <v>23</v>
      </c>
      <c r="B123" s="99" t="str">
        <f>'[3]1. FONAM'!A25</f>
        <v>DTPA-CPS-023-F-2020</v>
      </c>
      <c r="C123" s="75" t="s">
        <v>2088</v>
      </c>
      <c r="D123" s="75" t="s">
        <v>2380</v>
      </c>
      <c r="E123" s="100">
        <f>VLOOKUP(B123,'[3]1. FONAM'!A:BL,21,0)</f>
        <v>1059446922</v>
      </c>
      <c r="F123" s="61" t="s">
        <v>1934</v>
      </c>
      <c r="G123" s="106">
        <v>32940</v>
      </c>
      <c r="H123" s="66" t="s">
        <v>2091</v>
      </c>
      <c r="I123" s="66" t="s">
        <v>2016</v>
      </c>
      <c r="J123" s="70" t="s">
        <v>2381</v>
      </c>
      <c r="K123" s="99" t="str">
        <f>VLOOKUP(B123,'[3]1. FONAM'!A:BL,7,0)</f>
        <v>PRESTACIÓN DE SERVICIOS OPERATIVOS Y APOYO A LA GESTIÓN EN FORTALECIMIENTO DE ACTIVIDADES ECOTURÍSTICAS Y MONITOREO DE LOS VOC DEL PNN GORGONA, CONTRIBUYENDO A LA CONSERVACIÓN Y PROTECCIÓN DEL ÁREA PROTEGIDA.</v>
      </c>
      <c r="L123" s="61" t="s">
        <v>2382</v>
      </c>
      <c r="M123" s="105">
        <v>3172973489</v>
      </c>
      <c r="N123" s="103">
        <f>VLOOKUP(B123,'[3]1. FONAM'!A:BL,16,0)</f>
        <v>1337498.26</v>
      </c>
      <c r="O123" s="99" t="str">
        <f>VLOOKUP(B123,'[3]1. FONAM'!A:BL,31,0)</f>
        <v>PNN Gorgona</v>
      </c>
    </row>
    <row r="124" spans="1:15" ht="12.75">
      <c r="A124" s="75">
        <v>24</v>
      </c>
      <c r="B124" s="99" t="str">
        <f>'[3]1. FONAM'!A26</f>
        <v>DTPA-CPS-024-F-2020</v>
      </c>
      <c r="C124" s="75" t="s">
        <v>2383</v>
      </c>
      <c r="D124" s="75" t="s">
        <v>2384</v>
      </c>
      <c r="E124" s="100">
        <f>VLOOKUP(B124,'[3]1. FONAM'!A:BL,21,0)</f>
        <v>1045498721</v>
      </c>
      <c r="F124" s="61" t="s">
        <v>2108</v>
      </c>
      <c r="G124" s="106">
        <v>32380</v>
      </c>
      <c r="H124" s="66" t="s">
        <v>2108</v>
      </c>
      <c r="I124" s="66" t="s">
        <v>2016</v>
      </c>
      <c r="J124" s="70" t="s">
        <v>2385</v>
      </c>
      <c r="K124" s="99" t="str">
        <f>VLOOKUP(B124,'[3]1. FONAM'!A:BL,7,0)</f>
        <v>PRESTACIÓN DE SERVICIOS AUXILIARES Y DE APOYO A LA GESTIÓN COMO CONDUCTOR EN LA MOVILIZACIÓN Y RECORRIDOS QUE SE LLEVEN A CABO EN LOS PROCESOS MISIONALES Y ESTRATÉGICOS PARA LA CONSOLIDACIÓN DE INFORMACIÓN DEL PNN LOS KATÍOS</v>
      </c>
      <c r="L124" s="61" t="s">
        <v>2386</v>
      </c>
      <c r="M124" s="105">
        <v>3226756111</v>
      </c>
      <c r="N124" s="103">
        <f>VLOOKUP(B124,'[3]1. FONAM'!A:BL,16,0)</f>
        <v>1508029.18</v>
      </c>
      <c r="O124" s="99" t="str">
        <f>VLOOKUP(B124,'[3]1. FONAM'!A:BL,31,0)</f>
        <v>PNN Los Katios</v>
      </c>
    </row>
    <row r="125" spans="1:15" ht="12.75">
      <c r="A125" s="75">
        <v>25</v>
      </c>
      <c r="B125" s="99" t="str">
        <f>'[3]1. FONAM'!A27</f>
        <v>DTPA-CPS-025-F-2020</v>
      </c>
      <c r="C125" s="75" t="s">
        <v>2387</v>
      </c>
      <c r="D125" s="75" t="s">
        <v>2388</v>
      </c>
      <c r="E125" s="100">
        <f>VLOOKUP(B125,'[3]1. FONAM'!A:BL,21,0)</f>
        <v>1004541597</v>
      </c>
      <c r="F125" s="61" t="s">
        <v>2001</v>
      </c>
      <c r="G125" s="106">
        <v>35742</v>
      </c>
      <c r="H125" s="66" t="s">
        <v>2389</v>
      </c>
      <c r="I125" s="66" t="s">
        <v>2048</v>
      </c>
      <c r="J125" s="70" t="s">
        <v>2390</v>
      </c>
      <c r="K125" s="99" t="str">
        <f>VLOOKUP(B125,'[3]1. FONAM'!A:BL,7,0)</f>
        <v>PRESTACIÓN DE SERVICIOS OPERATIVOS Y APOYO A LA GESTIÓN DEL PARQUE, A TRAVÉS DE LA REALIZACIÓN DE ACTIVIDADES DE APOYO A LOS MONITOREOS DE LOS VOC Y EL FORTALECIMIENTO DE LA ESTACIÓN CIENTÍFICA, CONTRIBUYENDO AL MANEJO EFECTIVO DEL ÁREA</v>
      </c>
      <c r="L125" s="61" t="s">
        <v>2391</v>
      </c>
      <c r="M125" s="105">
        <v>3104233458</v>
      </c>
      <c r="N125" s="103">
        <f>VLOOKUP(B125,'[3]1. FONAM'!A:BL,16,0)</f>
        <v>1337498.26</v>
      </c>
      <c r="O125" s="99" t="str">
        <f>VLOOKUP(B125,'[3]1. FONAM'!A:BL,31,0)</f>
        <v>PNN Gorgona</v>
      </c>
    </row>
    <row r="126" spans="1:15" ht="12.75">
      <c r="A126" s="75">
        <v>26</v>
      </c>
      <c r="B126" s="99" t="str">
        <f>'[3]1. FONAM'!A28</f>
        <v>DTPA-CPS-026-F-2020</v>
      </c>
      <c r="C126" s="75" t="s">
        <v>2392</v>
      </c>
      <c r="D126" s="75" t="s">
        <v>2393</v>
      </c>
      <c r="E126" s="100">
        <f>VLOOKUP(B126,'[3]1. FONAM'!A:BL,21,0)</f>
        <v>1059446306</v>
      </c>
      <c r="F126" s="61" t="s">
        <v>1934</v>
      </c>
      <c r="G126" s="106">
        <v>32477</v>
      </c>
      <c r="H126" s="66" t="s">
        <v>1934</v>
      </c>
      <c r="I126" s="66" t="s">
        <v>2016</v>
      </c>
      <c r="J126" s="70" t="s">
        <v>2394</v>
      </c>
      <c r="K126" s="99" t="str">
        <f>VLOOKUP(B126,'[3]1. FONAM'!A:BL,7,0)</f>
        <v>PRESTACIÓN DE SERVICIOS OPERATIVOS Y APOYO A LA GESTIÓN DEL PARQUE, A TRAVÉS DE LA REALIZACIÓN DE ACTIVIDADES DE APOYO A LOS MONITOREOS DE LOS VOC Y EL FORTALECIMIENTO DE LA ESTACIÓN CIENTÍFICA, CONTRIBUYENDO AL MANEJO EFECTIVO DEL ÁREA</v>
      </c>
      <c r="L126" s="61" t="s">
        <v>2395</v>
      </c>
      <c r="M126" s="105">
        <v>3143533641</v>
      </c>
      <c r="N126" s="103">
        <f>VLOOKUP(B126,'[3]1. FONAM'!A:BL,16,0)</f>
        <v>1337498.26</v>
      </c>
      <c r="O126" s="99" t="str">
        <f>VLOOKUP(B126,'[3]1. FONAM'!A:BL,31,0)</f>
        <v>PNN Gorgona</v>
      </c>
    </row>
    <row r="127" spans="1:15" ht="12.75">
      <c r="A127" s="75">
        <v>27</v>
      </c>
      <c r="B127" s="99" t="str">
        <f>'[3]1. FONAM'!A29</f>
        <v>DTPA-CPS-027-F-2020</v>
      </c>
      <c r="C127" s="75" t="s">
        <v>2396</v>
      </c>
      <c r="D127" s="75" t="s">
        <v>2397</v>
      </c>
      <c r="E127" s="100">
        <f>VLOOKUP(B127,'[3]1. FONAM'!A:BL,21,0)</f>
        <v>1077710271</v>
      </c>
      <c r="F127" s="61" t="s">
        <v>2130</v>
      </c>
      <c r="G127" s="106">
        <v>33143</v>
      </c>
      <c r="H127" s="66" t="s">
        <v>2130</v>
      </c>
      <c r="I127" s="66" t="s">
        <v>2016</v>
      </c>
      <c r="J127" s="70" t="s">
        <v>2398</v>
      </c>
      <c r="K127" s="99" t="str">
        <f>VLOOKUP(B127,'[3]1. FONAM'!A:BL,7,0)</f>
        <v>PRESTACIÓN DE SERVICIOS OPERATIVOS Y DE APOYO A LA GESTIÓN EN EL EJERCICIO DE LA AUTORIDAD AMBIENTAL CON LA IMPLEMENTACIÓN DE PVC REALIZANDO ENLACE CON LAS COMUNIDADES INDÍGENAS Y APOYANDO CON EL ECOTURISMO EN EL PNN UTRÍA</v>
      </c>
      <c r="L127" s="61" t="s">
        <v>2399</v>
      </c>
      <c r="M127" s="105">
        <v>3217348967</v>
      </c>
      <c r="N127" s="103">
        <f>VLOOKUP(B127,'[3]1. FONAM'!A:BL,16,0)</f>
        <v>1337498.26</v>
      </c>
      <c r="O127" s="99" t="str">
        <f>VLOOKUP(B127,'[3]1. FONAM'!A:BL,31,0)</f>
        <v>PNN Utria</v>
      </c>
    </row>
    <row r="128" spans="1:15" ht="12.75">
      <c r="A128" s="75">
        <v>28</v>
      </c>
      <c r="B128" s="99" t="str">
        <f>'[3]1. FONAM'!A30</f>
        <v>DTPA-CPS-028-F-2020</v>
      </c>
      <c r="C128" s="75" t="s">
        <v>2400</v>
      </c>
      <c r="D128" s="75" t="s">
        <v>2401</v>
      </c>
      <c r="E128" s="100">
        <f>VLOOKUP(B128,'[3]1. FONAM'!A:BL,21,0)</f>
        <v>16483539</v>
      </c>
      <c r="F128" s="61" t="s">
        <v>2123</v>
      </c>
      <c r="G128" s="106">
        <v>23162</v>
      </c>
      <c r="H128" s="66" t="s">
        <v>2123</v>
      </c>
      <c r="I128" s="66" t="s">
        <v>2016</v>
      </c>
      <c r="J128" s="70" t="s">
        <v>2402</v>
      </c>
      <c r="K128" s="99" t="str">
        <f>VLOOKUP(B128,'[3]1. FONAM'!A:BL,7,0)</f>
        <v>PRESTACIÓN DE SERVICIOS OPERATIVOS Y DE APOYO A LA GESTIÓN E IMPLEMENTACIÓN DE ACTIVIDADES Y PRODUCTOS ESTRATÉGICOS SOBRE LAS SITUACIONES DE MANEJO DEL PNN URAMBA BAHIA MALAGA EN LAS COMUNIDADES ALEDAÑAS AL AP – JUANCHACO.</v>
      </c>
      <c r="L128" s="61" t="s">
        <v>2403</v>
      </c>
      <c r="M128" s="105">
        <v>3174597334</v>
      </c>
      <c r="N128" s="103">
        <f>VLOOKUP(B128,'[3]1. FONAM'!A:BL,16,0)</f>
        <v>1337498.26</v>
      </c>
      <c r="O128" s="99" t="str">
        <f>VLOOKUP(B128,'[3]1. FONAM'!A:BL,31,0)</f>
        <v>PNN Uramba Bahia Malaga</v>
      </c>
    </row>
    <row r="129" spans="1:15" ht="15" customHeight="1">
      <c r="A129" s="75">
        <v>29</v>
      </c>
      <c r="B129" s="99" t="str">
        <f>'[3]1. FONAM'!A31</f>
        <v>DTPA-CPS-029-F-2020</v>
      </c>
      <c r="C129" s="75" t="s">
        <v>2404</v>
      </c>
      <c r="D129" s="75" t="s">
        <v>2405</v>
      </c>
      <c r="E129" s="100">
        <f>VLOOKUP(B129,'[3]1. FONAM'!A:BL,21,0)</f>
        <v>1028180641</v>
      </c>
      <c r="F129" s="61" t="s">
        <v>2123</v>
      </c>
      <c r="G129" s="106">
        <v>24020</v>
      </c>
      <c r="H129" s="66" t="s">
        <v>2123</v>
      </c>
      <c r="I129" s="66" t="s">
        <v>2016</v>
      </c>
      <c r="J129" s="70" t="s">
        <v>2406</v>
      </c>
      <c r="K129" s="99" t="str">
        <f>VLOOKUP(B129,'[3]1. FONAM'!A:BL,7,0)</f>
        <v xml:space="preserve">PRESTACIÓN DE SERVICIOS OPERATIVOS Y DE APOYO A LA GESTIÓN E IMPLEMENTACIÓN DE ACTIVIDADES Y PRODUCTOS ESTRATÉGICOS SOBRE LAS SITUACIONES DE MANEJO DEL PNN URAMBA EN LAS COMUNIDADES ALEDAÑAS AL AP – LADRILLEROS.
</v>
      </c>
      <c r="L129" s="61" t="s">
        <v>2407</v>
      </c>
      <c r="M129" s="105">
        <v>3154378714</v>
      </c>
      <c r="N129" s="103">
        <f>VLOOKUP(B129,'[3]1. FONAM'!A:BL,16,0)</f>
        <v>1337498.26</v>
      </c>
      <c r="O129" s="99" t="str">
        <f>VLOOKUP(B129,'[3]1. FONAM'!A:BL,31,0)</f>
        <v>PNN Uramba Bahia Malaga</v>
      </c>
    </row>
    <row r="130" spans="1:15" ht="12.75">
      <c r="A130" s="75">
        <v>30</v>
      </c>
      <c r="B130" s="99" t="str">
        <f>'[3]1. FONAM'!A32</f>
        <v>DTPA-CPS-030-F-2020</v>
      </c>
      <c r="C130" s="75" t="s">
        <v>2408</v>
      </c>
      <c r="D130" s="75" t="s">
        <v>2409</v>
      </c>
      <c r="E130" s="100">
        <f>VLOOKUP(B130,'[3]1. FONAM'!A:BL,21,0)</f>
        <v>31962748</v>
      </c>
      <c r="F130" s="61" t="s">
        <v>1917</v>
      </c>
      <c r="G130" s="106">
        <v>23993</v>
      </c>
      <c r="H130" s="66" t="s">
        <v>1917</v>
      </c>
      <c r="I130" s="66" t="s">
        <v>2016</v>
      </c>
      <c r="J130" s="70" t="s">
        <v>2410</v>
      </c>
      <c r="K130" s="99" t="str">
        <f>VLOOKUP(B130,'[3]1. FONAM'!A:BL,7,0)</f>
        <v>PRESTACIÓN DE SERVICIOS OPERATIVOS Y DE APOYO A LA GESTIÓN E IMPLEMENTACIÓN DE ACTIVIDADES Y PRODUCTOS ESTRATÉGICOS SOBRE LAS SITUACIONES DE MANEJO DEL PNN URAMBA BAHIA MALAGA EN LAS COMUNIDADES ALEDAÑAS AL AP – PUERTO ESPAÑA-MIRAMAR</v>
      </c>
      <c r="L130" s="99" t="str">
        <f>'[3]1. FONAM'!BJ32</f>
        <v>Rome00011@hotmail.com</v>
      </c>
      <c r="M130" s="105">
        <v>3122463095</v>
      </c>
      <c r="N130" s="103">
        <f>VLOOKUP(B130,'[3]1. FONAM'!A:BL,16,0)</f>
        <v>1337498.26</v>
      </c>
      <c r="O130" s="99" t="str">
        <f>VLOOKUP(B130,'[3]1. FONAM'!A:BL,31,0)</f>
        <v>PNN Uramba Bahia Malaga</v>
      </c>
    </row>
    <row r="131" spans="1:15" ht="12.75">
      <c r="A131" s="75">
        <v>31</v>
      </c>
      <c r="B131" s="99" t="str">
        <f>'[3]1. FONAM'!A33</f>
        <v>DTPA-CPS-031-F-2020</v>
      </c>
      <c r="C131" s="75" t="s">
        <v>2411</v>
      </c>
      <c r="D131" s="75" t="s">
        <v>2412</v>
      </c>
      <c r="E131" s="100">
        <f>VLOOKUP(B131,'[3]1. FONAM'!A:BL,21,0)</f>
        <v>26379327</v>
      </c>
      <c r="F131" s="61" t="s">
        <v>2177</v>
      </c>
      <c r="G131" s="108">
        <v>30200</v>
      </c>
      <c r="H131" s="66" t="s">
        <v>2177</v>
      </c>
      <c r="I131" s="66" t="s">
        <v>2016</v>
      </c>
      <c r="J131" s="70" t="s">
        <v>2413</v>
      </c>
      <c r="K131" s="99" t="str">
        <f>VLOOKUP(B131,'[3]1. FONAM'!A:BL,7,0)</f>
        <v>PRESTACIÓN DE SERVICIOS OPERATIVOS Y DE APOYO A LA GESTIÓN PARA LA IMPLEMENTACIÓN DEL ACUERDO DE USO Y MANEJO SUSCRITO ENTRE EL CONSEJO COMUNITARIO LOCAL DE PUENTE AMÉRICA Y EL PNN LOS KATÍOS</v>
      </c>
      <c r="L131" s="99" t="str">
        <f>'[3]1. FONAM'!BJ33</f>
        <v>jadesmayacabarca@gmail.com</v>
      </c>
      <c r="M131" s="105">
        <v>3218629694</v>
      </c>
      <c r="N131" s="103">
        <f>VLOOKUP(B131,'[3]1. FONAM'!A:BL,16,0)</f>
        <v>1337498.26</v>
      </c>
      <c r="O131" s="99" t="str">
        <f>VLOOKUP(B131,'[3]1. FONAM'!A:BL,31,0)</f>
        <v>PNN Los Katios</v>
      </c>
    </row>
    <row r="132" spans="1:15" ht="12.75">
      <c r="A132" s="75">
        <v>32</v>
      </c>
      <c r="B132" s="99" t="str">
        <f>'[3]1. FONAM'!A34</f>
        <v>DTPA-CPS-032-F-2020</v>
      </c>
      <c r="C132" s="75" t="s">
        <v>2414</v>
      </c>
      <c r="D132" s="75" t="s">
        <v>2198</v>
      </c>
      <c r="E132" s="100">
        <f>VLOOKUP(B132,'[3]1. FONAM'!A:BL,21,0)</f>
        <v>1111766443</v>
      </c>
      <c r="F132" s="61" t="s">
        <v>2123</v>
      </c>
      <c r="G132" s="108">
        <v>32556</v>
      </c>
      <c r="H132" s="66" t="s">
        <v>2123</v>
      </c>
      <c r="I132" s="66" t="s">
        <v>2016</v>
      </c>
      <c r="J132" s="70" t="s">
        <v>2415</v>
      </c>
      <c r="K132" s="99" t="str">
        <f>VLOOKUP(B132,'[3]1. FONAM'!A:BL,7,0)</f>
        <v>PRESTACIÓN DE SERVICIOS OPERATIVOS Y DE APOYO A LA GESTIÓN E IMPLEMENTACIÓN DE ACTIVIDADES Y PRODUCTOS ESTRATÉGICOS SOBRE LAS SITUACIONES DE MANEJO DEL PNN URAMBA EN LAS COMUNIDADES ALEDAÑAS AL AP – LA PLATA</v>
      </c>
      <c r="L132" s="99" t="str">
        <f>'[3]1. FONAM'!BJ34</f>
        <v>carlosa1969@hotmail.es</v>
      </c>
      <c r="M132" s="105">
        <v>3117964866</v>
      </c>
      <c r="N132" s="103">
        <f>VLOOKUP(B132,'[3]1. FONAM'!A:BL,16,0)</f>
        <v>1337498.26</v>
      </c>
      <c r="O132" s="99" t="str">
        <f>VLOOKUP(B132,'[3]1. FONAM'!A:BL,31,0)</f>
        <v>PNN Uramba Bahia Malaga</v>
      </c>
    </row>
    <row r="133" spans="1:15" ht="12.75">
      <c r="A133" s="75">
        <v>33</v>
      </c>
      <c r="B133" s="99" t="str">
        <f>'[3]1. FONAM'!A35</f>
        <v>DTPA-CPS-033-F-2020</v>
      </c>
      <c r="C133" s="75" t="s">
        <v>2416</v>
      </c>
      <c r="D133" s="75" t="s">
        <v>2417</v>
      </c>
      <c r="E133" s="100">
        <f>VLOOKUP(B133,'[3]1. FONAM'!A:BL,21,0)</f>
        <v>16945514</v>
      </c>
      <c r="F133" s="61" t="s">
        <v>2123</v>
      </c>
      <c r="G133" s="106">
        <v>29609</v>
      </c>
      <c r="H133" s="66" t="s">
        <v>2123</v>
      </c>
      <c r="I133" s="66" t="s">
        <v>2016</v>
      </c>
      <c r="J133" s="70" t="s">
        <v>2418</v>
      </c>
      <c r="K133" s="99" t="str">
        <f>VLOOKUP(B133,'[3]1. FONAM'!A:BL,7,0)</f>
        <v>PRESTACIÓN DE SERVICIOS OPERATIVOS Y DE APOYO A LA GESTIÓN E IMPLEMENTACIÓN DE ACTIVIDADES Y PRODUCTOS ESTRATÉGICOS SOBRE LAS SITUACIONES DE MANEJO DEL PNN URAMBA EN LAS COMUNIDADES ALEDAÑAS AL AP – LA PLATA</v>
      </c>
      <c r="L133" s="99" t="str">
        <f>'[3]1. FONAM'!BJ35</f>
        <v>ferneyvalenciab@hotmail.com</v>
      </c>
      <c r="M133" s="105">
        <v>3186348429</v>
      </c>
      <c r="N133" s="103">
        <f>VLOOKUP(B133,'[3]1. FONAM'!A:BL,16,0)</f>
        <v>1337498.26</v>
      </c>
      <c r="O133" s="99" t="str">
        <f>VLOOKUP(B133,'[3]1. FONAM'!A:BL,31,0)</f>
        <v>PNN Uramba Bahia Malaga</v>
      </c>
    </row>
    <row r="134" spans="1:15" ht="12.75">
      <c r="A134" s="75">
        <v>34</v>
      </c>
      <c r="B134" s="99" t="str">
        <f>'[3]1. FONAM'!A36</f>
        <v>DTPA-CPS-034-F-2020</v>
      </c>
      <c r="C134" s="75" t="s">
        <v>2419</v>
      </c>
      <c r="D134" s="75" t="s">
        <v>2215</v>
      </c>
      <c r="E134" s="100">
        <f>VLOOKUP(B134,'[3]1. FONAM'!A:BL,21,0)</f>
        <v>79985012</v>
      </c>
      <c r="F134" s="61" t="s">
        <v>2011</v>
      </c>
      <c r="G134" s="106">
        <v>28806</v>
      </c>
      <c r="H134" s="66" t="s">
        <v>2163</v>
      </c>
      <c r="I134" s="66" t="s">
        <v>2016</v>
      </c>
      <c r="J134" s="70" t="s">
        <v>2420</v>
      </c>
      <c r="K134" s="99" t="str">
        <f>VLOOKUP(B134,'[3]1. FONAM'!A:BL,7,0)</f>
        <v>PRESTACIÓN DE SERVICIOS DE APOYO A LA GESTIÓN COMO EXPERTO LOCAL PARA EL PNN UTRÍA, APOYANDO EN LA CONCERTACIÓN DE ESTRATEGIAS ESPECIALES DE MANEJO CON LAS COMUNIDADES INDÍGENAS, EJERCICIOS DE PVC Y ECOTURISMO</v>
      </c>
      <c r="L134" s="99" t="str">
        <f>'[3]1. FONAM'!BJ36</f>
        <v>miguisama12@gmail.com</v>
      </c>
      <c r="M134" s="105">
        <v>3216136714</v>
      </c>
      <c r="N134" s="103">
        <f>VLOOKUP(B134,'[3]1. FONAM'!A:BL,16,0)</f>
        <v>1337498.26</v>
      </c>
      <c r="O134" s="99" t="str">
        <f>VLOOKUP(B134,'[3]1. FONAM'!A:BL,31,0)</f>
        <v>PNN Utria</v>
      </c>
    </row>
    <row r="135" spans="1:15" ht="12.75">
      <c r="A135" s="75">
        <v>35</v>
      </c>
      <c r="B135" s="99" t="str">
        <f>'[3]1. FONAM'!A37</f>
        <v>DTPA-CPS-035-F-2020</v>
      </c>
      <c r="C135" s="75" t="s">
        <v>2421</v>
      </c>
      <c r="D135" s="75" t="s">
        <v>2422</v>
      </c>
      <c r="E135" s="100">
        <f>VLOOKUP(B135,'[3]1. FONAM'!A:BL,21,0)</f>
        <v>82385528</v>
      </c>
      <c r="F135" s="61" t="s">
        <v>2163</v>
      </c>
      <c r="G135" s="106">
        <v>31014</v>
      </c>
      <c r="H135" s="66" t="s">
        <v>2163</v>
      </c>
      <c r="I135" s="66" t="s">
        <v>2016</v>
      </c>
      <c r="J135" s="70" t="s">
        <v>438</v>
      </c>
      <c r="K135" s="99" t="str">
        <f>VLOOKUP(B135,'[3]1. FONAM'!A:BL,7,0)</f>
        <v>PRESTACIÓN DE SERVICIOS DE APOYO A LA GESTIÓN COMO EXPERTO LOCAL PARA EL PNN UTRÍA PARA ACOMPAÑAR LA CONCERTACIÓN DE ESTRATEGIAS ESPECIALES DE MANEJO CON LAS COMUNIDADES INDÍGENAS Y EJERCICIO DE PVC</v>
      </c>
      <c r="L135" s="99" t="str">
        <f>'[3]1. FONAM'!BJ37</f>
        <v>silviomazar@gmail.com</v>
      </c>
      <c r="M135" s="105">
        <v>3108468618</v>
      </c>
      <c r="N135" s="103">
        <f>VLOOKUP(B135,'[3]1. FONAM'!A:BL,16,0)</f>
        <v>1337498.26</v>
      </c>
      <c r="O135" s="99" t="str">
        <f>VLOOKUP(B135,'[3]1. FONAM'!A:BL,31,0)</f>
        <v>PNN Utria</v>
      </c>
    </row>
    <row r="136" spans="1:15" ht="12.75">
      <c r="A136" s="75">
        <v>36</v>
      </c>
      <c r="B136" s="99" t="str">
        <f>'[3]1. FONAM'!A38</f>
        <v>DTPA-CPS-036-F-2020</v>
      </c>
      <c r="C136" s="75" t="s">
        <v>2423</v>
      </c>
      <c r="D136" s="75" t="s">
        <v>1949</v>
      </c>
      <c r="E136" s="100">
        <f>VLOOKUP(B136,'[3]1. FONAM'!A:BL,21,0)</f>
        <v>31712210</v>
      </c>
      <c r="F136" s="61" t="s">
        <v>1917</v>
      </c>
      <c r="G136" s="106">
        <v>30453</v>
      </c>
      <c r="H136" s="66" t="s">
        <v>1917</v>
      </c>
      <c r="I136" s="66" t="s">
        <v>1918</v>
      </c>
      <c r="J136" s="70" t="s">
        <v>2424</v>
      </c>
      <c r="K136" s="99" t="str">
        <f>VLOOKUP(B136,'[3]1. FONAM'!A:BL,7,0)</f>
        <v>PRESTACIÓN DE SERVICIOS PROFESIONALES Y DE APOYO A LA GESTIÓN DEL PNN UTRIA EN LA IMPLEMENTACIÓN Y SEGUIMIENTO A LAS EEM CON ENFOQUE EN REM, ACUERDOS, Y/O RELACIONAMIENTO CON COMUNIDADES INDÍGENAS Y AFROS</v>
      </c>
      <c r="L136" s="99" t="str">
        <f>'[3]1. FONAM'!BJ38</f>
        <v>vanessamontenegroavila@gmail.com</v>
      </c>
      <c r="M136" s="105">
        <v>3153038645</v>
      </c>
      <c r="N136" s="103">
        <f>VLOOKUP(B136,'[3]1. FONAM'!A:BL,16,0)</f>
        <v>3565146.21</v>
      </c>
      <c r="O136" s="99" t="str">
        <f>VLOOKUP(B136,'[3]1. FONAM'!A:BL,31,0)</f>
        <v>PNN Utria</v>
      </c>
    </row>
    <row r="137" spans="1:15" ht="12.75">
      <c r="A137" s="75">
        <v>37</v>
      </c>
      <c r="B137" s="99" t="str">
        <f>'[3]1. FONAM'!A39</f>
        <v>DTPA-CPS-037-F-2020</v>
      </c>
      <c r="C137" s="75" t="s">
        <v>2425</v>
      </c>
      <c r="D137" s="75" t="s">
        <v>2426</v>
      </c>
      <c r="E137" s="100">
        <f>VLOOKUP(B137,'[3]1. FONAM'!A:BL,21,0)</f>
        <v>1081159124</v>
      </c>
      <c r="F137" s="61" t="s">
        <v>2427</v>
      </c>
      <c r="G137" s="106">
        <v>34992</v>
      </c>
      <c r="H137" s="66" t="s">
        <v>1940</v>
      </c>
      <c r="I137" s="66" t="s">
        <v>2016</v>
      </c>
      <c r="J137" s="70" t="s">
        <v>2428</v>
      </c>
      <c r="K137" s="99" t="str">
        <f>VLOOKUP(B137,'[3]1. FONAM'!A:BL,7,0)</f>
        <v>PRESTACIÓN DE SERVICIOS OPERATIVOS Y DE APOYO A LA GESTIÓN E IMPLEMENTACIÓN DE ACTIVIDADES Y PRODUCTOS ESTRATÉGICOS SOBRE LAS SITUACIONES DE MANEJO DEL PNN URAMBA EN LAS COMUNIDADES ALEDAÑAS AL AP</v>
      </c>
      <c r="L137" s="99" t="str">
        <f>'[3]1. FONAM'!BJ39</f>
        <v>fierroofidios@gmail.com</v>
      </c>
      <c r="M137" s="105">
        <v>3186348429</v>
      </c>
      <c r="N137" s="103">
        <f>VLOOKUP(B137,'[3]1. FONAM'!A:BL,16,0)</f>
        <v>1337498.26</v>
      </c>
      <c r="O137" s="99" t="str">
        <f>VLOOKUP(B137,'[3]1. FONAM'!A:BL,31,0)</f>
        <v>PNN Uramba Bahia Malaga</v>
      </c>
    </row>
    <row r="138" spans="1:15" ht="12.75">
      <c r="A138" s="75">
        <v>38</v>
      </c>
      <c r="B138" s="99" t="str">
        <f>'[3]1. FONAM'!A40</f>
        <v>DTPA-CPS-038-F-2020</v>
      </c>
      <c r="C138" s="75" t="s">
        <v>2429</v>
      </c>
      <c r="D138" s="75" t="s">
        <v>2430</v>
      </c>
      <c r="E138" s="100">
        <f>VLOOKUP(B138,'[3]1. FONAM'!A:BL,21,0)</f>
        <v>11797903</v>
      </c>
      <c r="F138" s="61" t="s">
        <v>2261</v>
      </c>
      <c r="G138" s="106">
        <v>24844</v>
      </c>
      <c r="H138" s="66" t="s">
        <v>2163</v>
      </c>
      <c r="I138" s="66" t="s">
        <v>2016</v>
      </c>
      <c r="J138" s="70" t="s">
        <v>2431</v>
      </c>
      <c r="K138" s="99" t="str">
        <f>VLOOKUP(B138,'[3]1. FONAM'!A:BL,7,0)</f>
        <v>PRESTACIÓN DE SERVICIOS TÉCNICOS Y DE APOYO A LA GESTIÓN EN EL SEGUIMIENTO AL PLAN DE MANTENIMIENTO CORRECTIVO Y PREVENTIVO DE LA INFRAESTRUCTURA DEL PNN UTRIA COMO ESTRATEGIA PARA EL POSICIONAMIENTO DEL ÁREA</v>
      </c>
      <c r="L138" s="99" t="str">
        <f>'[3]1. FONAM'!BJ40</f>
        <v>astrithber@hotmail.com</v>
      </c>
      <c r="M138" s="105">
        <v>3205393563</v>
      </c>
      <c r="N138" s="103">
        <f>VLOOKUP(B138,'[3]1. FONAM'!A:BL,16,0)</f>
        <v>1855777.78</v>
      </c>
      <c r="O138" s="99" t="str">
        <f>VLOOKUP(B138,'[3]1. FONAM'!A:BL,31,0)</f>
        <v>PNN Utria</v>
      </c>
    </row>
    <row r="139" spans="1:15" ht="14.25">
      <c r="A139" s="75">
        <v>39</v>
      </c>
      <c r="B139" s="99" t="str">
        <f>'[3]1. FONAM'!A41</f>
        <v>DTPA-CPS-039-F-2020</v>
      </c>
      <c r="C139" s="75" t="s">
        <v>2160</v>
      </c>
      <c r="D139" s="110" t="s">
        <v>2161</v>
      </c>
      <c r="E139" s="100">
        <f>VLOOKUP(B139,'[3]1. FONAM'!A:BL,21,0)</f>
        <v>1054987145</v>
      </c>
      <c r="F139" s="61" t="s">
        <v>2162</v>
      </c>
      <c r="G139" s="106">
        <v>31394</v>
      </c>
      <c r="H139" s="75" t="s">
        <v>2163</v>
      </c>
      <c r="I139" s="69" t="s">
        <v>2016</v>
      </c>
      <c r="J139" s="70" t="s">
        <v>2164</v>
      </c>
      <c r="K139" s="99" t="str">
        <f>VLOOKUP(B139,'[3]1. FONAM'!A:BL,7,0)</f>
        <v>PRESTACIÓN DE SERVICIOS OPERATIVOS Y DE APOYO A LA GESTIÓN PARA ACOMPAÑAR Y APORTAR A LAS ESTRATEGIAS DE ECOTURISMO, PVC, MONITOREO Y/O INVESTIGACIÓN DEL PARQUE NACIONAL NATURAL UTRÍA</v>
      </c>
      <c r="L139" s="99" t="str">
        <f>'[3]1. FONAM'!BJ41</f>
        <v>eveliourrutia1213@gmail.com</v>
      </c>
      <c r="M139" s="105">
        <v>3205393563</v>
      </c>
      <c r="N139" s="103">
        <f>VLOOKUP(B139,'[3]1. FONAM'!A:BL,16,0)</f>
        <v>1337498.26</v>
      </c>
      <c r="O139" s="99" t="str">
        <f>VLOOKUP(B139,'[3]1. FONAM'!A:BL,31,0)</f>
        <v>PNN Utria</v>
      </c>
    </row>
    <row r="140" spans="1:15" ht="14.25">
      <c r="A140" s="75">
        <v>40</v>
      </c>
      <c r="B140" s="99" t="str">
        <f>'[3]1. FONAM'!A42</f>
        <v>DTPA-CPS-040-F-2020</v>
      </c>
      <c r="C140" s="75" t="s">
        <v>2432</v>
      </c>
      <c r="D140" s="110" t="s">
        <v>2433</v>
      </c>
      <c r="E140" s="100">
        <f>VLOOKUP(B140,'[3]1. FONAM'!A:BL,21,0)</f>
        <v>1007844847</v>
      </c>
      <c r="F140" s="61" t="s">
        <v>2434</v>
      </c>
      <c r="G140" s="106">
        <v>36159</v>
      </c>
      <c r="H140" s="66" t="s">
        <v>2163</v>
      </c>
      <c r="I140" s="66" t="s">
        <v>1961</v>
      </c>
      <c r="J140" s="70" t="s">
        <v>2352</v>
      </c>
      <c r="K140" s="99" t="str">
        <f>VLOOKUP(B140,'[3]1. FONAM'!A:BL,7,0)</f>
        <v>PRESTACIÓN DE SERVICIOS OPERATIVOS Y DE APOYO A LA GESTIÓN PARA ACOMPAÑAR Y APORTAR A LAS ESTRATEGIAS DE ECOTURISMO, PVC, MONITOREO Y/O INVESTIGACIÓN DEL PARQUE NACIONAL NATURAL UTRÍA.</v>
      </c>
      <c r="L140" s="99" t="str">
        <f>'[3]1. FONAM'!BJ42</f>
        <v>deilisaridbermudez@gmail.com</v>
      </c>
      <c r="M140" s="105">
        <v>3137794057</v>
      </c>
      <c r="N140" s="111" t="str">
        <f>VLOOKUP(B140,'[3]1. FONAM'!A:BL,16,0)</f>
        <v>$1.337.498</v>
      </c>
      <c r="O140" s="99" t="str">
        <f>VLOOKUP(B140,'[3]1. FONAM'!A:BL,31,0)</f>
        <v>PNN Utria</v>
      </c>
    </row>
    <row r="141" spans="1:15" ht="14.25">
      <c r="A141" s="75">
        <v>41</v>
      </c>
      <c r="B141" s="99" t="str">
        <f>'[3]1. FONAM'!A43</f>
        <v>DTPA-CPS-041-F-2020</v>
      </c>
      <c r="C141" s="75" t="s">
        <v>2435</v>
      </c>
      <c r="D141" s="112" t="s">
        <v>2436</v>
      </c>
      <c r="E141" s="100">
        <f>VLOOKUP(B141,'[3]1. FONAM'!A:BL,21,0)</f>
        <v>1032474886</v>
      </c>
      <c r="F141" s="61" t="s">
        <v>2011</v>
      </c>
      <c r="G141" s="106">
        <v>34957</v>
      </c>
      <c r="H141" s="66" t="s">
        <v>2011</v>
      </c>
      <c r="I141" s="66" t="s">
        <v>1924</v>
      </c>
      <c r="J141" s="70" t="s">
        <v>2437</v>
      </c>
      <c r="K141" s="99" t="str">
        <f>VLOOKUP(B141,'[3]1. FONAM'!A:BL,7,0)</f>
        <v>PRESTACIÓN DE SERVICIOS PROFESIONALES Y DE APOYO A LA GESTIÓN PARA IMPLEMENTAR EL PLAN DE BIENESTAR SOCIAL E INCENTIVOS Y EL PROGRAMA DE INTERVENCIÓN DE RIESGO PSICOSOCIAL VIGENCIA 2020 EN LA DIRECCIÓN TERRITORIAL PACIFICO</v>
      </c>
      <c r="L141" s="99" t="str">
        <f>'[3]1. FONAM'!BJ43</f>
        <v>alejandraobando09@gmail.com</v>
      </c>
      <c r="M141" s="105">
        <v>3123898135</v>
      </c>
      <c r="N141" s="111">
        <f>VLOOKUP(B141,'[3]1. FONAM'!A:BL,16,0)</f>
        <v>3565146.21</v>
      </c>
      <c r="O141" s="99" t="str">
        <f>VLOOKUP(B141,'[3]1. FONAM'!A:BL,31,0)</f>
        <v>DTPA</v>
      </c>
    </row>
    <row r="142" spans="1:15" ht="12.75">
      <c r="B142" s="99"/>
      <c r="E142" s="99" t="e">
        <f>VLOOKUP(B142,'[3]1. FONAM'!A:BL,21,0)</f>
        <v>#N/A</v>
      </c>
      <c r="F142" s="61"/>
      <c r="G142" s="106"/>
      <c r="H142" s="66"/>
      <c r="I142" s="66"/>
      <c r="J142" s="70"/>
      <c r="K142" s="99" t="e">
        <f>VLOOKUP(B142,'[3]1. FONAM'!A:BL,7,0)</f>
        <v>#N/A</v>
      </c>
      <c r="L142" s="99">
        <f>'[3]1. FONAM'!BJ44</f>
        <v>0</v>
      </c>
      <c r="M142" s="105"/>
      <c r="N142" s="99" t="e">
        <f>VLOOKUP(B142,'[3]1. FONAM'!A:BL,16,0)</f>
        <v>#N/A</v>
      </c>
      <c r="O142" s="99" t="e">
        <f>VLOOKUP(B142,'[3]1. FONAM'!A:BL,31,0)</f>
        <v>#N/A</v>
      </c>
    </row>
    <row r="143" spans="1:15" ht="12.75">
      <c r="B143" s="99"/>
      <c r="E143" s="99" t="e">
        <f>VLOOKUP(B143,'[3]1. FONAM'!A:BL,21,0)</f>
        <v>#N/A</v>
      </c>
      <c r="F143" s="61"/>
      <c r="G143" s="106"/>
      <c r="H143" s="66"/>
      <c r="I143" s="66"/>
      <c r="J143" s="70"/>
      <c r="K143" s="99" t="e">
        <f>VLOOKUP(B143,'[3]1. FONAM'!A:BL,7,0)</f>
        <v>#N/A</v>
      </c>
      <c r="L143" s="99">
        <f>'[3]1. FONAM'!BJ45</f>
        <v>0</v>
      </c>
      <c r="M143" s="105"/>
      <c r="N143" s="99" t="e">
        <f>VLOOKUP(B143,'[3]1. FONAM'!A:BL,16,0)</f>
        <v>#N/A</v>
      </c>
      <c r="O143" s="99" t="e">
        <f>VLOOKUP(B143,'[3]1. FONAM'!A:BL,31,0)</f>
        <v>#N/A</v>
      </c>
    </row>
    <row r="144" spans="1:15" ht="12.75">
      <c r="B144" s="99"/>
      <c r="E144" s="99" t="e">
        <f>VLOOKUP(B144,'[3]1. FONAM'!A:BL,21,0)</f>
        <v>#N/A</v>
      </c>
      <c r="F144" s="61"/>
      <c r="G144" s="106"/>
      <c r="H144" s="66"/>
      <c r="I144" s="66"/>
      <c r="J144" s="70"/>
      <c r="K144" s="99" t="e">
        <f>VLOOKUP(B144,'[3]1. FONAM'!A:BL,7,0)</f>
        <v>#N/A</v>
      </c>
      <c r="L144" s="99">
        <f>'[3]1. FONAM'!BJ46</f>
        <v>0</v>
      </c>
      <c r="M144" s="105"/>
      <c r="N144" s="99" t="e">
        <f>VLOOKUP(B144,'[3]1. FONAM'!A:BL,16,0)</f>
        <v>#N/A</v>
      </c>
      <c r="O144" s="99" t="e">
        <f>VLOOKUP(B144,'[3]1. FONAM'!A:BL,31,0)</f>
        <v>#N/A</v>
      </c>
    </row>
    <row r="145" spans="1:15" ht="12.75">
      <c r="B145" s="99"/>
      <c r="E145" s="99" t="e">
        <f>VLOOKUP(B145,'[3]1. FONAM'!A:BL,21,0)</f>
        <v>#N/A</v>
      </c>
      <c r="F145" s="61"/>
      <c r="G145" s="106"/>
      <c r="H145" s="66"/>
      <c r="I145" s="66"/>
      <c r="J145" s="70"/>
      <c r="K145" s="99" t="e">
        <f>VLOOKUP(B145,'[3]1. FONAM'!A:BL,7,0)</f>
        <v>#N/A</v>
      </c>
      <c r="L145" s="99">
        <f>'[3]1. FONAM'!BJ46</f>
        <v>0</v>
      </c>
      <c r="M145" s="105"/>
      <c r="N145" s="99" t="e">
        <f>VLOOKUP(B145,'[3]1. FONAM'!A:BL,16,0)</f>
        <v>#N/A</v>
      </c>
      <c r="O145" s="99" t="e">
        <f>VLOOKUP(B145,'[3]1. FONAM'!A:BL,31,0)</f>
        <v>#N/A</v>
      </c>
    </row>
    <row r="146" spans="1:15" ht="12.75">
      <c r="A146" s="75"/>
      <c r="B146" s="99"/>
      <c r="E146" s="99" t="e">
        <f>VLOOKUP(B146,'[3]1. FONAM'!A:BL,21,0)</f>
        <v>#N/A</v>
      </c>
      <c r="F146" s="61"/>
      <c r="G146" s="106"/>
      <c r="H146" s="66"/>
      <c r="I146" s="66"/>
      <c r="J146" s="70"/>
      <c r="K146" s="99" t="e">
        <f>VLOOKUP(B146,'[3]1. FONAM'!A:BL,7,0)</f>
        <v>#N/A</v>
      </c>
      <c r="L146" s="99">
        <f>'[3]1. FONAM'!BJ47</f>
        <v>0</v>
      </c>
      <c r="M146" s="105"/>
      <c r="N146" s="99" t="e">
        <f>VLOOKUP(B146,'[3]1. FONAM'!A:BL,16,0)</f>
        <v>#N/A</v>
      </c>
      <c r="O146" s="99" t="e">
        <f>VLOOKUP(B146,'[3]1. FONAM'!A:BL,31,0)</f>
        <v>#N/A</v>
      </c>
    </row>
    <row r="147" spans="1:15" ht="12.75">
      <c r="A147" s="75"/>
      <c r="B147" s="99"/>
      <c r="E147" s="99" t="e">
        <f>VLOOKUP(B147,'[3]1. FONAM'!A:BL,21,0)</f>
        <v>#N/A</v>
      </c>
      <c r="F147" s="61"/>
      <c r="G147" s="106"/>
      <c r="H147" s="66"/>
      <c r="I147" s="66"/>
      <c r="J147" s="70"/>
      <c r="K147" s="99" t="e">
        <f>VLOOKUP(B147,'[3]1. FONAM'!A:BL,7,0)</f>
        <v>#N/A</v>
      </c>
      <c r="L147" s="99">
        <f>'[3]1. FONAM'!BJ48</f>
        <v>0</v>
      </c>
      <c r="M147" s="105"/>
      <c r="N147" s="99" t="e">
        <f>VLOOKUP(B147,'[3]1. FONAM'!A:BL,16,0)</f>
        <v>#N/A</v>
      </c>
      <c r="O147" s="99" t="e">
        <f>VLOOKUP(B147,'[3]1. FONAM'!A:BL,31,0)</f>
        <v>#N/A</v>
      </c>
    </row>
    <row r="148" spans="1:15" ht="12.75">
      <c r="A148" s="75"/>
      <c r="B148" s="99"/>
      <c r="E148" s="99" t="e">
        <f>VLOOKUP(B148,'[3]1. FONAM'!A:BL,21,0)</f>
        <v>#N/A</v>
      </c>
      <c r="F148" s="61"/>
      <c r="G148" s="106"/>
      <c r="H148" s="66"/>
      <c r="I148" s="66"/>
      <c r="J148" s="70"/>
      <c r="K148" s="99" t="e">
        <f>VLOOKUP(B148,'[3]1. FONAM'!A:BL,7,0)</f>
        <v>#N/A</v>
      </c>
      <c r="L148" s="99">
        <f>'[3]1. FONAM'!BJ49</f>
        <v>0</v>
      </c>
      <c r="M148" s="105"/>
      <c r="N148" s="99" t="e">
        <f>VLOOKUP(B148,'[3]1. FONAM'!A:BL,16,0)</f>
        <v>#N/A</v>
      </c>
      <c r="O148" s="99" t="e">
        <f>VLOOKUP(B148,'[3]1. FONAM'!A:BL,31,0)</f>
        <v>#N/A</v>
      </c>
    </row>
    <row r="149" spans="1:15" ht="12.75">
      <c r="B149" s="99"/>
      <c r="E149" s="99" t="e">
        <f>VLOOKUP(B149,'[3]1. FONAM'!A:BL,21,0)</f>
        <v>#N/A</v>
      </c>
      <c r="F149" s="61"/>
      <c r="G149" s="106"/>
      <c r="H149" s="66"/>
      <c r="I149" s="66"/>
      <c r="J149" s="70"/>
      <c r="K149" s="99" t="e">
        <f>VLOOKUP(B149,'[3]1. FONAM'!A:BL,7,0)</f>
        <v>#N/A</v>
      </c>
      <c r="L149" s="99">
        <f>'[3]1. FONAM'!BJ50</f>
        <v>0</v>
      </c>
      <c r="M149" s="105"/>
      <c r="N149" s="99" t="e">
        <f>VLOOKUP(B149,'[3]1. FONAM'!A:BL,16,0)</f>
        <v>#N/A</v>
      </c>
      <c r="O149" s="99" t="e">
        <f>VLOOKUP(B149,'[3]1. FONAM'!A:BL,31,0)</f>
        <v>#N/A</v>
      </c>
    </row>
    <row r="150" spans="1:15" ht="12.75">
      <c r="B150" s="99"/>
      <c r="E150" s="99" t="e">
        <f>VLOOKUP(B150,'[3]1. FONAM'!A:BL,21,0)</f>
        <v>#N/A</v>
      </c>
      <c r="F150" s="61"/>
      <c r="G150" s="106"/>
      <c r="H150" s="66"/>
      <c r="I150" s="66"/>
      <c r="J150" s="70"/>
      <c r="K150" s="99" t="e">
        <f>VLOOKUP(B150,'[3]1. FONAM'!A:BL,7,0)</f>
        <v>#N/A</v>
      </c>
      <c r="L150" s="99">
        <f>'[3]1. FONAM'!BJ51</f>
        <v>0</v>
      </c>
      <c r="M150" s="105"/>
      <c r="N150" s="99" t="e">
        <f>VLOOKUP(B150,'[3]1. FONAM'!A:BL,16,0)</f>
        <v>#N/A</v>
      </c>
      <c r="O150" s="99" t="e">
        <f>VLOOKUP(B150,'[3]1. FONAM'!A:BL,31,0)</f>
        <v>#N/A</v>
      </c>
    </row>
    <row r="151" spans="1:15" ht="12.75">
      <c r="B151" s="99"/>
      <c r="E151" s="99" t="e">
        <f>VLOOKUP(B151,'[3]1. FONAM'!A:BL,21,0)</f>
        <v>#N/A</v>
      </c>
      <c r="F151" s="61"/>
      <c r="G151" s="106"/>
      <c r="H151" s="66"/>
      <c r="I151" s="66"/>
      <c r="J151" s="70"/>
      <c r="K151" s="99" t="e">
        <f>VLOOKUP(B151,'[3]1. FONAM'!A:BL,7,0)</f>
        <v>#N/A</v>
      </c>
      <c r="L151" s="99">
        <f>'[3]1. FONAM'!BJ52</f>
        <v>0</v>
      </c>
      <c r="M151" s="105"/>
      <c r="N151" s="99" t="e">
        <f>VLOOKUP(B151,'[3]1. FONAM'!A:BL,16,0)</f>
        <v>#N/A</v>
      </c>
      <c r="O151" s="99" t="e">
        <f>VLOOKUP(B151,'[3]1. FONAM'!A:BL,31,0)</f>
        <v>#N/A</v>
      </c>
    </row>
    <row r="152" spans="1:15" ht="12.75">
      <c r="B152" s="99"/>
      <c r="E152" s="99" t="e">
        <f>VLOOKUP(B152,'[3]1. FONAM'!A:BL,21,0)</f>
        <v>#N/A</v>
      </c>
      <c r="F152" s="61"/>
      <c r="G152" s="106"/>
      <c r="H152" s="66"/>
      <c r="I152" s="66"/>
      <c r="J152" s="70"/>
      <c r="K152" s="99" t="e">
        <f>VLOOKUP(B152,'[3]1. FONAM'!A:BL,7,0)</f>
        <v>#N/A</v>
      </c>
      <c r="L152" s="99" t="e">
        <f>#REF!</f>
        <v>#REF!</v>
      </c>
      <c r="M152" s="105"/>
      <c r="N152" s="99" t="e">
        <f>VLOOKUP(B152,'[3]1. FONAM'!A:BL,16,0)</f>
        <v>#N/A</v>
      </c>
      <c r="O152" s="99" t="e">
        <f>VLOOKUP(B152,'[3]1. FONAM'!A:BL,31,0)</f>
        <v>#N/A</v>
      </c>
    </row>
    <row r="153" spans="1:15" ht="12.75">
      <c r="B153" s="99"/>
      <c r="E153" s="99" t="e">
        <f>VLOOKUP(B153,'[3]1. FONAM'!A:BL,21,0)</f>
        <v>#N/A</v>
      </c>
      <c r="F153" s="61"/>
      <c r="G153" s="106"/>
      <c r="H153" s="66"/>
      <c r="I153" s="66"/>
      <c r="J153" s="70"/>
      <c r="K153" s="99" t="e">
        <f>VLOOKUP(B153,'[3]1. FONAM'!A:BL,7,0)</f>
        <v>#N/A</v>
      </c>
      <c r="L153" s="99" t="str">
        <f>'[3]1. FONAM'!BJ57</f>
        <v>ecomanglarpacifico@gmail.com</v>
      </c>
      <c r="M153" s="105"/>
      <c r="N153" s="99" t="e">
        <f>VLOOKUP(B153,'[3]1. FONAM'!A:BL,16,0)</f>
        <v>#N/A</v>
      </c>
      <c r="O153" s="99" t="e">
        <f>VLOOKUP(B153,'[3]1. FONAM'!A:BL,31,0)</f>
        <v>#N/A</v>
      </c>
    </row>
    <row r="154" spans="1:15" ht="12.75">
      <c r="B154" s="99"/>
      <c r="E154" s="99" t="e">
        <f>VLOOKUP(B154,'[3]1. FONAM'!A:BL,21,0)</f>
        <v>#N/A</v>
      </c>
      <c r="F154" s="61"/>
      <c r="G154" s="106"/>
      <c r="H154" s="66"/>
      <c r="I154" s="66"/>
      <c r="J154" s="70"/>
      <c r="K154" s="99" t="e">
        <f>VLOOKUP(B154,'[3]1. FONAM'!A:BL,7,0)</f>
        <v>#N/A</v>
      </c>
      <c r="L154" s="61"/>
      <c r="M154" s="105"/>
      <c r="N154" s="99" t="e">
        <f>VLOOKUP(B154,'[3]1. FONAM'!A:BL,16,0)</f>
        <v>#N/A</v>
      </c>
      <c r="O154" s="99" t="e">
        <f>VLOOKUP(B154,'[3]1. FONAM'!A:BL,31,0)</f>
        <v>#N/A</v>
      </c>
    </row>
    <row r="155" spans="1:15" ht="12.75">
      <c r="B155" s="99"/>
      <c r="E155" s="99" t="e">
        <f>VLOOKUP(B155,'[3]1. FONAM'!A:BL,21,0)</f>
        <v>#N/A</v>
      </c>
      <c r="F155" s="61"/>
      <c r="G155" s="106"/>
      <c r="H155" s="66"/>
      <c r="I155" s="66"/>
      <c r="J155" s="70"/>
      <c r="K155" s="99" t="e">
        <f>VLOOKUP(B155,'[3]1. FONAM'!A:BL,7,0)</f>
        <v>#N/A</v>
      </c>
      <c r="L155" s="61"/>
      <c r="M155" s="105"/>
      <c r="N155" s="99" t="e">
        <f>VLOOKUP(B155,'[3]1. FONAM'!A:BL,16,0)</f>
        <v>#N/A</v>
      </c>
      <c r="O155" s="99" t="e">
        <f>VLOOKUP(B155,'[3]1. FONAM'!A:BL,31,0)</f>
        <v>#N/A</v>
      </c>
    </row>
    <row r="156" spans="1:15" ht="12.75">
      <c r="B156" s="99"/>
      <c r="E156" s="99" t="e">
        <f>VLOOKUP(B156,'[3]1. FONAM'!A:BL,21,0)</f>
        <v>#N/A</v>
      </c>
      <c r="F156" s="61"/>
      <c r="G156" s="106"/>
      <c r="H156" s="66"/>
      <c r="I156" s="66"/>
      <c r="J156" s="70"/>
      <c r="K156" s="99" t="e">
        <f>VLOOKUP(B156,'[3]1. FONAM'!A:BL,7,0)</f>
        <v>#N/A</v>
      </c>
      <c r="L156" s="61"/>
      <c r="M156" s="105"/>
      <c r="N156" s="99" t="e">
        <f>VLOOKUP(B156,'[3]1. FONAM'!A:BL,16,0)</f>
        <v>#N/A</v>
      </c>
      <c r="O156" s="99" t="e">
        <f>VLOOKUP(B156,'[3]1. FONAM'!A:BL,31,0)</f>
        <v>#N/A</v>
      </c>
    </row>
    <row r="157" spans="1:15" ht="12.75">
      <c r="B157" s="99"/>
      <c r="E157" s="99" t="e">
        <f>VLOOKUP(B157,'[3]1. FONAM'!A:BL,21,0)</f>
        <v>#N/A</v>
      </c>
      <c r="F157" s="61"/>
      <c r="G157" s="106"/>
      <c r="H157" s="66"/>
      <c r="I157" s="66"/>
      <c r="J157" s="70"/>
      <c r="K157" s="99" t="e">
        <f>VLOOKUP(B157,'[3]1. FONAM'!A:BL,7,0)</f>
        <v>#N/A</v>
      </c>
      <c r="L157" s="61"/>
      <c r="M157" s="105"/>
      <c r="N157" s="99" t="e">
        <f>VLOOKUP(B157,'[3]1. FONAM'!A:BL,16,0)</f>
        <v>#N/A</v>
      </c>
      <c r="O157" s="99" t="e">
        <f>VLOOKUP(B157,'[3]1. FONAM'!A:BL,31,0)</f>
        <v>#N/A</v>
      </c>
    </row>
    <row r="158" spans="1:15" ht="12.75">
      <c r="B158" s="99"/>
      <c r="E158" s="99" t="e">
        <f>VLOOKUP(B158,'[3]1. FONAM'!A:BL,21,0)</f>
        <v>#N/A</v>
      </c>
      <c r="F158" s="61"/>
      <c r="G158" s="106"/>
      <c r="H158" s="66"/>
      <c r="I158" s="66"/>
      <c r="J158" s="70"/>
      <c r="K158" s="99" t="e">
        <f>VLOOKUP(B158,'[3]1. FONAM'!A:BL,7,0)</f>
        <v>#N/A</v>
      </c>
      <c r="L158" s="61"/>
      <c r="M158" s="105"/>
      <c r="N158" s="99" t="e">
        <f>VLOOKUP(B158,'[3]1. FONAM'!A:BL,16,0)</f>
        <v>#N/A</v>
      </c>
      <c r="O158" s="99" t="e">
        <f>VLOOKUP(B158,'[3]1. FONAM'!A:BL,31,0)</f>
        <v>#N/A</v>
      </c>
    </row>
    <row r="159" spans="1:15" ht="12.75">
      <c r="B159" s="99"/>
      <c r="E159" s="99" t="e">
        <f>VLOOKUP(B159,'[3]1. FONAM'!A:BL,21,0)</f>
        <v>#N/A</v>
      </c>
      <c r="F159" s="61"/>
      <c r="G159" s="106"/>
      <c r="H159" s="66"/>
      <c r="I159" s="66"/>
      <c r="J159" s="70"/>
      <c r="K159" s="99" t="e">
        <f>VLOOKUP(B159,'[3]1. FONAM'!A:BL,7,0)</f>
        <v>#N/A</v>
      </c>
      <c r="L159" s="61"/>
      <c r="M159" s="105"/>
      <c r="N159" s="99" t="e">
        <f>VLOOKUP(B159,'[3]1. FONAM'!A:BL,16,0)</f>
        <v>#N/A</v>
      </c>
      <c r="O159" s="99" t="e">
        <f>VLOOKUP(B159,'[3]1. FONAM'!A:BL,31,0)</f>
        <v>#N/A</v>
      </c>
    </row>
    <row r="160" spans="1:15" ht="12.75">
      <c r="B160" s="99"/>
      <c r="E160" s="99" t="e">
        <f>VLOOKUP(B160,'[3]1. FONAM'!A:BL,21,0)</f>
        <v>#N/A</v>
      </c>
      <c r="F160" s="61"/>
      <c r="G160" s="106"/>
      <c r="H160" s="66"/>
      <c r="I160" s="66"/>
      <c r="J160" s="70"/>
      <c r="K160" s="99" t="e">
        <f>VLOOKUP(B160,'[3]1. FONAM'!A:BL,7,0)</f>
        <v>#N/A</v>
      </c>
      <c r="L160" s="61"/>
      <c r="M160" s="105"/>
      <c r="N160" s="99" t="e">
        <f>VLOOKUP(B160,'[3]1. FONAM'!A:BL,16,0)</f>
        <v>#N/A</v>
      </c>
      <c r="O160" s="99" t="e">
        <f>VLOOKUP(B160,'[3]1. FONAM'!A:BL,31,0)</f>
        <v>#N/A</v>
      </c>
    </row>
    <row r="161" spans="2:15" ht="12.75">
      <c r="B161" s="99"/>
      <c r="E161" s="99" t="e">
        <f>VLOOKUP(B161,'[3]1. FONAM'!A:BL,21,0)</f>
        <v>#N/A</v>
      </c>
      <c r="F161" s="61"/>
      <c r="G161" s="106"/>
      <c r="H161" s="66"/>
      <c r="I161" s="66"/>
      <c r="J161" s="70"/>
      <c r="K161" s="99" t="e">
        <f>VLOOKUP(B161,'[3]1. FONAM'!A:BL,7,0)</f>
        <v>#N/A</v>
      </c>
      <c r="L161" s="61"/>
      <c r="M161" s="105"/>
      <c r="N161" s="99" t="e">
        <f>VLOOKUP(B161,'[3]1. FONAM'!A:BL,16,0)</f>
        <v>#N/A</v>
      </c>
      <c r="O161" s="99" t="e">
        <f>VLOOKUP(B161,'[3]1. FONAM'!A:BL,31,0)</f>
        <v>#N/A</v>
      </c>
    </row>
    <row r="162" spans="2:15" ht="12.75">
      <c r="B162" s="99"/>
      <c r="E162" s="99" t="e">
        <f>VLOOKUP(B162,'[3]1. FONAM'!A:BL,21,0)</f>
        <v>#N/A</v>
      </c>
      <c r="F162" s="61"/>
      <c r="G162" s="106"/>
      <c r="H162" s="66"/>
      <c r="I162" s="66"/>
      <c r="J162" s="70"/>
      <c r="K162" s="99" t="e">
        <f>VLOOKUP(B162,'[3]1. FONAM'!A:BL,7,0)</f>
        <v>#N/A</v>
      </c>
      <c r="L162" s="61"/>
      <c r="M162" s="105"/>
      <c r="N162" s="99" t="e">
        <f>VLOOKUP(B162,'[3]1. FONAM'!A:BL,16,0)</f>
        <v>#N/A</v>
      </c>
      <c r="O162" s="99" t="e">
        <f>VLOOKUP(B162,'[3]1. FONAM'!A:BL,31,0)</f>
        <v>#N/A</v>
      </c>
    </row>
    <row r="163" spans="2:15" ht="12.75">
      <c r="H163" s="69"/>
      <c r="I163" s="69"/>
      <c r="J163" s="70"/>
    </row>
    <row r="164" spans="2:15" ht="12.75">
      <c r="H164" s="69"/>
      <c r="I164" s="69"/>
      <c r="J164" s="70"/>
    </row>
    <row r="165" spans="2:15" ht="12.75">
      <c r="H165" s="69"/>
      <c r="I165" s="69"/>
      <c r="J165" s="70"/>
    </row>
    <row r="166" spans="2:15" ht="12.75">
      <c r="H166" s="69"/>
      <c r="I166" s="69"/>
      <c r="J166" s="70"/>
    </row>
    <row r="167" spans="2:15" ht="12.75">
      <c r="H167" s="69"/>
      <c r="I167" s="69"/>
      <c r="J167" s="70"/>
    </row>
    <row r="168" spans="2:15" ht="12.75">
      <c r="H168" s="69"/>
      <c r="I168" s="69"/>
      <c r="J168" s="70"/>
    </row>
    <row r="169" spans="2:15" ht="12.75">
      <c r="H169" s="69"/>
      <c r="I169" s="69"/>
      <c r="J169" s="70"/>
    </row>
    <row r="170" spans="2:15" ht="12.75">
      <c r="H170" s="69"/>
      <c r="I170" s="69"/>
      <c r="J170" s="70"/>
    </row>
    <row r="171" spans="2:15" ht="12.75">
      <c r="H171" s="69"/>
      <c r="I171" s="69"/>
      <c r="J171" s="70"/>
    </row>
    <row r="172" spans="2:15" ht="12.75">
      <c r="H172" s="69"/>
      <c r="I172" s="69"/>
      <c r="J172" s="70"/>
    </row>
    <row r="173" spans="2:15" ht="12.75">
      <c r="H173" s="69"/>
      <c r="I173" s="69"/>
      <c r="J173" s="70"/>
    </row>
    <row r="174" spans="2:15" ht="12.75">
      <c r="H174" s="69"/>
      <c r="I174" s="69"/>
      <c r="J174" s="70"/>
    </row>
    <row r="175" spans="2:15" ht="12.75">
      <c r="H175" s="69"/>
      <c r="I175" s="69"/>
      <c r="J175" s="70"/>
    </row>
    <row r="176" spans="2:15" ht="12.75">
      <c r="H176" s="69"/>
      <c r="I176" s="69"/>
      <c r="J176" s="70"/>
    </row>
    <row r="177" spans="8:10" ht="12.75">
      <c r="H177" s="69"/>
      <c r="I177" s="69"/>
      <c r="J177" s="70"/>
    </row>
    <row r="178" spans="8:10" ht="12.75">
      <c r="H178" s="69"/>
      <c r="I178" s="69"/>
      <c r="J178" s="70"/>
    </row>
    <row r="179" spans="8:10" ht="12.75">
      <c r="H179" s="69"/>
      <c r="I179" s="69"/>
      <c r="J179" s="70"/>
    </row>
    <row r="180" spans="8:10" ht="12.75">
      <c r="H180" s="69"/>
      <c r="I180" s="69"/>
      <c r="J180" s="70"/>
    </row>
    <row r="181" spans="8:10" ht="12.75">
      <c r="H181" s="69"/>
      <c r="I181" s="69"/>
      <c r="J181" s="70"/>
    </row>
    <row r="182" spans="8:10" ht="12.75">
      <c r="H182" s="69"/>
      <c r="I182" s="69"/>
      <c r="J182" s="70"/>
    </row>
    <row r="183" spans="8:10" ht="12.75">
      <c r="H183" s="69"/>
      <c r="I183" s="69"/>
      <c r="J183" s="70"/>
    </row>
    <row r="184" spans="8:10" ht="12.75">
      <c r="H184" s="69"/>
      <c r="I184" s="69"/>
      <c r="J184" s="70"/>
    </row>
    <row r="185" spans="8:10" ht="12.75">
      <c r="H185" s="69"/>
      <c r="I185" s="69"/>
      <c r="J185" s="70"/>
    </row>
    <row r="186" spans="8:10" ht="12.75">
      <c r="H186" s="69"/>
      <c r="I186" s="69"/>
      <c r="J186" s="70"/>
    </row>
    <row r="187" spans="8:10" ht="12.75">
      <c r="H187" s="69"/>
      <c r="I187" s="69"/>
      <c r="J187" s="70"/>
    </row>
    <row r="188" spans="8:10" ht="12.75">
      <c r="H188" s="69"/>
      <c r="I188" s="69"/>
      <c r="J188" s="70"/>
    </row>
    <row r="189" spans="8:10" ht="12.75">
      <c r="H189" s="69"/>
      <c r="I189" s="69"/>
      <c r="J189" s="70"/>
    </row>
    <row r="190" spans="8:10" ht="12.75">
      <c r="H190" s="69"/>
      <c r="I190" s="69"/>
      <c r="J190" s="70"/>
    </row>
    <row r="191" spans="8:10" ht="12.75">
      <c r="H191" s="69"/>
      <c r="I191" s="69"/>
      <c r="J191" s="70"/>
    </row>
    <row r="192" spans="8:10" ht="12.75">
      <c r="H192" s="69"/>
      <c r="I192" s="69"/>
      <c r="J192" s="70"/>
    </row>
    <row r="193" spans="8:10" ht="12.75">
      <c r="H193" s="69"/>
      <c r="I193" s="69"/>
      <c r="J193" s="70"/>
    </row>
    <row r="194" spans="8:10" ht="12.75">
      <c r="H194" s="69"/>
      <c r="I194" s="69"/>
      <c r="J194" s="70"/>
    </row>
    <row r="195" spans="8:10" ht="12.75">
      <c r="H195" s="69"/>
      <c r="I195" s="69"/>
      <c r="J195" s="70"/>
    </row>
    <row r="196" spans="8:10" ht="12.75">
      <c r="H196" s="69"/>
      <c r="I196" s="69"/>
      <c r="J196" s="70"/>
    </row>
    <row r="197" spans="8:10" ht="12.75">
      <c r="H197" s="69"/>
      <c r="I197" s="69"/>
      <c r="J197" s="70"/>
    </row>
    <row r="198" spans="8:10" ht="12.75">
      <c r="H198" s="69"/>
      <c r="I198" s="69"/>
      <c r="J198" s="70"/>
    </row>
    <row r="199" spans="8:10" ht="12.75">
      <c r="H199" s="69"/>
      <c r="I199" s="69"/>
      <c r="J199" s="70"/>
    </row>
    <row r="200" spans="8:10" ht="12.75">
      <c r="H200" s="69"/>
      <c r="I200" s="69"/>
      <c r="J200" s="70"/>
    </row>
    <row r="201" spans="8:10" ht="12.75">
      <c r="H201" s="69"/>
      <c r="I201" s="69"/>
      <c r="J201" s="70"/>
    </row>
    <row r="202" spans="8:10" ht="12.75">
      <c r="H202" s="69"/>
      <c r="I202" s="69"/>
      <c r="J202" s="70"/>
    </row>
    <row r="203" spans="8:10" ht="12.75">
      <c r="H203" s="69"/>
      <c r="I203" s="69"/>
      <c r="J203" s="70"/>
    </row>
    <row r="204" spans="8:10" ht="12.75">
      <c r="H204" s="69"/>
      <c r="I204" s="69"/>
      <c r="J204" s="70"/>
    </row>
    <row r="205" spans="8:10" ht="12.75">
      <c r="H205" s="69"/>
      <c r="I205" s="69"/>
      <c r="J205" s="70"/>
    </row>
    <row r="206" spans="8:10" ht="12.75">
      <c r="H206" s="69"/>
      <c r="I206" s="69"/>
      <c r="J206" s="70"/>
    </row>
    <row r="207" spans="8:10" ht="12.75">
      <c r="H207" s="69"/>
      <c r="I207" s="69"/>
      <c r="J207" s="70"/>
    </row>
    <row r="208" spans="8:10" ht="12.75">
      <c r="H208" s="69"/>
      <c r="I208" s="69"/>
      <c r="J208" s="70"/>
    </row>
    <row r="209" spans="8:10" ht="12.75">
      <c r="H209" s="69"/>
      <c r="I209" s="69"/>
      <c r="J209" s="70"/>
    </row>
    <row r="210" spans="8:10" ht="12.75">
      <c r="H210" s="69"/>
      <c r="I210" s="69"/>
      <c r="J210" s="70"/>
    </row>
    <row r="211" spans="8:10" ht="12.75">
      <c r="H211" s="69"/>
      <c r="I211" s="69"/>
      <c r="J211" s="70"/>
    </row>
    <row r="212" spans="8:10" ht="12.75">
      <c r="H212" s="69"/>
      <c r="I212" s="69"/>
      <c r="J212" s="70"/>
    </row>
    <row r="213" spans="8:10" ht="12.75">
      <c r="H213" s="69"/>
      <c r="I213" s="69"/>
      <c r="J213" s="70"/>
    </row>
    <row r="214" spans="8:10" ht="12.75">
      <c r="H214" s="69"/>
      <c r="I214" s="69"/>
      <c r="J214" s="70"/>
    </row>
    <row r="215" spans="8:10" ht="12.75">
      <c r="H215" s="69"/>
      <c r="I215" s="69"/>
      <c r="J215" s="70"/>
    </row>
    <row r="216" spans="8:10" ht="12.75">
      <c r="H216" s="69"/>
      <c r="I216" s="69"/>
      <c r="J216" s="70"/>
    </row>
    <row r="217" spans="8:10" ht="12.75">
      <c r="H217" s="69"/>
      <c r="I217" s="69"/>
      <c r="J217" s="70"/>
    </row>
    <row r="218" spans="8:10" ht="12.75">
      <c r="H218" s="69"/>
      <c r="I218" s="69"/>
      <c r="J218" s="70"/>
    </row>
    <row r="219" spans="8:10" ht="12.75">
      <c r="H219" s="69"/>
      <c r="I219" s="69"/>
      <c r="J219" s="70"/>
    </row>
    <row r="220" spans="8:10" ht="12.75">
      <c r="H220" s="69"/>
      <c r="I220" s="69"/>
      <c r="J220" s="70"/>
    </row>
    <row r="221" spans="8:10" ht="12.75">
      <c r="H221" s="69"/>
      <c r="I221" s="69"/>
      <c r="J221" s="70"/>
    </row>
    <row r="222" spans="8:10" ht="12.75">
      <c r="H222" s="69"/>
      <c r="I222" s="69"/>
      <c r="J222" s="70"/>
    </row>
    <row r="223" spans="8:10" ht="12.75">
      <c r="H223" s="69"/>
      <c r="I223" s="69"/>
      <c r="J223" s="70"/>
    </row>
    <row r="224" spans="8:10" ht="12.75">
      <c r="H224" s="69"/>
      <c r="I224" s="69"/>
      <c r="J224" s="70"/>
    </row>
    <row r="225" spans="8:10" ht="12.75">
      <c r="H225" s="69"/>
      <c r="I225" s="69"/>
      <c r="J225" s="70"/>
    </row>
    <row r="226" spans="8:10" ht="12.75">
      <c r="H226" s="69"/>
      <c r="I226" s="69"/>
      <c r="J226" s="70"/>
    </row>
    <row r="227" spans="8:10" ht="12.75">
      <c r="H227" s="69"/>
      <c r="I227" s="69"/>
      <c r="J227" s="70"/>
    </row>
    <row r="228" spans="8:10" ht="12.75">
      <c r="H228" s="69"/>
      <c r="I228" s="69"/>
      <c r="J228" s="70"/>
    </row>
    <row r="229" spans="8:10" ht="12.75">
      <c r="H229" s="69"/>
      <c r="I229" s="69"/>
      <c r="J229" s="70"/>
    </row>
    <row r="230" spans="8:10" ht="12.75">
      <c r="H230" s="69"/>
      <c r="I230" s="69"/>
      <c r="J230" s="70"/>
    </row>
    <row r="231" spans="8:10" ht="12.75">
      <c r="H231" s="69"/>
      <c r="I231" s="69"/>
      <c r="J231" s="70"/>
    </row>
    <row r="232" spans="8:10" ht="12.75">
      <c r="H232" s="69"/>
      <c r="I232" s="69"/>
      <c r="J232" s="70"/>
    </row>
    <row r="233" spans="8:10" ht="12.75">
      <c r="H233" s="69"/>
      <c r="I233" s="69"/>
      <c r="J233" s="70"/>
    </row>
    <row r="234" spans="8:10" ht="12.75">
      <c r="H234" s="69"/>
      <c r="I234" s="69"/>
      <c r="J234" s="70"/>
    </row>
    <row r="235" spans="8:10" ht="12.75">
      <c r="H235" s="69"/>
      <c r="I235" s="69"/>
      <c r="J235" s="70"/>
    </row>
    <row r="236" spans="8:10" ht="12.75">
      <c r="H236" s="69"/>
      <c r="I236" s="69"/>
      <c r="J236" s="70"/>
    </row>
    <row r="237" spans="8:10" ht="12.75">
      <c r="H237" s="69"/>
      <c r="I237" s="69"/>
      <c r="J237" s="70"/>
    </row>
    <row r="238" spans="8:10" ht="12.75">
      <c r="H238" s="69"/>
      <c r="I238" s="69"/>
      <c r="J238" s="70"/>
    </row>
    <row r="239" spans="8:10" ht="12.75">
      <c r="H239" s="69"/>
      <c r="I239" s="69"/>
      <c r="J239" s="70"/>
    </row>
    <row r="240" spans="8:10" ht="12.75">
      <c r="H240" s="69"/>
      <c r="I240" s="69"/>
      <c r="J240" s="70"/>
    </row>
    <row r="241" spans="8:10" ht="12.75">
      <c r="H241" s="69"/>
      <c r="I241" s="69"/>
      <c r="J241" s="70"/>
    </row>
    <row r="242" spans="8:10" ht="12.75">
      <c r="H242" s="69"/>
      <c r="I242" s="69"/>
      <c r="J242" s="70"/>
    </row>
    <row r="243" spans="8:10" ht="12.75">
      <c r="H243" s="69"/>
      <c r="I243" s="69"/>
      <c r="J243" s="70"/>
    </row>
    <row r="244" spans="8:10" ht="12.75">
      <c r="H244" s="69"/>
      <c r="I244" s="69"/>
      <c r="J244" s="70"/>
    </row>
    <row r="245" spans="8:10" ht="12.75">
      <c r="H245" s="69"/>
      <c r="I245" s="69"/>
      <c r="J245" s="70"/>
    </row>
    <row r="246" spans="8:10" ht="12.75">
      <c r="H246" s="69"/>
      <c r="I246" s="69"/>
      <c r="J246" s="70"/>
    </row>
    <row r="247" spans="8:10" ht="12.75">
      <c r="H247" s="69"/>
      <c r="I247" s="69"/>
      <c r="J247" s="70"/>
    </row>
    <row r="248" spans="8:10" ht="12.75">
      <c r="H248" s="69"/>
      <c r="I248" s="69"/>
      <c r="J248" s="70"/>
    </row>
    <row r="249" spans="8:10" ht="12.75">
      <c r="H249" s="69"/>
      <c r="I249" s="69"/>
      <c r="J249" s="70"/>
    </row>
    <row r="250" spans="8:10" ht="12.75">
      <c r="H250" s="69"/>
      <c r="I250" s="69"/>
      <c r="J250" s="70"/>
    </row>
    <row r="251" spans="8:10" ht="12.75">
      <c r="H251" s="69"/>
      <c r="I251" s="69"/>
      <c r="J251" s="70"/>
    </row>
    <row r="252" spans="8:10" ht="12.75">
      <c r="H252" s="69"/>
      <c r="I252" s="69"/>
      <c r="J252" s="70"/>
    </row>
    <row r="253" spans="8:10" ht="12.75">
      <c r="H253" s="69"/>
      <c r="I253" s="69"/>
      <c r="J253" s="70"/>
    </row>
    <row r="254" spans="8:10" ht="12.75">
      <c r="H254" s="69"/>
      <c r="I254" s="69"/>
      <c r="J254" s="70"/>
    </row>
    <row r="255" spans="8:10" ht="12.75">
      <c r="H255" s="69"/>
      <c r="I255" s="69"/>
      <c r="J255" s="70"/>
    </row>
    <row r="256" spans="8:10" ht="12.75">
      <c r="H256" s="69"/>
      <c r="I256" s="69"/>
      <c r="J256" s="70"/>
    </row>
    <row r="257" spans="8:10" ht="12.75">
      <c r="H257" s="69"/>
      <c r="I257" s="69"/>
      <c r="J257" s="70"/>
    </row>
    <row r="258" spans="8:10" ht="12.75">
      <c r="H258" s="69"/>
      <c r="I258" s="69"/>
      <c r="J258" s="70"/>
    </row>
    <row r="259" spans="8:10" ht="12.75">
      <c r="H259" s="69"/>
      <c r="I259" s="69"/>
      <c r="J259" s="70"/>
    </row>
    <row r="260" spans="8:10" ht="12.75">
      <c r="H260" s="69"/>
      <c r="I260" s="69"/>
      <c r="J260" s="70"/>
    </row>
    <row r="261" spans="8:10" ht="12.75">
      <c r="H261" s="69"/>
      <c r="I261" s="69"/>
      <c r="J261" s="70"/>
    </row>
    <row r="262" spans="8:10" ht="12.75">
      <c r="H262" s="69"/>
      <c r="I262" s="69"/>
      <c r="J262" s="70"/>
    </row>
    <row r="263" spans="8:10" ht="12.75">
      <c r="H263" s="69"/>
      <c r="I263" s="69"/>
      <c r="J263" s="70"/>
    </row>
    <row r="264" spans="8:10" ht="12.75">
      <c r="H264" s="69"/>
      <c r="I264" s="69"/>
      <c r="J264" s="70"/>
    </row>
    <row r="265" spans="8:10" ht="12.75">
      <c r="H265" s="69"/>
      <c r="I265" s="69"/>
      <c r="J265" s="70"/>
    </row>
    <row r="266" spans="8:10" ht="12.75">
      <c r="H266" s="69"/>
      <c r="I266" s="69"/>
      <c r="J266" s="70"/>
    </row>
    <row r="267" spans="8:10" ht="12.75">
      <c r="H267" s="69"/>
      <c r="I267" s="69"/>
      <c r="J267" s="70"/>
    </row>
    <row r="268" spans="8:10" ht="12.75">
      <c r="H268" s="69"/>
      <c r="I268" s="69"/>
      <c r="J268" s="70"/>
    </row>
    <row r="269" spans="8:10" ht="12.75">
      <c r="H269" s="69"/>
      <c r="I269" s="69"/>
      <c r="J269" s="70"/>
    </row>
    <row r="270" spans="8:10" ht="12.75">
      <c r="H270" s="69"/>
      <c r="I270" s="69"/>
      <c r="J270" s="70"/>
    </row>
    <row r="271" spans="8:10" ht="12.75">
      <c r="H271" s="69"/>
      <c r="I271" s="69"/>
      <c r="J271" s="70"/>
    </row>
    <row r="272" spans="8:10" ht="12.75">
      <c r="H272" s="69"/>
      <c r="I272" s="69"/>
      <c r="J272" s="70"/>
    </row>
    <row r="273" spans="8:10" ht="12.75">
      <c r="H273" s="69"/>
      <c r="I273" s="69"/>
      <c r="J273" s="70"/>
    </row>
    <row r="274" spans="8:10" ht="12.75">
      <c r="H274" s="69"/>
      <c r="I274" s="69"/>
      <c r="J274" s="70"/>
    </row>
    <row r="275" spans="8:10" ht="12.75">
      <c r="H275" s="69"/>
      <c r="I275" s="69"/>
      <c r="J275" s="70"/>
    </row>
    <row r="276" spans="8:10" ht="12.75">
      <c r="H276" s="69"/>
      <c r="I276" s="69"/>
      <c r="J276" s="70"/>
    </row>
    <row r="277" spans="8:10" ht="12.75">
      <c r="H277" s="69"/>
      <c r="I277" s="69"/>
      <c r="J277" s="70"/>
    </row>
    <row r="278" spans="8:10" ht="12.75">
      <c r="H278" s="69"/>
      <c r="I278" s="69"/>
      <c r="J278" s="70"/>
    </row>
    <row r="279" spans="8:10" ht="12.75">
      <c r="H279" s="69"/>
      <c r="I279" s="69"/>
      <c r="J279" s="70"/>
    </row>
    <row r="280" spans="8:10" ht="12.75">
      <c r="H280" s="69"/>
      <c r="I280" s="69"/>
      <c r="J280" s="70"/>
    </row>
    <row r="281" spans="8:10" ht="12.75">
      <c r="H281" s="69"/>
      <c r="I281" s="69"/>
      <c r="J281" s="70"/>
    </row>
    <row r="282" spans="8:10" ht="12.75">
      <c r="H282" s="69"/>
      <c r="I282" s="69"/>
      <c r="J282" s="70"/>
    </row>
    <row r="283" spans="8:10" ht="12.75">
      <c r="H283" s="69"/>
      <c r="I283" s="69"/>
      <c r="J283" s="70"/>
    </row>
    <row r="284" spans="8:10" ht="12.75">
      <c r="H284" s="69"/>
      <c r="I284" s="69"/>
      <c r="J284" s="70"/>
    </row>
    <row r="285" spans="8:10" ht="12.75">
      <c r="H285" s="69"/>
      <c r="I285" s="69"/>
      <c r="J285" s="70"/>
    </row>
    <row r="286" spans="8:10" ht="12.75">
      <c r="H286" s="69"/>
      <c r="I286" s="69"/>
      <c r="J286" s="70"/>
    </row>
    <row r="287" spans="8:10" ht="12.75">
      <c r="H287" s="69"/>
      <c r="I287" s="69"/>
      <c r="J287" s="70"/>
    </row>
    <row r="288" spans="8:10" ht="12.75">
      <c r="H288" s="69"/>
      <c r="I288" s="69"/>
      <c r="J288" s="70"/>
    </row>
    <row r="289" spans="8:10" ht="12.75">
      <c r="H289" s="69"/>
      <c r="I289" s="69"/>
      <c r="J289" s="70"/>
    </row>
    <row r="290" spans="8:10" ht="12.75">
      <c r="H290" s="69"/>
      <c r="I290" s="69"/>
      <c r="J290" s="70"/>
    </row>
    <row r="291" spans="8:10" ht="12.75">
      <c r="H291" s="69"/>
      <c r="I291" s="69"/>
      <c r="J291" s="70"/>
    </row>
    <row r="292" spans="8:10" ht="12.75">
      <c r="H292" s="69"/>
      <c r="I292" s="69"/>
      <c r="J292" s="70"/>
    </row>
    <row r="293" spans="8:10" ht="12.75">
      <c r="H293" s="69"/>
      <c r="I293" s="69"/>
      <c r="J293" s="70"/>
    </row>
    <row r="294" spans="8:10" ht="12.75">
      <c r="H294" s="69"/>
      <c r="I294" s="69"/>
      <c r="J294" s="70"/>
    </row>
    <row r="295" spans="8:10" ht="12.75">
      <c r="H295" s="69"/>
      <c r="I295" s="69"/>
      <c r="J295" s="70"/>
    </row>
    <row r="296" spans="8:10" ht="12.75">
      <c r="H296" s="69"/>
      <c r="I296" s="69"/>
      <c r="J296" s="70"/>
    </row>
    <row r="297" spans="8:10" ht="12.75">
      <c r="H297" s="69"/>
      <c r="I297" s="69"/>
      <c r="J297" s="70"/>
    </row>
    <row r="298" spans="8:10" ht="12.75">
      <c r="H298" s="69"/>
      <c r="I298" s="69"/>
      <c r="J298" s="70"/>
    </row>
    <row r="299" spans="8:10" ht="12.75">
      <c r="H299" s="69"/>
      <c r="I299" s="69"/>
      <c r="J299" s="70"/>
    </row>
    <row r="300" spans="8:10" ht="12.75">
      <c r="H300" s="69"/>
      <c r="I300" s="69"/>
      <c r="J300" s="70"/>
    </row>
    <row r="301" spans="8:10" ht="12.75">
      <c r="H301" s="69"/>
      <c r="I301" s="69"/>
      <c r="J301" s="70"/>
    </row>
    <row r="302" spans="8:10" ht="12.75">
      <c r="H302" s="69"/>
      <c r="I302" s="69"/>
      <c r="J302" s="70"/>
    </row>
    <row r="303" spans="8:10" ht="12.75">
      <c r="H303" s="69"/>
      <c r="I303" s="69"/>
      <c r="J303" s="70"/>
    </row>
    <row r="304" spans="8:10" ht="12.75">
      <c r="H304" s="69"/>
      <c r="I304" s="69"/>
      <c r="J304" s="70"/>
    </row>
    <row r="305" spans="8:10" ht="12.75">
      <c r="H305" s="69"/>
      <c r="I305" s="69"/>
      <c r="J305" s="70"/>
    </row>
    <row r="306" spans="8:10" ht="12.75">
      <c r="H306" s="69"/>
      <c r="I306" s="69"/>
      <c r="J306" s="70"/>
    </row>
    <row r="307" spans="8:10" ht="12.75">
      <c r="H307" s="69"/>
      <c r="I307" s="69"/>
      <c r="J307" s="70"/>
    </row>
    <row r="308" spans="8:10" ht="12.75">
      <c r="H308" s="69"/>
      <c r="I308" s="69"/>
      <c r="J308" s="70"/>
    </row>
    <row r="309" spans="8:10" ht="12.75">
      <c r="H309" s="69"/>
      <c r="I309" s="69"/>
      <c r="J309" s="70"/>
    </row>
    <row r="310" spans="8:10" ht="12.75">
      <c r="H310" s="69"/>
      <c r="I310" s="69"/>
      <c r="J310" s="70"/>
    </row>
    <row r="311" spans="8:10" ht="12.75">
      <c r="H311" s="69"/>
      <c r="I311" s="69"/>
      <c r="J311" s="70"/>
    </row>
    <row r="312" spans="8:10" ht="12.75">
      <c r="H312" s="69"/>
      <c r="I312" s="69"/>
      <c r="J312" s="70"/>
    </row>
    <row r="313" spans="8:10" ht="12.75">
      <c r="H313" s="69"/>
      <c r="I313" s="69"/>
      <c r="J313" s="70"/>
    </row>
    <row r="314" spans="8:10" ht="12.75">
      <c r="H314" s="69"/>
      <c r="I314" s="69"/>
      <c r="J314" s="70"/>
    </row>
    <row r="315" spans="8:10" ht="12.75">
      <c r="H315" s="69"/>
      <c r="I315" s="69"/>
      <c r="J315" s="70"/>
    </row>
    <row r="316" spans="8:10" ht="12.75">
      <c r="H316" s="69"/>
      <c r="I316" s="69"/>
      <c r="J316" s="70"/>
    </row>
    <row r="317" spans="8:10" ht="12.75">
      <c r="H317" s="69"/>
      <c r="I317" s="69"/>
      <c r="J317" s="70"/>
    </row>
    <row r="318" spans="8:10" ht="12.75">
      <c r="H318" s="69"/>
      <c r="I318" s="69"/>
      <c r="J318" s="70"/>
    </row>
    <row r="319" spans="8:10" ht="12.75">
      <c r="H319" s="69"/>
      <c r="I319" s="69"/>
      <c r="J319" s="70"/>
    </row>
    <row r="320" spans="8:10" ht="12.75">
      <c r="H320" s="69"/>
      <c r="I320" s="69"/>
      <c r="J320" s="70"/>
    </row>
    <row r="321" spans="8:10" ht="12.75">
      <c r="H321" s="69"/>
      <c r="I321" s="69"/>
      <c r="J321" s="70"/>
    </row>
    <row r="322" spans="8:10" ht="12.75">
      <c r="H322" s="69"/>
      <c r="I322" s="69"/>
      <c r="J322" s="70"/>
    </row>
    <row r="323" spans="8:10" ht="12.75">
      <c r="H323" s="69"/>
      <c r="I323" s="69"/>
      <c r="J323" s="70"/>
    </row>
    <row r="324" spans="8:10" ht="12.75">
      <c r="H324" s="69"/>
      <c r="I324" s="69"/>
      <c r="J324" s="70"/>
    </row>
    <row r="325" spans="8:10" ht="12.75">
      <c r="H325" s="69"/>
      <c r="I325" s="69"/>
      <c r="J325" s="70"/>
    </row>
    <row r="326" spans="8:10" ht="12.75">
      <c r="H326" s="69"/>
      <c r="I326" s="69"/>
      <c r="J326" s="70"/>
    </row>
    <row r="327" spans="8:10" ht="12.75">
      <c r="H327" s="69"/>
      <c r="I327" s="69"/>
      <c r="J327" s="70"/>
    </row>
    <row r="328" spans="8:10" ht="12.75">
      <c r="H328" s="69"/>
      <c r="I328" s="69"/>
      <c r="J328" s="70"/>
    </row>
    <row r="329" spans="8:10" ht="12.75">
      <c r="H329" s="69"/>
      <c r="I329" s="69"/>
      <c r="J329" s="70"/>
    </row>
    <row r="330" spans="8:10" ht="12.75">
      <c r="H330" s="69"/>
      <c r="I330" s="69"/>
      <c r="J330" s="70"/>
    </row>
    <row r="331" spans="8:10" ht="12.75">
      <c r="H331" s="69"/>
      <c r="I331" s="69"/>
      <c r="J331" s="70"/>
    </row>
    <row r="332" spans="8:10" ht="12.75">
      <c r="H332" s="69"/>
      <c r="I332" s="69"/>
      <c r="J332" s="70"/>
    </row>
    <row r="333" spans="8:10" ht="12.75">
      <c r="H333" s="69"/>
      <c r="I333" s="69"/>
      <c r="J333" s="70"/>
    </row>
    <row r="334" spans="8:10" ht="12.75">
      <c r="H334" s="69"/>
      <c r="I334" s="69"/>
      <c r="J334" s="70"/>
    </row>
    <row r="335" spans="8:10" ht="12.75">
      <c r="H335" s="69"/>
      <c r="I335" s="69"/>
      <c r="J335" s="70"/>
    </row>
    <row r="336" spans="8:10" ht="12.75">
      <c r="H336" s="69"/>
      <c r="I336" s="69"/>
      <c r="J336" s="70"/>
    </row>
    <row r="337" spans="8:10" ht="12.75">
      <c r="H337" s="69"/>
      <c r="I337" s="69"/>
      <c r="J337" s="70"/>
    </row>
    <row r="338" spans="8:10" ht="12.75">
      <c r="H338" s="69"/>
      <c r="I338" s="69"/>
      <c r="J338" s="70"/>
    </row>
    <row r="339" spans="8:10" ht="12.75">
      <c r="H339" s="69"/>
      <c r="I339" s="69"/>
      <c r="J339" s="70"/>
    </row>
    <row r="340" spans="8:10" ht="12.75">
      <c r="H340" s="69"/>
      <c r="I340" s="69"/>
      <c r="J340" s="70"/>
    </row>
    <row r="341" spans="8:10" ht="12.75">
      <c r="H341" s="69"/>
      <c r="I341" s="69"/>
      <c r="J341" s="70"/>
    </row>
    <row r="342" spans="8:10" ht="12.75">
      <c r="H342" s="69"/>
      <c r="I342" s="69"/>
      <c r="J342" s="70"/>
    </row>
    <row r="343" spans="8:10" ht="12.75">
      <c r="H343" s="69"/>
      <c r="I343" s="69"/>
      <c r="J343" s="70"/>
    </row>
    <row r="344" spans="8:10" ht="12.75">
      <c r="H344" s="69"/>
      <c r="I344" s="69"/>
      <c r="J344" s="70"/>
    </row>
    <row r="345" spans="8:10" ht="12.75">
      <c r="H345" s="69"/>
      <c r="I345" s="69"/>
      <c r="J345" s="70"/>
    </row>
    <row r="346" spans="8:10" ht="12.75">
      <c r="H346" s="69"/>
      <c r="I346" s="69"/>
      <c r="J346" s="70"/>
    </row>
    <row r="347" spans="8:10" ht="12.75">
      <c r="H347" s="69"/>
      <c r="I347" s="69"/>
      <c r="J347" s="70"/>
    </row>
    <row r="348" spans="8:10" ht="12.75">
      <c r="H348" s="69"/>
      <c r="I348" s="69"/>
      <c r="J348" s="70"/>
    </row>
    <row r="349" spans="8:10" ht="12.75">
      <c r="H349" s="69"/>
      <c r="I349" s="69"/>
      <c r="J349" s="70"/>
    </row>
    <row r="350" spans="8:10" ht="12.75">
      <c r="H350" s="69"/>
      <c r="I350" s="69"/>
      <c r="J350" s="70"/>
    </row>
    <row r="351" spans="8:10" ht="12.75">
      <c r="H351" s="69"/>
      <c r="I351" s="69"/>
      <c r="J351" s="70"/>
    </row>
    <row r="352" spans="8:10" ht="12.75">
      <c r="H352" s="69"/>
      <c r="I352" s="69"/>
      <c r="J352" s="70"/>
    </row>
    <row r="353" spans="8:10" ht="12.75">
      <c r="H353" s="69"/>
      <c r="I353" s="69"/>
      <c r="J353" s="70"/>
    </row>
    <row r="354" spans="8:10" ht="12.75">
      <c r="H354" s="69"/>
      <c r="I354" s="69"/>
      <c r="J354" s="70"/>
    </row>
    <row r="355" spans="8:10" ht="12.75">
      <c r="H355" s="69"/>
      <c r="I355" s="69"/>
      <c r="J355" s="70"/>
    </row>
    <row r="356" spans="8:10" ht="12.75">
      <c r="H356" s="69"/>
      <c r="I356" s="69"/>
      <c r="J356" s="70"/>
    </row>
    <row r="357" spans="8:10" ht="12.75">
      <c r="H357" s="69"/>
      <c r="I357" s="69"/>
      <c r="J357" s="70"/>
    </row>
    <row r="358" spans="8:10" ht="12.75">
      <c r="H358" s="69"/>
      <c r="I358" s="69"/>
      <c r="J358" s="70"/>
    </row>
    <row r="359" spans="8:10" ht="12.75">
      <c r="H359" s="69"/>
      <c r="I359" s="69"/>
      <c r="J359" s="70"/>
    </row>
    <row r="360" spans="8:10" ht="12.75">
      <c r="H360" s="69"/>
      <c r="I360" s="69"/>
      <c r="J360" s="70"/>
    </row>
    <row r="361" spans="8:10" ht="12.75">
      <c r="H361" s="69"/>
      <c r="I361" s="69"/>
      <c r="J361" s="70"/>
    </row>
    <row r="362" spans="8:10" ht="12.75">
      <c r="H362" s="69"/>
      <c r="I362" s="69"/>
      <c r="J362" s="70"/>
    </row>
    <row r="363" spans="8:10" ht="12.75">
      <c r="H363" s="69"/>
      <c r="I363" s="69"/>
      <c r="J363" s="70"/>
    </row>
    <row r="364" spans="8:10" ht="12.75">
      <c r="H364" s="69"/>
      <c r="I364" s="69"/>
      <c r="J364" s="70"/>
    </row>
    <row r="365" spans="8:10" ht="12.75">
      <c r="H365" s="69"/>
      <c r="I365" s="69"/>
      <c r="J365" s="70"/>
    </row>
    <row r="366" spans="8:10" ht="12.75">
      <c r="H366" s="69"/>
      <c r="I366" s="69"/>
      <c r="J366" s="70"/>
    </row>
    <row r="367" spans="8:10" ht="12.75">
      <c r="H367" s="69"/>
      <c r="I367" s="69"/>
      <c r="J367" s="70"/>
    </row>
    <row r="368" spans="8:10" ht="12.75">
      <c r="H368" s="69"/>
      <c r="I368" s="69"/>
      <c r="J368" s="70"/>
    </row>
    <row r="369" spans="8:10" ht="12.75">
      <c r="H369" s="69"/>
      <c r="I369" s="69"/>
      <c r="J369" s="70"/>
    </row>
    <row r="370" spans="8:10" ht="12.75">
      <c r="H370" s="69"/>
      <c r="I370" s="69"/>
      <c r="J370" s="70"/>
    </row>
    <row r="371" spans="8:10" ht="12.75">
      <c r="H371" s="69"/>
      <c r="I371" s="69"/>
      <c r="J371" s="70"/>
    </row>
    <row r="372" spans="8:10" ht="12.75">
      <c r="H372" s="69"/>
      <c r="I372" s="69"/>
      <c r="J372" s="70"/>
    </row>
    <row r="373" spans="8:10" ht="12.75">
      <c r="H373" s="69"/>
      <c r="I373" s="69"/>
      <c r="J373" s="70"/>
    </row>
    <row r="374" spans="8:10" ht="12.75">
      <c r="H374" s="69"/>
      <c r="I374" s="69"/>
      <c r="J374" s="70"/>
    </row>
    <row r="375" spans="8:10" ht="12.75">
      <c r="H375" s="69"/>
      <c r="I375" s="69"/>
      <c r="J375" s="70"/>
    </row>
    <row r="376" spans="8:10" ht="12.75">
      <c r="H376" s="69"/>
      <c r="I376" s="69"/>
      <c r="J376" s="70"/>
    </row>
    <row r="377" spans="8:10" ht="12.75">
      <c r="H377" s="69"/>
      <c r="I377" s="69"/>
      <c r="J377" s="70"/>
    </row>
    <row r="378" spans="8:10" ht="12.75">
      <c r="H378" s="69"/>
      <c r="I378" s="69"/>
      <c r="J378" s="70"/>
    </row>
    <row r="379" spans="8:10" ht="12.75">
      <c r="H379" s="69"/>
      <c r="I379" s="69"/>
      <c r="J379" s="70"/>
    </row>
    <row r="380" spans="8:10" ht="12.75">
      <c r="H380" s="69"/>
      <c r="I380" s="69"/>
      <c r="J380" s="70"/>
    </row>
    <row r="381" spans="8:10" ht="12.75">
      <c r="H381" s="69"/>
      <c r="I381" s="69"/>
      <c r="J381" s="70"/>
    </row>
    <row r="382" spans="8:10" ht="12.75">
      <c r="H382" s="69"/>
      <c r="I382" s="69"/>
      <c r="J382" s="70"/>
    </row>
    <row r="383" spans="8:10" ht="12.75">
      <c r="H383" s="69"/>
      <c r="I383" s="69"/>
      <c r="J383" s="70"/>
    </row>
    <row r="384" spans="8:10" ht="12.75">
      <c r="H384" s="69"/>
      <c r="I384" s="69"/>
      <c r="J384" s="70"/>
    </row>
    <row r="385" spans="8:10" ht="12.75">
      <c r="H385" s="69"/>
      <c r="I385" s="69"/>
      <c r="J385" s="70"/>
    </row>
    <row r="386" spans="8:10" ht="12.75">
      <c r="H386" s="69"/>
      <c r="I386" s="69"/>
      <c r="J386" s="70"/>
    </row>
    <row r="387" spans="8:10" ht="12.75">
      <c r="H387" s="69"/>
      <c r="I387" s="69"/>
      <c r="J387" s="70"/>
    </row>
    <row r="388" spans="8:10" ht="12.75">
      <c r="H388" s="69"/>
      <c r="I388" s="69"/>
      <c r="J388" s="70"/>
    </row>
    <row r="389" spans="8:10" ht="12.75">
      <c r="H389" s="69"/>
      <c r="I389" s="69"/>
      <c r="J389" s="70"/>
    </row>
    <row r="390" spans="8:10" ht="12.75">
      <c r="H390" s="69"/>
      <c r="I390" s="69"/>
      <c r="J390" s="70"/>
    </row>
    <row r="391" spans="8:10" ht="12.75">
      <c r="H391" s="69"/>
      <c r="I391" s="69"/>
      <c r="J391" s="70"/>
    </row>
    <row r="392" spans="8:10" ht="12.75">
      <c r="H392" s="69"/>
      <c r="I392" s="69"/>
      <c r="J392" s="70"/>
    </row>
    <row r="393" spans="8:10" ht="12.75">
      <c r="H393" s="69"/>
      <c r="I393" s="69"/>
      <c r="J393" s="70"/>
    </row>
    <row r="394" spans="8:10" ht="12.75">
      <c r="H394" s="69"/>
      <c r="I394" s="69"/>
      <c r="J394" s="70"/>
    </row>
    <row r="395" spans="8:10" ht="12.75">
      <c r="H395" s="69"/>
      <c r="I395" s="69"/>
      <c r="J395" s="70"/>
    </row>
    <row r="396" spans="8:10" ht="12.75">
      <c r="H396" s="69"/>
      <c r="I396" s="69"/>
      <c r="J396" s="70"/>
    </row>
    <row r="397" spans="8:10" ht="12.75">
      <c r="H397" s="69"/>
      <c r="I397" s="69"/>
      <c r="J397" s="70"/>
    </row>
    <row r="398" spans="8:10" ht="12.75">
      <c r="H398" s="69"/>
      <c r="I398" s="69"/>
      <c r="J398" s="70"/>
    </row>
    <row r="399" spans="8:10" ht="12.75">
      <c r="H399" s="69"/>
      <c r="I399" s="69"/>
      <c r="J399" s="70"/>
    </row>
    <row r="400" spans="8:10" ht="12.75">
      <c r="H400" s="69"/>
      <c r="I400" s="69"/>
      <c r="J400" s="70"/>
    </row>
    <row r="401" spans="8:10" ht="12.75">
      <c r="H401" s="69"/>
      <c r="I401" s="69"/>
      <c r="J401" s="70"/>
    </row>
    <row r="402" spans="8:10" ht="12.75">
      <c r="H402" s="69"/>
      <c r="I402" s="69"/>
      <c r="J402" s="70"/>
    </row>
    <row r="403" spans="8:10" ht="12.75">
      <c r="H403" s="69"/>
      <c r="I403" s="69"/>
      <c r="J403" s="70"/>
    </row>
    <row r="404" spans="8:10" ht="12.75">
      <c r="H404" s="69"/>
      <c r="I404" s="69"/>
      <c r="J404" s="70"/>
    </row>
    <row r="405" spans="8:10" ht="12.75">
      <c r="H405" s="69"/>
      <c r="I405" s="69"/>
      <c r="J405" s="70"/>
    </row>
    <row r="406" spans="8:10" ht="12.75">
      <c r="H406" s="69"/>
      <c r="I406" s="69"/>
      <c r="J406" s="70"/>
    </row>
    <row r="407" spans="8:10" ht="12.75">
      <c r="H407" s="69"/>
      <c r="I407" s="69"/>
      <c r="J407" s="70"/>
    </row>
    <row r="408" spans="8:10" ht="12.75">
      <c r="H408" s="69"/>
      <c r="I408" s="69"/>
      <c r="J408" s="70"/>
    </row>
    <row r="409" spans="8:10" ht="12.75">
      <c r="H409" s="69"/>
      <c r="I409" s="69"/>
      <c r="J409" s="70"/>
    </row>
    <row r="410" spans="8:10" ht="12.75">
      <c r="H410" s="69"/>
      <c r="I410" s="69"/>
      <c r="J410" s="70"/>
    </row>
    <row r="411" spans="8:10" ht="12.75">
      <c r="H411" s="69"/>
      <c r="I411" s="69"/>
      <c r="J411" s="70"/>
    </row>
    <row r="412" spans="8:10" ht="12.75">
      <c r="H412" s="69"/>
      <c r="I412" s="69"/>
      <c r="J412" s="70"/>
    </row>
    <row r="413" spans="8:10" ht="12.75">
      <c r="H413" s="69"/>
      <c r="I413" s="69"/>
      <c r="J413" s="70"/>
    </row>
    <row r="414" spans="8:10" ht="12.75">
      <c r="H414" s="69"/>
      <c r="I414" s="69"/>
      <c r="J414" s="70"/>
    </row>
    <row r="415" spans="8:10" ht="12.75">
      <c r="H415" s="69"/>
      <c r="I415" s="69"/>
      <c r="J415" s="70"/>
    </row>
    <row r="416" spans="8:10" ht="12.75">
      <c r="H416" s="69"/>
      <c r="I416" s="69"/>
      <c r="J416" s="70"/>
    </row>
    <row r="417" spans="8:10" ht="12.75">
      <c r="H417" s="69"/>
      <c r="I417" s="69"/>
      <c r="J417" s="70"/>
    </row>
    <row r="418" spans="8:10" ht="12.75">
      <c r="H418" s="69"/>
      <c r="I418" s="69"/>
      <c r="J418" s="70"/>
    </row>
    <row r="419" spans="8:10" ht="12.75">
      <c r="H419" s="69"/>
      <c r="I419" s="69"/>
      <c r="J419" s="70"/>
    </row>
    <row r="420" spans="8:10" ht="12.75">
      <c r="H420" s="69"/>
      <c r="I420" s="69"/>
      <c r="J420" s="70"/>
    </row>
    <row r="421" spans="8:10" ht="12.75">
      <c r="H421" s="69"/>
      <c r="I421" s="69"/>
      <c r="J421" s="70"/>
    </row>
    <row r="422" spans="8:10" ht="12.75">
      <c r="H422" s="69"/>
      <c r="I422" s="69"/>
      <c r="J422" s="70"/>
    </row>
    <row r="423" spans="8:10" ht="12.75">
      <c r="H423" s="69"/>
      <c r="I423" s="69"/>
      <c r="J423" s="70"/>
    </row>
    <row r="424" spans="8:10" ht="12.75">
      <c r="H424" s="69"/>
      <c r="I424" s="69"/>
      <c r="J424" s="70"/>
    </row>
    <row r="425" spans="8:10" ht="12.75">
      <c r="H425" s="69"/>
      <c r="I425" s="69"/>
      <c r="J425" s="70"/>
    </row>
    <row r="426" spans="8:10" ht="12.75">
      <c r="H426" s="69"/>
      <c r="I426" s="69"/>
      <c r="J426" s="70"/>
    </row>
    <row r="427" spans="8:10" ht="12.75">
      <c r="H427" s="69"/>
      <c r="I427" s="69"/>
      <c r="J427" s="70"/>
    </row>
    <row r="428" spans="8:10" ht="12.75">
      <c r="H428" s="69"/>
      <c r="I428" s="69"/>
      <c r="J428" s="70"/>
    </row>
    <row r="429" spans="8:10" ht="12.75">
      <c r="H429" s="69"/>
      <c r="I429" s="69"/>
      <c r="J429" s="70"/>
    </row>
    <row r="430" spans="8:10" ht="12.75">
      <c r="H430" s="69"/>
      <c r="I430" s="69"/>
      <c r="J430" s="70"/>
    </row>
    <row r="431" spans="8:10" ht="12.75">
      <c r="H431" s="69"/>
      <c r="I431" s="69"/>
      <c r="J431" s="70"/>
    </row>
    <row r="432" spans="8:10" ht="12.75">
      <c r="H432" s="69"/>
      <c r="I432" s="69"/>
      <c r="J432" s="70"/>
    </row>
    <row r="433" spans="8:10" ht="12.75">
      <c r="H433" s="69"/>
      <c r="I433" s="69"/>
      <c r="J433" s="70"/>
    </row>
    <row r="434" spans="8:10" ht="12.75">
      <c r="H434" s="69"/>
      <c r="I434" s="69"/>
      <c r="J434" s="70"/>
    </row>
    <row r="435" spans="8:10" ht="12.75">
      <c r="H435" s="69"/>
      <c r="I435" s="69"/>
      <c r="J435" s="70"/>
    </row>
    <row r="436" spans="8:10" ht="12.75">
      <c r="H436" s="69"/>
      <c r="I436" s="69"/>
      <c r="J436" s="70"/>
    </row>
    <row r="437" spans="8:10" ht="12.75">
      <c r="H437" s="69"/>
      <c r="I437" s="69"/>
      <c r="J437" s="70"/>
    </row>
    <row r="438" spans="8:10" ht="12.75">
      <c r="H438" s="69"/>
      <c r="I438" s="69"/>
      <c r="J438" s="70"/>
    </row>
    <row r="439" spans="8:10" ht="12.75">
      <c r="H439" s="69"/>
      <c r="I439" s="69"/>
      <c r="J439" s="70"/>
    </row>
    <row r="440" spans="8:10" ht="12.75">
      <c r="H440" s="69"/>
      <c r="I440" s="69"/>
      <c r="J440" s="70"/>
    </row>
    <row r="441" spans="8:10" ht="12.75">
      <c r="H441" s="69"/>
      <c r="I441" s="69"/>
      <c r="J441" s="70"/>
    </row>
    <row r="442" spans="8:10" ht="12.75">
      <c r="H442" s="69"/>
      <c r="I442" s="69"/>
      <c r="J442" s="70"/>
    </row>
    <row r="443" spans="8:10" ht="12.75">
      <c r="H443" s="69"/>
      <c r="I443" s="69"/>
      <c r="J443" s="70"/>
    </row>
    <row r="444" spans="8:10" ht="12.75">
      <c r="H444" s="69"/>
      <c r="I444" s="69"/>
      <c r="J444" s="70"/>
    </row>
    <row r="445" spans="8:10" ht="12.75">
      <c r="H445" s="69"/>
      <c r="I445" s="69"/>
      <c r="J445" s="70"/>
    </row>
    <row r="446" spans="8:10" ht="12.75">
      <c r="H446" s="69"/>
      <c r="I446" s="69"/>
      <c r="J446" s="70"/>
    </row>
    <row r="447" spans="8:10" ht="12.75">
      <c r="H447" s="69"/>
      <c r="I447" s="69"/>
      <c r="J447" s="70"/>
    </row>
    <row r="448" spans="8:10" ht="12.75">
      <c r="H448" s="69"/>
      <c r="I448" s="69"/>
      <c r="J448" s="70"/>
    </row>
    <row r="449" spans="8:10" ht="12.75">
      <c r="H449" s="69"/>
      <c r="I449" s="69"/>
      <c r="J449" s="70"/>
    </row>
    <row r="450" spans="8:10" ht="12.75">
      <c r="H450" s="69"/>
      <c r="I450" s="69"/>
      <c r="J450" s="70"/>
    </row>
    <row r="451" spans="8:10" ht="12.75">
      <c r="H451" s="69"/>
      <c r="I451" s="69"/>
      <c r="J451" s="70"/>
    </row>
    <row r="452" spans="8:10" ht="12.75">
      <c r="H452" s="69"/>
      <c r="I452" s="69"/>
      <c r="J452" s="70"/>
    </row>
    <row r="453" spans="8:10" ht="12.75">
      <c r="H453" s="69"/>
      <c r="I453" s="69"/>
      <c r="J453" s="70"/>
    </row>
    <row r="454" spans="8:10" ht="12.75">
      <c r="H454" s="69"/>
      <c r="I454" s="69"/>
      <c r="J454" s="70"/>
    </row>
    <row r="455" spans="8:10" ht="12.75">
      <c r="H455" s="69"/>
      <c r="I455" s="69"/>
      <c r="J455" s="70"/>
    </row>
    <row r="456" spans="8:10" ht="12.75">
      <c r="H456" s="69"/>
      <c r="I456" s="69"/>
      <c r="J456" s="70"/>
    </row>
    <row r="457" spans="8:10" ht="12.75">
      <c r="H457" s="69"/>
      <c r="I457" s="69"/>
      <c r="J457" s="70"/>
    </row>
    <row r="458" spans="8:10" ht="12.75">
      <c r="H458" s="69"/>
      <c r="I458" s="69"/>
      <c r="J458" s="70"/>
    </row>
    <row r="459" spans="8:10" ht="12.75">
      <c r="H459" s="69"/>
      <c r="I459" s="69"/>
      <c r="J459" s="70"/>
    </row>
    <row r="460" spans="8:10" ht="12.75">
      <c r="H460" s="69"/>
      <c r="I460" s="69"/>
      <c r="J460" s="70"/>
    </row>
    <row r="461" spans="8:10" ht="12.75">
      <c r="H461" s="69"/>
      <c r="I461" s="69"/>
      <c r="J461" s="70"/>
    </row>
    <row r="462" spans="8:10" ht="12.75">
      <c r="H462" s="69"/>
      <c r="I462" s="69"/>
      <c r="J462" s="70"/>
    </row>
    <row r="463" spans="8:10" ht="12.75">
      <c r="H463" s="69"/>
      <c r="I463" s="69"/>
      <c r="J463" s="70"/>
    </row>
    <row r="464" spans="8:10" ht="12.75">
      <c r="H464" s="69"/>
      <c r="I464" s="69"/>
      <c r="J464" s="70"/>
    </row>
    <row r="465" spans="8:10" ht="12.75">
      <c r="H465" s="69"/>
      <c r="I465" s="69"/>
      <c r="J465" s="70"/>
    </row>
    <row r="466" spans="8:10" ht="12.75">
      <c r="H466" s="69"/>
      <c r="I466" s="69"/>
      <c r="J466" s="70"/>
    </row>
    <row r="467" spans="8:10" ht="12.75">
      <c r="H467" s="69"/>
      <c r="I467" s="69"/>
      <c r="J467" s="70"/>
    </row>
    <row r="468" spans="8:10" ht="12.75">
      <c r="H468" s="69"/>
      <c r="I468" s="69"/>
      <c r="J468" s="70"/>
    </row>
    <row r="469" spans="8:10" ht="12.75">
      <c r="H469" s="69"/>
      <c r="I469" s="69"/>
      <c r="J469" s="70"/>
    </row>
    <row r="470" spans="8:10" ht="12.75">
      <c r="H470" s="69"/>
      <c r="I470" s="69"/>
      <c r="J470" s="70"/>
    </row>
    <row r="471" spans="8:10" ht="12.75">
      <c r="H471" s="69"/>
      <c r="I471" s="69"/>
      <c r="J471" s="70"/>
    </row>
    <row r="472" spans="8:10" ht="12.75">
      <c r="H472" s="69"/>
      <c r="I472" s="69"/>
      <c r="J472" s="70"/>
    </row>
    <row r="473" spans="8:10" ht="12.75">
      <c r="H473" s="69"/>
      <c r="I473" s="69"/>
      <c r="J473" s="70"/>
    </row>
    <row r="474" spans="8:10" ht="12.75">
      <c r="H474" s="69"/>
      <c r="I474" s="69"/>
      <c r="J474" s="70"/>
    </row>
    <row r="475" spans="8:10" ht="12.75">
      <c r="H475" s="69"/>
      <c r="I475" s="69"/>
      <c r="J475" s="70"/>
    </row>
    <row r="476" spans="8:10" ht="12.75">
      <c r="H476" s="69"/>
      <c r="I476" s="69"/>
      <c r="J476" s="70"/>
    </row>
    <row r="477" spans="8:10" ht="12.75">
      <c r="H477" s="69"/>
      <c r="I477" s="69"/>
      <c r="J477" s="70"/>
    </row>
    <row r="478" spans="8:10" ht="12.75">
      <c r="H478" s="69"/>
      <c r="I478" s="69"/>
      <c r="J478" s="70"/>
    </row>
    <row r="479" spans="8:10" ht="12.75">
      <c r="H479" s="69"/>
      <c r="I479" s="69"/>
      <c r="J479" s="70"/>
    </row>
    <row r="480" spans="8:10" ht="12.75">
      <c r="H480" s="69"/>
      <c r="I480" s="69"/>
      <c r="J480" s="70"/>
    </row>
    <row r="481" spans="8:10" ht="12.75">
      <c r="H481" s="69"/>
      <c r="I481" s="69"/>
      <c r="J481" s="70"/>
    </row>
    <row r="482" spans="8:10" ht="12.75">
      <c r="H482" s="69"/>
      <c r="I482" s="69"/>
      <c r="J482" s="70"/>
    </row>
    <row r="483" spans="8:10" ht="12.75">
      <c r="H483" s="69"/>
      <c r="I483" s="69"/>
      <c r="J483" s="70"/>
    </row>
    <row r="484" spans="8:10" ht="12.75">
      <c r="H484" s="69"/>
      <c r="I484" s="69"/>
      <c r="J484" s="70"/>
    </row>
    <row r="485" spans="8:10" ht="12.75">
      <c r="H485" s="69"/>
      <c r="I485" s="69"/>
      <c r="J485" s="70"/>
    </row>
    <row r="486" spans="8:10" ht="12.75">
      <c r="H486" s="69"/>
      <c r="I486" s="69"/>
      <c r="J486" s="70"/>
    </row>
    <row r="487" spans="8:10" ht="12.75">
      <c r="H487" s="69"/>
      <c r="I487" s="69"/>
      <c r="J487" s="70"/>
    </row>
    <row r="488" spans="8:10" ht="12.75">
      <c r="H488" s="69"/>
      <c r="I488" s="69"/>
      <c r="J488" s="70"/>
    </row>
    <row r="489" spans="8:10" ht="12.75">
      <c r="H489" s="69"/>
      <c r="I489" s="69"/>
      <c r="J489" s="70"/>
    </row>
    <row r="490" spans="8:10" ht="12.75">
      <c r="H490" s="69"/>
      <c r="I490" s="69"/>
      <c r="J490" s="70"/>
    </row>
    <row r="491" spans="8:10" ht="12.75">
      <c r="H491" s="69"/>
      <c r="I491" s="69"/>
      <c r="J491" s="70"/>
    </row>
    <row r="492" spans="8:10" ht="12.75">
      <c r="H492" s="69"/>
      <c r="I492" s="69"/>
      <c r="J492" s="70"/>
    </row>
    <row r="493" spans="8:10" ht="12.75">
      <c r="H493" s="69"/>
      <c r="I493" s="69"/>
      <c r="J493" s="70"/>
    </row>
    <row r="494" spans="8:10" ht="12.75">
      <c r="H494" s="69"/>
      <c r="I494" s="69"/>
      <c r="J494" s="70"/>
    </row>
    <row r="495" spans="8:10" ht="12.75">
      <c r="H495" s="69"/>
      <c r="I495" s="69"/>
      <c r="J495" s="70"/>
    </row>
    <row r="496" spans="8:10" ht="12.75">
      <c r="H496" s="69"/>
      <c r="I496" s="69"/>
      <c r="J496" s="70"/>
    </row>
    <row r="497" spans="8:10" ht="12.75">
      <c r="H497" s="69"/>
      <c r="I497" s="69"/>
      <c r="J497" s="70"/>
    </row>
    <row r="498" spans="8:10" ht="12.75">
      <c r="H498" s="69"/>
      <c r="I498" s="69"/>
      <c r="J498" s="70"/>
    </row>
    <row r="499" spans="8:10" ht="12.75">
      <c r="H499" s="69"/>
      <c r="I499" s="69"/>
      <c r="J499" s="70"/>
    </row>
    <row r="500" spans="8:10" ht="12.75">
      <c r="H500" s="69"/>
      <c r="I500" s="69"/>
      <c r="J500" s="70"/>
    </row>
    <row r="501" spans="8:10" ht="12.75">
      <c r="H501" s="69"/>
      <c r="I501" s="69"/>
      <c r="J501" s="70"/>
    </row>
    <row r="502" spans="8:10" ht="12.75">
      <c r="H502" s="69"/>
      <c r="I502" s="69"/>
      <c r="J502" s="70"/>
    </row>
    <row r="503" spans="8:10" ht="12.75">
      <c r="H503" s="69"/>
      <c r="I503" s="69"/>
      <c r="J503" s="70"/>
    </row>
    <row r="504" spans="8:10" ht="12.75">
      <c r="H504" s="69"/>
      <c r="I504" s="69"/>
      <c r="J504" s="70"/>
    </row>
    <row r="505" spans="8:10" ht="12.75">
      <c r="H505" s="69"/>
      <c r="I505" s="69"/>
      <c r="J505" s="70"/>
    </row>
    <row r="506" spans="8:10" ht="12.75">
      <c r="H506" s="69"/>
      <c r="I506" s="69"/>
      <c r="J506" s="70"/>
    </row>
    <row r="507" spans="8:10" ht="12.75">
      <c r="H507" s="69"/>
      <c r="I507" s="69"/>
      <c r="J507" s="70"/>
    </row>
    <row r="508" spans="8:10" ht="12.75">
      <c r="H508" s="69"/>
      <c r="I508" s="69"/>
      <c r="J508" s="70"/>
    </row>
    <row r="509" spans="8:10" ht="12.75">
      <c r="H509" s="69"/>
      <c r="I509" s="69"/>
      <c r="J509" s="70"/>
    </row>
    <row r="510" spans="8:10" ht="12.75">
      <c r="H510" s="69"/>
      <c r="I510" s="69"/>
      <c r="J510" s="70"/>
    </row>
    <row r="511" spans="8:10" ht="12.75">
      <c r="H511" s="69"/>
      <c r="I511" s="69"/>
      <c r="J511" s="70"/>
    </row>
    <row r="512" spans="8:10" ht="12.75">
      <c r="H512" s="69"/>
      <c r="I512" s="69"/>
      <c r="J512" s="70"/>
    </row>
    <row r="513" spans="8:10" ht="12.75">
      <c r="H513" s="69"/>
      <c r="I513" s="69"/>
      <c r="J513" s="70"/>
    </row>
    <row r="514" spans="8:10" ht="12.75">
      <c r="H514" s="69"/>
      <c r="I514" s="69"/>
      <c r="J514" s="70"/>
    </row>
    <row r="515" spans="8:10" ht="12.75">
      <c r="H515" s="69"/>
      <c r="I515" s="69"/>
      <c r="J515" s="70"/>
    </row>
    <row r="516" spans="8:10" ht="12.75">
      <c r="H516" s="69"/>
      <c r="I516" s="69"/>
      <c r="J516" s="70"/>
    </row>
    <row r="517" spans="8:10" ht="12.75">
      <c r="H517" s="69"/>
      <c r="I517" s="69"/>
      <c r="J517" s="70"/>
    </row>
    <row r="518" spans="8:10" ht="12.75">
      <c r="H518" s="69"/>
      <c r="I518" s="69"/>
      <c r="J518" s="70"/>
    </row>
    <row r="519" spans="8:10" ht="12.75">
      <c r="H519" s="69"/>
      <c r="I519" s="69"/>
      <c r="J519" s="70"/>
    </row>
    <row r="520" spans="8:10" ht="12.75">
      <c r="H520" s="69"/>
      <c r="I520" s="69"/>
      <c r="J520" s="70"/>
    </row>
    <row r="521" spans="8:10" ht="12.75">
      <c r="H521" s="69"/>
      <c r="I521" s="69"/>
      <c r="J521" s="70"/>
    </row>
    <row r="522" spans="8:10" ht="12.75">
      <c r="H522" s="69"/>
      <c r="I522" s="69"/>
      <c r="J522" s="70"/>
    </row>
    <row r="523" spans="8:10" ht="12.75">
      <c r="H523" s="69"/>
      <c r="I523" s="69"/>
      <c r="J523" s="70"/>
    </row>
    <row r="524" spans="8:10" ht="12.75">
      <c r="H524" s="69"/>
      <c r="I524" s="69"/>
      <c r="J524" s="70"/>
    </row>
    <row r="525" spans="8:10" ht="12.75">
      <c r="H525" s="69"/>
      <c r="I525" s="69"/>
      <c r="J525" s="70"/>
    </row>
    <row r="526" spans="8:10" ht="12.75">
      <c r="H526" s="69"/>
      <c r="I526" s="69"/>
      <c r="J526" s="70"/>
    </row>
    <row r="527" spans="8:10" ht="12.75">
      <c r="H527" s="69"/>
      <c r="I527" s="69"/>
      <c r="J527" s="70"/>
    </row>
    <row r="528" spans="8:10" ht="12.75">
      <c r="H528" s="69"/>
      <c r="I528" s="69"/>
      <c r="J528" s="70"/>
    </row>
    <row r="529" spans="8:10" ht="12.75">
      <c r="H529" s="69"/>
      <c r="I529" s="69"/>
      <c r="J529" s="70"/>
    </row>
    <row r="530" spans="8:10" ht="12.75">
      <c r="H530" s="69"/>
      <c r="I530" s="69"/>
      <c r="J530" s="70"/>
    </row>
    <row r="531" spans="8:10" ht="12.75">
      <c r="H531" s="69"/>
      <c r="I531" s="69"/>
      <c r="J531" s="70"/>
    </row>
    <row r="532" spans="8:10" ht="12.75">
      <c r="H532" s="69"/>
      <c r="I532" s="69"/>
      <c r="J532" s="70"/>
    </row>
    <row r="533" spans="8:10" ht="12.75">
      <c r="H533" s="69"/>
      <c r="I533" s="69"/>
      <c r="J533" s="70"/>
    </row>
    <row r="534" spans="8:10" ht="12.75">
      <c r="H534" s="69"/>
      <c r="I534" s="69"/>
      <c r="J534" s="70"/>
    </row>
    <row r="535" spans="8:10" ht="12.75">
      <c r="H535" s="69"/>
      <c r="I535" s="69"/>
      <c r="J535" s="70"/>
    </row>
    <row r="536" spans="8:10" ht="12.75">
      <c r="H536" s="69"/>
      <c r="I536" s="69"/>
      <c r="J536" s="70"/>
    </row>
    <row r="537" spans="8:10" ht="12.75">
      <c r="H537" s="69"/>
      <c r="I537" s="69"/>
      <c r="J537" s="70"/>
    </row>
    <row r="538" spans="8:10" ht="12.75">
      <c r="H538" s="69"/>
      <c r="I538" s="69"/>
      <c r="J538" s="70"/>
    </row>
    <row r="539" spans="8:10" ht="12.75">
      <c r="H539" s="69"/>
      <c r="I539" s="69"/>
      <c r="J539" s="70"/>
    </row>
    <row r="540" spans="8:10" ht="12.75">
      <c r="H540" s="69"/>
      <c r="I540" s="69"/>
      <c r="J540" s="70"/>
    </row>
    <row r="541" spans="8:10" ht="12.75">
      <c r="H541" s="69"/>
      <c r="I541" s="69"/>
      <c r="J541" s="70"/>
    </row>
    <row r="542" spans="8:10" ht="12.75">
      <c r="H542" s="69"/>
      <c r="I542" s="69"/>
      <c r="J542" s="70"/>
    </row>
    <row r="543" spans="8:10" ht="12.75">
      <c r="H543" s="69"/>
      <c r="I543" s="69"/>
      <c r="J543" s="70"/>
    </row>
    <row r="544" spans="8:10" ht="12.75">
      <c r="H544" s="69"/>
      <c r="I544" s="69"/>
      <c r="J544" s="70"/>
    </row>
    <row r="545" spans="8:10" ht="12.75">
      <c r="H545" s="69"/>
      <c r="I545" s="69"/>
      <c r="J545" s="70"/>
    </row>
    <row r="546" spans="8:10" ht="12.75">
      <c r="H546" s="69"/>
      <c r="I546" s="69"/>
      <c r="J546" s="70"/>
    </row>
    <row r="547" spans="8:10" ht="12.75">
      <c r="H547" s="69"/>
      <c r="I547" s="69"/>
      <c r="J547" s="70"/>
    </row>
    <row r="548" spans="8:10" ht="12.75">
      <c r="H548" s="69"/>
      <c r="I548" s="69"/>
      <c r="J548" s="70"/>
    </row>
    <row r="549" spans="8:10" ht="12.75">
      <c r="H549" s="69"/>
      <c r="I549" s="69"/>
      <c r="J549" s="70"/>
    </row>
    <row r="550" spans="8:10" ht="12.75">
      <c r="H550" s="69"/>
      <c r="I550" s="69"/>
      <c r="J550" s="70"/>
    </row>
    <row r="551" spans="8:10" ht="12.75">
      <c r="H551" s="69"/>
      <c r="I551" s="69"/>
      <c r="J551" s="70"/>
    </row>
    <row r="552" spans="8:10" ht="12.75">
      <c r="H552" s="69"/>
      <c r="I552" s="69"/>
      <c r="J552" s="70"/>
    </row>
    <row r="553" spans="8:10" ht="12.75">
      <c r="H553" s="69"/>
      <c r="I553" s="69"/>
      <c r="J553" s="70"/>
    </row>
    <row r="554" spans="8:10" ht="12.75">
      <c r="H554" s="69"/>
      <c r="I554" s="69"/>
      <c r="J554" s="70"/>
    </row>
    <row r="555" spans="8:10" ht="12.75">
      <c r="H555" s="69"/>
      <c r="I555" s="69"/>
      <c r="J555" s="70"/>
    </row>
    <row r="556" spans="8:10" ht="12.75">
      <c r="H556" s="69"/>
      <c r="I556" s="69"/>
      <c r="J556" s="70"/>
    </row>
    <row r="557" spans="8:10" ht="12.75">
      <c r="H557" s="69"/>
      <c r="I557" s="69"/>
      <c r="J557" s="70"/>
    </row>
    <row r="558" spans="8:10" ht="12.75">
      <c r="H558" s="69"/>
      <c r="I558" s="69"/>
      <c r="J558" s="70"/>
    </row>
    <row r="559" spans="8:10" ht="12.75">
      <c r="H559" s="69"/>
      <c r="I559" s="69"/>
      <c r="J559" s="70"/>
    </row>
    <row r="560" spans="8:10" ht="12.75">
      <c r="H560" s="69"/>
      <c r="I560" s="69"/>
      <c r="J560" s="70"/>
    </row>
    <row r="561" spans="8:10" ht="12.75">
      <c r="H561" s="69"/>
      <c r="I561" s="69"/>
      <c r="J561" s="70"/>
    </row>
    <row r="562" spans="8:10" ht="12.75">
      <c r="H562" s="69"/>
      <c r="I562" s="69"/>
      <c r="J562" s="70"/>
    </row>
    <row r="563" spans="8:10" ht="12.75">
      <c r="H563" s="69"/>
      <c r="I563" s="69"/>
      <c r="J563" s="70"/>
    </row>
    <row r="564" spans="8:10" ht="12.75">
      <c r="H564" s="69"/>
      <c r="I564" s="69"/>
      <c r="J564" s="70"/>
    </row>
    <row r="565" spans="8:10" ht="12.75">
      <c r="H565" s="69"/>
      <c r="I565" s="69"/>
      <c r="J565" s="70"/>
    </row>
    <row r="566" spans="8:10" ht="12.75">
      <c r="H566" s="69"/>
      <c r="I566" s="69"/>
      <c r="J566" s="70"/>
    </row>
    <row r="567" spans="8:10" ht="12.75">
      <c r="H567" s="69"/>
      <c r="I567" s="69"/>
      <c r="J567" s="70"/>
    </row>
    <row r="568" spans="8:10" ht="12.75">
      <c r="H568" s="69"/>
      <c r="I568" s="69"/>
      <c r="J568" s="70"/>
    </row>
    <row r="569" spans="8:10" ht="12.75">
      <c r="H569" s="69"/>
      <c r="I569" s="69"/>
      <c r="J569" s="70"/>
    </row>
    <row r="570" spans="8:10" ht="12.75">
      <c r="H570" s="69"/>
      <c r="I570" s="69"/>
      <c r="J570" s="70"/>
    </row>
    <row r="571" spans="8:10" ht="12.75">
      <c r="H571" s="69"/>
      <c r="I571" s="69"/>
      <c r="J571" s="70"/>
    </row>
    <row r="572" spans="8:10" ht="12.75">
      <c r="H572" s="69"/>
      <c r="I572" s="69"/>
      <c r="J572" s="70"/>
    </row>
    <row r="573" spans="8:10" ht="12.75">
      <c r="H573" s="69"/>
      <c r="I573" s="69"/>
      <c r="J573" s="70"/>
    </row>
    <row r="574" spans="8:10" ht="12.75">
      <c r="H574" s="69"/>
      <c r="I574" s="69"/>
      <c r="J574" s="70"/>
    </row>
    <row r="575" spans="8:10" ht="12.75">
      <c r="H575" s="69"/>
      <c r="I575" s="69"/>
      <c r="J575" s="70"/>
    </row>
    <row r="576" spans="8:10" ht="12.75">
      <c r="H576" s="69"/>
      <c r="I576" s="69"/>
      <c r="J576" s="70"/>
    </row>
    <row r="577" spans="8:10" ht="12.75">
      <c r="H577" s="69"/>
      <c r="I577" s="69"/>
      <c r="J577" s="70"/>
    </row>
    <row r="578" spans="8:10" ht="12.75">
      <c r="H578" s="69"/>
      <c r="I578" s="69"/>
      <c r="J578" s="70"/>
    </row>
    <row r="579" spans="8:10" ht="12.75">
      <c r="H579" s="69"/>
      <c r="I579" s="69"/>
      <c r="J579" s="70"/>
    </row>
    <row r="580" spans="8:10" ht="12.75">
      <c r="H580" s="69"/>
      <c r="I580" s="69"/>
      <c r="J580" s="70"/>
    </row>
    <row r="581" spans="8:10" ht="12.75">
      <c r="H581" s="69"/>
      <c r="I581" s="69"/>
      <c r="J581" s="70"/>
    </row>
    <row r="582" spans="8:10" ht="12.75">
      <c r="H582" s="69"/>
      <c r="I582" s="69"/>
      <c r="J582" s="70"/>
    </row>
    <row r="583" spans="8:10" ht="12.75">
      <c r="H583" s="69"/>
      <c r="I583" s="69"/>
      <c r="J583" s="70"/>
    </row>
    <row r="584" spans="8:10" ht="12.75">
      <c r="H584" s="69"/>
      <c r="I584" s="69"/>
      <c r="J584" s="70"/>
    </row>
    <row r="585" spans="8:10" ht="12.75">
      <c r="H585" s="69"/>
      <c r="I585" s="69"/>
      <c r="J585" s="70"/>
    </row>
    <row r="586" spans="8:10" ht="12.75">
      <c r="H586" s="69"/>
      <c r="I586" s="69"/>
      <c r="J586" s="70"/>
    </row>
    <row r="587" spans="8:10" ht="12.75">
      <c r="H587" s="69"/>
      <c r="I587" s="69"/>
      <c r="J587" s="70"/>
    </row>
    <row r="588" spans="8:10" ht="12.75">
      <c r="H588" s="69"/>
      <c r="I588" s="69"/>
      <c r="J588" s="70"/>
    </row>
    <row r="589" spans="8:10" ht="12.75">
      <c r="H589" s="69"/>
      <c r="I589" s="69"/>
      <c r="J589" s="70"/>
    </row>
    <row r="590" spans="8:10" ht="12.75">
      <c r="H590" s="69"/>
      <c r="I590" s="69"/>
      <c r="J590" s="70"/>
    </row>
    <row r="591" spans="8:10" ht="12.75">
      <c r="H591" s="69"/>
      <c r="I591" s="69"/>
      <c r="J591" s="70"/>
    </row>
    <row r="592" spans="8:10" ht="12.75">
      <c r="H592" s="69"/>
      <c r="I592" s="69"/>
      <c r="J592" s="70"/>
    </row>
    <row r="593" spans="8:10" ht="12.75">
      <c r="H593" s="69"/>
      <c r="I593" s="69"/>
      <c r="J593" s="70"/>
    </row>
    <row r="594" spans="8:10" ht="12.75">
      <c r="H594" s="69"/>
      <c r="I594" s="69"/>
      <c r="J594" s="70"/>
    </row>
    <row r="595" spans="8:10" ht="12.75">
      <c r="H595" s="69"/>
      <c r="I595" s="69"/>
      <c r="J595" s="70"/>
    </row>
    <row r="596" spans="8:10" ht="12.75">
      <c r="H596" s="69"/>
      <c r="I596" s="69"/>
      <c r="J596" s="70"/>
    </row>
    <row r="597" spans="8:10" ht="12.75">
      <c r="H597" s="69"/>
      <c r="I597" s="69"/>
      <c r="J597" s="70"/>
    </row>
    <row r="598" spans="8:10" ht="12.75">
      <c r="H598" s="69"/>
      <c r="I598" s="69"/>
      <c r="J598" s="70"/>
    </row>
    <row r="599" spans="8:10" ht="12.75">
      <c r="H599" s="69"/>
      <c r="I599" s="69"/>
      <c r="J599" s="70"/>
    </row>
    <row r="600" spans="8:10" ht="12.75">
      <c r="H600" s="69"/>
      <c r="I600" s="69"/>
      <c r="J600" s="70"/>
    </row>
    <row r="601" spans="8:10" ht="12.75">
      <c r="H601" s="69"/>
      <c r="I601" s="69"/>
      <c r="J601" s="70"/>
    </row>
    <row r="602" spans="8:10" ht="12.75">
      <c r="H602" s="69"/>
      <c r="I602" s="69"/>
      <c r="J602" s="70"/>
    </row>
    <row r="603" spans="8:10" ht="12.75">
      <c r="H603" s="69"/>
      <c r="I603" s="69"/>
      <c r="J603" s="70"/>
    </row>
    <row r="604" spans="8:10" ht="12.75">
      <c r="H604" s="69"/>
      <c r="I604" s="69"/>
      <c r="J604" s="70"/>
    </row>
    <row r="605" spans="8:10" ht="12.75">
      <c r="H605" s="69"/>
      <c r="I605" s="69"/>
      <c r="J605" s="70"/>
    </row>
    <row r="606" spans="8:10" ht="12.75">
      <c r="H606" s="69"/>
      <c r="I606" s="69"/>
      <c r="J606" s="70"/>
    </row>
    <row r="607" spans="8:10" ht="12.75">
      <c r="H607" s="69"/>
      <c r="I607" s="69"/>
      <c r="J607" s="70"/>
    </row>
    <row r="608" spans="8:10" ht="12.75">
      <c r="H608" s="69"/>
      <c r="I608" s="69"/>
      <c r="J608" s="70"/>
    </row>
    <row r="609" spans="8:10" ht="12.75">
      <c r="H609" s="69"/>
      <c r="I609" s="69"/>
      <c r="J609" s="70"/>
    </row>
    <row r="610" spans="8:10" ht="12.75">
      <c r="H610" s="69"/>
      <c r="I610" s="69"/>
      <c r="J610" s="70"/>
    </row>
    <row r="611" spans="8:10" ht="12.75">
      <c r="H611" s="69"/>
      <c r="I611" s="69"/>
      <c r="J611" s="70"/>
    </row>
    <row r="612" spans="8:10" ht="12.75">
      <c r="H612" s="69"/>
      <c r="I612" s="69"/>
      <c r="J612" s="70"/>
    </row>
    <row r="613" spans="8:10" ht="12.75">
      <c r="H613" s="69"/>
      <c r="I613" s="69"/>
      <c r="J613" s="70"/>
    </row>
    <row r="614" spans="8:10" ht="12.75">
      <c r="H614" s="69"/>
      <c r="I614" s="69"/>
      <c r="J614" s="70"/>
    </row>
    <row r="615" spans="8:10" ht="12.75">
      <c r="H615" s="69"/>
      <c r="I615" s="69"/>
      <c r="J615" s="70"/>
    </row>
    <row r="616" spans="8:10" ht="12.75">
      <c r="H616" s="69"/>
      <c r="I616" s="69"/>
      <c r="J616" s="70"/>
    </row>
    <row r="617" spans="8:10" ht="12.75">
      <c r="H617" s="69"/>
      <c r="I617" s="69"/>
      <c r="J617" s="70"/>
    </row>
    <row r="618" spans="8:10" ht="12.75">
      <c r="H618" s="69"/>
      <c r="I618" s="69"/>
      <c r="J618" s="70"/>
    </row>
    <row r="619" spans="8:10" ht="12.75">
      <c r="H619" s="69"/>
      <c r="I619" s="69"/>
      <c r="J619" s="70"/>
    </row>
    <row r="620" spans="8:10" ht="12.75">
      <c r="H620" s="69"/>
      <c r="I620" s="69"/>
      <c r="J620" s="70"/>
    </row>
    <row r="621" spans="8:10" ht="12.75">
      <c r="H621" s="69"/>
      <c r="I621" s="69"/>
      <c r="J621" s="70"/>
    </row>
    <row r="622" spans="8:10" ht="12.75">
      <c r="H622" s="69"/>
      <c r="I622" s="69"/>
      <c r="J622" s="70"/>
    </row>
    <row r="623" spans="8:10" ht="12.75">
      <c r="H623" s="69"/>
      <c r="I623" s="69"/>
      <c r="J623" s="70"/>
    </row>
    <row r="624" spans="8:10" ht="12.75">
      <c r="H624" s="69"/>
      <c r="I624" s="69"/>
      <c r="J624" s="70"/>
    </row>
    <row r="625" spans="8:10" ht="12.75">
      <c r="H625" s="69"/>
      <c r="I625" s="69"/>
      <c r="J625" s="70"/>
    </row>
    <row r="626" spans="8:10" ht="12.75">
      <c r="H626" s="69"/>
      <c r="I626" s="69"/>
      <c r="J626" s="70"/>
    </row>
    <row r="627" spans="8:10" ht="12.75">
      <c r="H627" s="69"/>
      <c r="I627" s="69"/>
      <c r="J627" s="70"/>
    </row>
    <row r="628" spans="8:10" ht="12.75">
      <c r="H628" s="69"/>
      <c r="I628" s="69"/>
      <c r="J628" s="70"/>
    </row>
    <row r="629" spans="8:10" ht="12.75">
      <c r="H629" s="69"/>
      <c r="I629" s="69"/>
      <c r="J629" s="70"/>
    </row>
    <row r="630" spans="8:10" ht="12.75">
      <c r="H630" s="69"/>
      <c r="I630" s="69"/>
      <c r="J630" s="70"/>
    </row>
    <row r="631" spans="8:10" ht="12.75">
      <c r="H631" s="69"/>
      <c r="I631" s="69"/>
      <c r="J631" s="70"/>
    </row>
    <row r="632" spans="8:10" ht="12.75">
      <c r="H632" s="69"/>
      <c r="I632" s="69"/>
      <c r="J632" s="70"/>
    </row>
    <row r="633" spans="8:10" ht="12.75">
      <c r="H633" s="69"/>
      <c r="I633" s="69"/>
      <c r="J633" s="70"/>
    </row>
    <row r="634" spans="8:10" ht="12.75">
      <c r="H634" s="69"/>
      <c r="I634" s="69"/>
      <c r="J634" s="70"/>
    </row>
    <row r="635" spans="8:10" ht="12.75">
      <c r="H635" s="69"/>
      <c r="I635" s="69"/>
      <c r="J635" s="70"/>
    </row>
    <row r="636" spans="8:10" ht="12.75">
      <c r="H636" s="69"/>
      <c r="I636" s="69"/>
      <c r="J636" s="70"/>
    </row>
    <row r="637" spans="8:10" ht="12.75">
      <c r="H637" s="69"/>
      <c r="I637" s="69"/>
      <c r="J637" s="70"/>
    </row>
    <row r="638" spans="8:10" ht="12.75">
      <c r="H638" s="69"/>
      <c r="I638" s="69"/>
      <c r="J638" s="70"/>
    </row>
    <row r="639" spans="8:10" ht="12.75">
      <c r="H639" s="69"/>
      <c r="I639" s="69"/>
      <c r="J639" s="70"/>
    </row>
    <row r="640" spans="8:10" ht="12.75">
      <c r="H640" s="69"/>
      <c r="I640" s="69"/>
      <c r="J640" s="70"/>
    </row>
    <row r="641" spans="8:10" ht="12.75">
      <c r="H641" s="69"/>
      <c r="I641" s="69"/>
      <c r="J641" s="70"/>
    </row>
    <row r="642" spans="8:10" ht="12.75">
      <c r="H642" s="69"/>
      <c r="I642" s="69"/>
      <c r="J642" s="70"/>
    </row>
    <row r="643" spans="8:10" ht="12.75">
      <c r="H643" s="69"/>
      <c r="I643" s="69"/>
      <c r="J643" s="70"/>
    </row>
    <row r="644" spans="8:10" ht="12.75">
      <c r="H644" s="69"/>
      <c r="I644" s="69"/>
      <c r="J644" s="70"/>
    </row>
    <row r="645" spans="8:10" ht="12.75">
      <c r="H645" s="69"/>
      <c r="I645" s="69"/>
      <c r="J645" s="70"/>
    </row>
    <row r="646" spans="8:10" ht="12.75">
      <c r="H646" s="69"/>
      <c r="I646" s="69"/>
      <c r="J646" s="70"/>
    </row>
    <row r="647" spans="8:10" ht="12.75">
      <c r="H647" s="69"/>
      <c r="I647" s="69"/>
      <c r="J647" s="70"/>
    </row>
    <row r="648" spans="8:10" ht="12.75">
      <c r="H648" s="69"/>
      <c r="I648" s="69"/>
      <c r="J648" s="70"/>
    </row>
    <row r="649" spans="8:10" ht="12.75">
      <c r="H649" s="69"/>
      <c r="I649" s="69"/>
      <c r="J649" s="70"/>
    </row>
    <row r="650" spans="8:10" ht="12.75">
      <c r="H650" s="69"/>
      <c r="I650" s="69"/>
      <c r="J650" s="70"/>
    </row>
    <row r="651" spans="8:10" ht="12.75">
      <c r="H651" s="69"/>
      <c r="I651" s="69"/>
      <c r="J651" s="70"/>
    </row>
    <row r="652" spans="8:10" ht="12.75">
      <c r="H652" s="69"/>
      <c r="I652" s="69"/>
      <c r="J652" s="70"/>
    </row>
    <row r="653" spans="8:10" ht="12.75">
      <c r="H653" s="69"/>
      <c r="I653" s="69"/>
      <c r="J653" s="70"/>
    </row>
    <row r="654" spans="8:10" ht="12.75">
      <c r="H654" s="69"/>
      <c r="I654" s="69"/>
      <c r="J654" s="70"/>
    </row>
    <row r="655" spans="8:10" ht="12.75">
      <c r="H655" s="69"/>
      <c r="I655" s="69"/>
      <c r="J655" s="70"/>
    </row>
    <row r="656" spans="8:10" ht="12.75">
      <c r="H656" s="69"/>
      <c r="I656" s="69"/>
      <c r="J656" s="70"/>
    </row>
    <row r="657" spans="8:10" ht="12.75">
      <c r="H657" s="69"/>
      <c r="I657" s="69"/>
      <c r="J657" s="70"/>
    </row>
    <row r="658" spans="8:10" ht="12.75">
      <c r="H658" s="69"/>
      <c r="I658" s="69"/>
      <c r="J658" s="70"/>
    </row>
    <row r="659" spans="8:10" ht="12.75">
      <c r="H659" s="69"/>
      <c r="I659" s="69"/>
      <c r="J659" s="70"/>
    </row>
    <row r="660" spans="8:10" ht="12.75">
      <c r="H660" s="69"/>
      <c r="I660" s="69"/>
      <c r="J660" s="70"/>
    </row>
    <row r="661" spans="8:10" ht="12.75">
      <c r="H661" s="69"/>
      <c r="I661" s="69"/>
      <c r="J661" s="70"/>
    </row>
    <row r="662" spans="8:10" ht="12.75">
      <c r="H662" s="69"/>
      <c r="I662" s="69"/>
      <c r="J662" s="70"/>
    </row>
    <row r="663" spans="8:10" ht="12.75">
      <c r="H663" s="69"/>
      <c r="I663" s="69"/>
      <c r="J663" s="70"/>
    </row>
    <row r="664" spans="8:10" ht="12.75">
      <c r="H664" s="69"/>
      <c r="I664" s="69"/>
      <c r="J664" s="70"/>
    </row>
    <row r="665" spans="8:10" ht="12.75">
      <c r="H665" s="69"/>
      <c r="I665" s="69"/>
      <c r="J665" s="70"/>
    </row>
    <row r="666" spans="8:10" ht="12.75">
      <c r="H666" s="69"/>
      <c r="I666" s="69"/>
      <c r="J666" s="70"/>
    </row>
    <row r="667" spans="8:10" ht="12.75">
      <c r="H667" s="69"/>
      <c r="I667" s="69"/>
      <c r="J667" s="70"/>
    </row>
    <row r="668" spans="8:10" ht="12.75">
      <c r="H668" s="69"/>
      <c r="I668" s="69"/>
      <c r="J668" s="70"/>
    </row>
    <row r="669" spans="8:10" ht="12.75">
      <c r="H669" s="69"/>
      <c r="I669" s="69"/>
      <c r="J669" s="70"/>
    </row>
    <row r="670" spans="8:10" ht="12.75">
      <c r="H670" s="69"/>
      <c r="I670" s="69"/>
      <c r="J670" s="70"/>
    </row>
    <row r="671" spans="8:10" ht="12.75">
      <c r="H671" s="69"/>
      <c r="I671" s="69"/>
      <c r="J671" s="70"/>
    </row>
    <row r="672" spans="8:10" ht="12.75">
      <c r="H672" s="69"/>
      <c r="I672" s="69"/>
      <c r="J672" s="70"/>
    </row>
    <row r="673" spans="8:10" ht="12.75">
      <c r="H673" s="69"/>
      <c r="I673" s="69"/>
      <c r="J673" s="70"/>
    </row>
    <row r="674" spans="8:10" ht="12.75">
      <c r="H674" s="69"/>
      <c r="I674" s="69"/>
      <c r="J674" s="70"/>
    </row>
    <row r="675" spans="8:10" ht="12.75">
      <c r="H675" s="69"/>
      <c r="I675" s="69"/>
      <c r="J675" s="70"/>
    </row>
    <row r="676" spans="8:10" ht="12.75">
      <c r="H676" s="69"/>
      <c r="I676" s="69"/>
      <c r="J676" s="70"/>
    </row>
    <row r="677" spans="8:10" ht="12.75">
      <c r="H677" s="69"/>
      <c r="I677" s="69"/>
      <c r="J677" s="70"/>
    </row>
    <row r="678" spans="8:10" ht="12.75">
      <c r="H678" s="69"/>
      <c r="I678" s="69"/>
      <c r="J678" s="70"/>
    </row>
    <row r="679" spans="8:10" ht="12.75">
      <c r="H679" s="69"/>
      <c r="I679" s="69"/>
      <c r="J679" s="70"/>
    </row>
    <row r="680" spans="8:10" ht="12.75">
      <c r="H680" s="69"/>
      <c r="I680" s="69"/>
      <c r="J680" s="70"/>
    </row>
    <row r="681" spans="8:10" ht="12.75">
      <c r="H681" s="69"/>
      <c r="I681" s="69"/>
      <c r="J681" s="70"/>
    </row>
    <row r="682" spans="8:10" ht="12.75">
      <c r="H682" s="69"/>
      <c r="I682" s="69"/>
      <c r="J682" s="70"/>
    </row>
    <row r="683" spans="8:10" ht="12.75">
      <c r="H683" s="69"/>
      <c r="I683" s="69"/>
      <c r="J683" s="70"/>
    </row>
    <row r="684" spans="8:10" ht="12.75">
      <c r="H684" s="69"/>
      <c r="I684" s="69"/>
      <c r="J684" s="70"/>
    </row>
    <row r="685" spans="8:10" ht="12.75">
      <c r="H685" s="69"/>
      <c r="I685" s="69"/>
      <c r="J685" s="70"/>
    </row>
    <row r="686" spans="8:10" ht="12.75">
      <c r="H686" s="69"/>
      <c r="I686" s="69"/>
      <c r="J686" s="70"/>
    </row>
    <row r="687" spans="8:10" ht="12.75">
      <c r="H687" s="69"/>
      <c r="I687" s="69"/>
      <c r="J687" s="70"/>
    </row>
    <row r="688" spans="8:10" ht="12.75">
      <c r="H688" s="69"/>
      <c r="I688" s="69"/>
      <c r="J688" s="70"/>
    </row>
    <row r="689" spans="8:10" ht="12.75">
      <c r="H689" s="69"/>
      <c r="I689" s="69"/>
      <c r="J689" s="70"/>
    </row>
    <row r="690" spans="8:10" ht="12.75">
      <c r="H690" s="69"/>
      <c r="I690" s="69"/>
      <c r="J690" s="70"/>
    </row>
    <row r="691" spans="8:10" ht="12.75">
      <c r="H691" s="69"/>
      <c r="I691" s="69"/>
      <c r="J691" s="70"/>
    </row>
    <row r="692" spans="8:10" ht="12.75">
      <c r="H692" s="69"/>
      <c r="I692" s="69"/>
      <c r="J692" s="70"/>
    </row>
    <row r="693" spans="8:10" ht="12.75">
      <c r="H693" s="69"/>
      <c r="I693" s="69"/>
      <c r="J693" s="70"/>
    </row>
    <row r="694" spans="8:10" ht="12.75">
      <c r="H694" s="69"/>
      <c r="I694" s="69"/>
      <c r="J694" s="70"/>
    </row>
    <row r="695" spans="8:10" ht="12.75">
      <c r="H695" s="69"/>
      <c r="I695" s="69"/>
      <c r="J695" s="70"/>
    </row>
    <row r="696" spans="8:10" ht="12.75">
      <c r="H696" s="69"/>
      <c r="I696" s="69"/>
      <c r="J696" s="70"/>
    </row>
    <row r="697" spans="8:10" ht="12.75">
      <c r="H697" s="69"/>
      <c r="I697" s="69"/>
      <c r="J697" s="70"/>
    </row>
    <row r="698" spans="8:10" ht="12.75">
      <c r="H698" s="69"/>
      <c r="I698" s="69"/>
      <c r="J698" s="70"/>
    </row>
    <row r="699" spans="8:10" ht="12.75">
      <c r="H699" s="69"/>
      <c r="I699" s="69"/>
      <c r="J699" s="70"/>
    </row>
    <row r="700" spans="8:10" ht="12.75">
      <c r="H700" s="69"/>
      <c r="I700" s="69"/>
      <c r="J700" s="70"/>
    </row>
    <row r="701" spans="8:10" ht="12.75">
      <c r="H701" s="69"/>
      <c r="I701" s="69"/>
      <c r="J701" s="70"/>
    </row>
    <row r="702" spans="8:10" ht="12.75">
      <c r="H702" s="69"/>
      <c r="I702" s="69"/>
      <c r="J702" s="70"/>
    </row>
    <row r="703" spans="8:10" ht="12.75">
      <c r="H703" s="69"/>
      <c r="I703" s="69"/>
      <c r="J703" s="70"/>
    </row>
    <row r="704" spans="8:10" ht="12.75">
      <c r="H704" s="69"/>
      <c r="I704" s="69"/>
      <c r="J704" s="70"/>
    </row>
    <row r="705" spans="8:10" ht="12.75">
      <c r="H705" s="69"/>
      <c r="I705" s="69"/>
      <c r="J705" s="70"/>
    </row>
    <row r="706" spans="8:10" ht="12.75">
      <c r="H706" s="69"/>
      <c r="I706" s="69"/>
      <c r="J706" s="70"/>
    </row>
    <row r="707" spans="8:10" ht="12.75">
      <c r="H707" s="69"/>
      <c r="I707" s="69"/>
      <c r="J707" s="70"/>
    </row>
    <row r="708" spans="8:10" ht="12.75">
      <c r="H708" s="69"/>
      <c r="I708" s="69"/>
      <c r="J708" s="70"/>
    </row>
    <row r="709" spans="8:10" ht="12.75">
      <c r="H709" s="69"/>
      <c r="I709" s="69"/>
      <c r="J709" s="70"/>
    </row>
    <row r="710" spans="8:10" ht="12.75">
      <c r="H710" s="69"/>
      <c r="I710" s="69"/>
      <c r="J710" s="70"/>
    </row>
    <row r="711" spans="8:10" ht="12.75">
      <c r="H711" s="69"/>
      <c r="I711" s="69"/>
      <c r="J711" s="70"/>
    </row>
    <row r="712" spans="8:10" ht="12.75">
      <c r="H712" s="69"/>
      <c r="I712" s="69"/>
      <c r="J712" s="70"/>
    </row>
    <row r="713" spans="8:10" ht="12.75">
      <c r="H713" s="69"/>
      <c r="I713" s="69"/>
      <c r="J713" s="70"/>
    </row>
    <row r="714" spans="8:10" ht="12.75">
      <c r="H714" s="69"/>
      <c r="I714" s="69"/>
      <c r="J714" s="70"/>
    </row>
    <row r="715" spans="8:10" ht="12.75">
      <c r="H715" s="69"/>
      <c r="I715" s="69"/>
      <c r="J715" s="70"/>
    </row>
    <row r="716" spans="8:10" ht="12.75">
      <c r="H716" s="69"/>
      <c r="I716" s="69"/>
      <c r="J716" s="70"/>
    </row>
    <row r="717" spans="8:10" ht="12.75">
      <c r="H717" s="69"/>
      <c r="I717" s="69"/>
      <c r="J717" s="70"/>
    </row>
    <row r="718" spans="8:10" ht="12.75">
      <c r="H718" s="69"/>
      <c r="I718" s="69"/>
      <c r="J718" s="70"/>
    </row>
    <row r="719" spans="8:10" ht="12.75">
      <c r="H719" s="69"/>
      <c r="I719" s="69"/>
      <c r="J719" s="70"/>
    </row>
    <row r="720" spans="8:10" ht="12.75">
      <c r="H720" s="69"/>
      <c r="I720" s="69"/>
      <c r="J720" s="70"/>
    </row>
    <row r="721" spans="8:10" ht="12.75">
      <c r="H721" s="69"/>
      <c r="I721" s="69"/>
      <c r="J721" s="70"/>
    </row>
    <row r="722" spans="8:10" ht="12.75">
      <c r="H722" s="69"/>
      <c r="I722" s="69"/>
      <c r="J722" s="70"/>
    </row>
    <row r="723" spans="8:10" ht="12.75">
      <c r="H723" s="69"/>
      <c r="I723" s="69"/>
      <c r="J723" s="70"/>
    </row>
    <row r="724" spans="8:10" ht="12.75">
      <c r="H724" s="69"/>
      <c r="I724" s="69"/>
      <c r="J724" s="70"/>
    </row>
    <row r="725" spans="8:10" ht="12.75">
      <c r="H725" s="69"/>
      <c r="I725" s="69"/>
      <c r="J725" s="70"/>
    </row>
    <row r="726" spans="8:10" ht="12.75">
      <c r="H726" s="69"/>
      <c r="I726" s="69"/>
      <c r="J726" s="70"/>
    </row>
    <row r="727" spans="8:10" ht="12.75">
      <c r="H727" s="69"/>
      <c r="I727" s="69"/>
      <c r="J727" s="70"/>
    </row>
    <row r="728" spans="8:10" ht="12.75">
      <c r="H728" s="69"/>
      <c r="I728" s="69"/>
      <c r="J728" s="70"/>
    </row>
    <row r="729" spans="8:10" ht="12.75">
      <c r="H729" s="69"/>
      <c r="I729" s="69"/>
      <c r="J729" s="70"/>
    </row>
    <row r="730" spans="8:10" ht="12.75">
      <c r="H730" s="69"/>
      <c r="I730" s="69"/>
      <c r="J730" s="70"/>
    </row>
    <row r="731" spans="8:10" ht="12.75">
      <c r="H731" s="69"/>
      <c r="I731" s="69"/>
      <c r="J731" s="70"/>
    </row>
    <row r="732" spans="8:10" ht="12.75">
      <c r="H732" s="69"/>
      <c r="I732" s="69"/>
      <c r="J732" s="70"/>
    </row>
    <row r="733" spans="8:10" ht="12.75">
      <c r="H733" s="69"/>
      <c r="I733" s="69"/>
      <c r="J733" s="70"/>
    </row>
    <row r="734" spans="8:10" ht="12.75">
      <c r="H734" s="69"/>
      <c r="I734" s="69"/>
      <c r="J734" s="70"/>
    </row>
    <row r="735" spans="8:10" ht="12.75">
      <c r="H735" s="69"/>
      <c r="I735" s="69"/>
      <c r="J735" s="70"/>
    </row>
    <row r="736" spans="8:10" ht="12.75">
      <c r="H736" s="69"/>
      <c r="I736" s="69"/>
      <c r="J736" s="70"/>
    </row>
    <row r="737" spans="8:10" ht="12.75">
      <c r="H737" s="69"/>
      <c r="I737" s="69"/>
      <c r="J737" s="70"/>
    </row>
    <row r="738" spans="8:10" ht="12.75">
      <c r="H738" s="69"/>
      <c r="I738" s="69"/>
      <c r="J738" s="70"/>
    </row>
    <row r="739" spans="8:10" ht="12.75">
      <c r="H739" s="69"/>
      <c r="I739" s="69"/>
      <c r="J739" s="70"/>
    </row>
    <row r="740" spans="8:10" ht="12.75">
      <c r="H740" s="69"/>
      <c r="I740" s="69"/>
      <c r="J740" s="70"/>
    </row>
    <row r="741" spans="8:10" ht="12.75">
      <c r="H741" s="69"/>
      <c r="I741" s="69"/>
      <c r="J741" s="70"/>
    </row>
    <row r="742" spans="8:10" ht="12.75">
      <c r="H742" s="69"/>
      <c r="I742" s="69"/>
      <c r="J742" s="70"/>
    </row>
    <row r="743" spans="8:10" ht="12.75">
      <c r="H743" s="69"/>
      <c r="I743" s="69"/>
      <c r="J743" s="70"/>
    </row>
    <row r="744" spans="8:10" ht="12.75">
      <c r="H744" s="69"/>
      <c r="I744" s="69"/>
      <c r="J744" s="70"/>
    </row>
    <row r="745" spans="8:10" ht="12.75">
      <c r="H745" s="69"/>
      <c r="I745" s="69"/>
      <c r="J745" s="70"/>
    </row>
    <row r="746" spans="8:10" ht="12.75">
      <c r="H746" s="69"/>
      <c r="I746" s="69"/>
      <c r="J746" s="70"/>
    </row>
    <row r="747" spans="8:10" ht="12.75">
      <c r="H747" s="69"/>
      <c r="I747" s="69"/>
      <c r="J747" s="70"/>
    </row>
    <row r="748" spans="8:10" ht="12.75">
      <c r="H748" s="69"/>
      <c r="I748" s="69"/>
      <c r="J748" s="70"/>
    </row>
    <row r="749" spans="8:10" ht="12.75">
      <c r="H749" s="69"/>
      <c r="I749" s="69"/>
      <c r="J749" s="70"/>
    </row>
    <row r="750" spans="8:10" ht="12.75">
      <c r="H750" s="69"/>
      <c r="I750" s="69"/>
      <c r="J750" s="70"/>
    </row>
    <row r="751" spans="8:10" ht="12.75">
      <c r="H751" s="69"/>
      <c r="I751" s="69"/>
      <c r="J751" s="70"/>
    </row>
    <row r="752" spans="8:10" ht="12.75">
      <c r="H752" s="69"/>
      <c r="I752" s="69"/>
      <c r="J752" s="70"/>
    </row>
    <row r="753" spans="8:10" ht="12.75">
      <c r="H753" s="69"/>
      <c r="I753" s="69"/>
      <c r="J753" s="70"/>
    </row>
    <row r="754" spans="8:10" ht="12.75">
      <c r="H754" s="69"/>
      <c r="I754" s="69"/>
      <c r="J754" s="70"/>
    </row>
    <row r="755" spans="8:10" ht="12.75">
      <c r="H755" s="69"/>
      <c r="I755" s="69"/>
      <c r="J755" s="70"/>
    </row>
    <row r="756" spans="8:10" ht="12.75">
      <c r="H756" s="69"/>
      <c r="I756" s="69"/>
      <c r="J756" s="70"/>
    </row>
    <row r="757" spans="8:10" ht="12.75">
      <c r="H757" s="69"/>
      <c r="I757" s="69"/>
      <c r="J757" s="70"/>
    </row>
    <row r="758" spans="8:10" ht="12.75">
      <c r="H758" s="69"/>
      <c r="I758" s="69"/>
      <c r="J758" s="70"/>
    </row>
    <row r="759" spans="8:10" ht="12.75">
      <c r="H759" s="69"/>
      <c r="I759" s="69"/>
      <c r="J759" s="70"/>
    </row>
    <row r="760" spans="8:10" ht="12.75">
      <c r="H760" s="69"/>
      <c r="I760" s="69"/>
      <c r="J760" s="70"/>
    </row>
    <row r="761" spans="8:10" ht="12.75">
      <c r="H761" s="69"/>
      <c r="I761" s="69"/>
      <c r="J761" s="70"/>
    </row>
    <row r="762" spans="8:10" ht="12.75">
      <c r="H762" s="69"/>
      <c r="I762" s="69"/>
      <c r="J762" s="70"/>
    </row>
    <row r="763" spans="8:10" ht="12.75">
      <c r="H763" s="69"/>
      <c r="I763" s="69"/>
      <c r="J763" s="70"/>
    </row>
    <row r="764" spans="8:10" ht="12.75">
      <c r="H764" s="69"/>
      <c r="I764" s="69"/>
      <c r="J764" s="70"/>
    </row>
    <row r="765" spans="8:10" ht="12.75">
      <c r="H765" s="69"/>
      <c r="I765" s="69"/>
      <c r="J765" s="70"/>
    </row>
    <row r="766" spans="8:10" ht="12.75">
      <c r="H766" s="69"/>
      <c r="I766" s="69"/>
      <c r="J766" s="70"/>
    </row>
    <row r="767" spans="8:10" ht="12.75">
      <c r="H767" s="69"/>
      <c r="I767" s="69"/>
      <c r="J767" s="70"/>
    </row>
    <row r="768" spans="8:10" ht="12.75">
      <c r="H768" s="69"/>
      <c r="I768" s="69"/>
      <c r="J768" s="70"/>
    </row>
    <row r="769" spans="2:10" ht="12.75">
      <c r="H769" s="69"/>
      <c r="I769" s="69"/>
      <c r="J769" s="70"/>
    </row>
    <row r="770" spans="2:10" ht="12.75">
      <c r="H770" s="69"/>
      <c r="I770" s="69"/>
      <c r="J770" s="70"/>
    </row>
    <row r="771" spans="2:10" ht="12.75">
      <c r="H771" s="69"/>
      <c r="I771" s="69"/>
      <c r="J771" s="70"/>
    </row>
    <row r="772" spans="2:10" ht="12.75">
      <c r="H772" s="69"/>
      <c r="I772" s="69"/>
      <c r="J772" s="70"/>
    </row>
    <row r="773" spans="2:10" ht="12.75">
      <c r="H773" s="69"/>
      <c r="I773" s="69"/>
      <c r="J773" s="70"/>
    </row>
    <row r="774" spans="2:10" ht="12.75">
      <c r="H774" s="69"/>
      <c r="I774" s="69"/>
      <c r="J774" s="70"/>
    </row>
    <row r="775" spans="2:10" ht="12.75">
      <c r="H775" s="69"/>
      <c r="I775" s="69"/>
      <c r="J775" s="70"/>
    </row>
    <row r="776" spans="2:10" ht="12.75">
      <c r="B776" s="99">
        <f>'[3]1. FONAM'!A671</f>
        <v>0</v>
      </c>
      <c r="H776" s="69"/>
      <c r="I776" s="69"/>
      <c r="J776" s="70"/>
    </row>
  </sheetData>
  <autoFilter ref="A1:O142" xr:uid="{00000000-0009-0000-0000-000004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1DA3D-90E9-4E3F-992A-3A323D589C55}">
  <dimension ref="A1:T774"/>
  <sheetViews>
    <sheetView workbookViewId="0">
      <pane xSplit="5" ySplit="1" topLeftCell="F2" activePane="bottomRight" state="frozen"/>
      <selection pane="topRight" activeCell="F1" sqref="F1"/>
      <selection pane="bottomLeft" activeCell="A2" sqref="A2"/>
      <selection pane="bottomRight" activeCell="F2" sqref="F2"/>
    </sheetView>
  </sheetViews>
  <sheetFormatPr baseColWidth="10" defaultColWidth="17.28515625" defaultRowHeight="12.75"/>
  <cols>
    <col min="1" max="1" width="3.5703125" style="61" bestFit="1" customWidth="1"/>
    <col min="2" max="2" width="24.7109375" style="62" bestFit="1" customWidth="1"/>
    <col min="3" max="3" width="17.5703125" style="65" bestFit="1" customWidth="1"/>
    <col min="4" max="4" width="12.42578125" style="67" bestFit="1" customWidth="1"/>
    <col min="5" max="5" width="24.85546875" style="64" customWidth="1"/>
    <col min="6" max="6" width="17.28515625" style="62"/>
    <col min="7" max="7" width="17.28515625" style="66"/>
    <col min="8" max="8" width="17.28515625" style="65"/>
    <col min="9" max="10" width="17.28515625" style="64"/>
    <col min="11" max="11" width="17.28515625" style="61"/>
    <col min="12" max="12" width="17.28515625" style="63"/>
    <col min="13" max="14" width="17.28515625" style="61"/>
    <col min="15" max="16" width="17.28515625" style="62"/>
    <col min="17" max="16384" width="17.28515625" style="61"/>
  </cols>
  <sheetData>
    <row r="1" spans="1:20" s="86" customFormat="1" ht="45">
      <c r="A1" s="94" t="s">
        <v>3</v>
      </c>
      <c r="B1" s="93" t="s">
        <v>2</v>
      </c>
      <c r="C1" s="92" t="s">
        <v>13</v>
      </c>
      <c r="D1" s="91" t="s">
        <v>4</v>
      </c>
      <c r="E1" s="90" t="s">
        <v>14</v>
      </c>
      <c r="F1" s="88" t="s">
        <v>15</v>
      </c>
      <c r="G1" s="90" t="s">
        <v>1</v>
      </c>
      <c r="H1" s="88" t="s">
        <v>16</v>
      </c>
      <c r="I1" s="90" t="s">
        <v>0</v>
      </c>
      <c r="J1" s="90" t="s">
        <v>5</v>
      </c>
      <c r="K1" s="88" t="s">
        <v>6</v>
      </c>
      <c r="L1" s="89" t="s">
        <v>7</v>
      </c>
      <c r="M1" s="88" t="s">
        <v>8</v>
      </c>
      <c r="N1" s="88" t="s">
        <v>9</v>
      </c>
      <c r="O1" s="88" t="s">
        <v>10</v>
      </c>
      <c r="P1" s="88" t="s">
        <v>11</v>
      </c>
      <c r="Q1" s="88" t="s">
        <v>12</v>
      </c>
      <c r="R1" s="88" t="s">
        <v>17</v>
      </c>
      <c r="S1" s="87"/>
      <c r="T1" s="87"/>
    </row>
    <row r="2" spans="1:20" ht="15" customHeight="1">
      <c r="A2" s="75">
        <v>1</v>
      </c>
      <c r="B2" s="68" t="str">
        <f>'[4]2. NACIONAL'!A2</f>
        <v>DTOR-CPS-001-N-2020</v>
      </c>
      <c r="C2" s="84">
        <v>80184592</v>
      </c>
      <c r="D2" s="70" t="s">
        <v>715</v>
      </c>
      <c r="E2" s="73" t="s">
        <v>1903</v>
      </c>
      <c r="F2" s="62" t="s">
        <v>142</v>
      </c>
      <c r="G2" s="64" t="s">
        <v>1902</v>
      </c>
      <c r="H2" s="62" t="s">
        <v>1901</v>
      </c>
      <c r="I2" s="73" t="s">
        <v>1900</v>
      </c>
      <c r="J2" s="73" t="s">
        <v>1508</v>
      </c>
      <c r="K2" s="64" t="s">
        <v>1899</v>
      </c>
      <c r="L2" s="63">
        <v>3208567269</v>
      </c>
      <c r="M2" s="78">
        <v>5971344</v>
      </c>
      <c r="N2" s="81">
        <v>63296246</v>
      </c>
      <c r="O2" s="76">
        <v>43843</v>
      </c>
      <c r="P2" s="76">
        <v>44165</v>
      </c>
    </row>
    <row r="3" spans="1:20" ht="15" customHeight="1">
      <c r="A3" s="75">
        <v>2</v>
      </c>
      <c r="B3" s="68" t="str">
        <f>'[4]2. NACIONAL'!A3</f>
        <v>DTOR-CPS-002-N-2020</v>
      </c>
      <c r="C3" s="84">
        <v>1123085091</v>
      </c>
      <c r="D3" s="70" t="s">
        <v>715</v>
      </c>
      <c r="E3" s="73" t="s">
        <v>1898</v>
      </c>
      <c r="F3" s="62" t="s">
        <v>142</v>
      </c>
      <c r="G3" s="64" t="s">
        <v>713</v>
      </c>
      <c r="H3" s="62" t="s">
        <v>1897</v>
      </c>
      <c r="I3" s="73" t="s">
        <v>1896</v>
      </c>
      <c r="J3" s="73" t="s">
        <v>1508</v>
      </c>
      <c r="K3" s="64" t="s">
        <v>1895</v>
      </c>
      <c r="L3" s="63">
        <v>3132019041</v>
      </c>
      <c r="M3" s="78">
        <v>3156754</v>
      </c>
      <c r="N3" s="81">
        <v>36302671</v>
      </c>
      <c r="O3" s="76">
        <v>43844</v>
      </c>
      <c r="P3" s="76">
        <v>44193</v>
      </c>
    </row>
    <row r="4" spans="1:20" ht="15" customHeight="1">
      <c r="A4" s="75">
        <v>3</v>
      </c>
      <c r="B4" s="68" t="str">
        <f>'[4]2. NACIONAL'!A4</f>
        <v>DTOR-CPS-003-N-2020</v>
      </c>
      <c r="C4" s="84">
        <v>1121843074</v>
      </c>
      <c r="D4" s="70" t="s">
        <v>715</v>
      </c>
      <c r="E4" s="73" t="s">
        <v>1894</v>
      </c>
      <c r="F4" s="62" t="s">
        <v>142</v>
      </c>
      <c r="G4" s="64" t="s">
        <v>1893</v>
      </c>
      <c r="H4" s="62" t="s">
        <v>1892</v>
      </c>
      <c r="I4" s="73" t="s">
        <v>1891</v>
      </c>
      <c r="J4" s="73" t="s">
        <v>1508</v>
      </c>
      <c r="K4" s="64" t="s">
        <v>1890</v>
      </c>
      <c r="L4" s="63">
        <v>3102582315</v>
      </c>
      <c r="M4" s="78">
        <v>2663850</v>
      </c>
      <c r="N4" s="81">
        <v>30634275</v>
      </c>
      <c r="O4" s="76">
        <v>43844</v>
      </c>
      <c r="P4" s="76">
        <v>44193</v>
      </c>
    </row>
    <row r="5" spans="1:20" ht="15" customHeight="1">
      <c r="A5" s="75">
        <v>4</v>
      </c>
      <c r="B5" s="68" t="str">
        <f>'[4]2. NACIONAL'!A5</f>
        <v>DTOR-CPS-004-N-2020</v>
      </c>
      <c r="C5" s="84">
        <v>79857013</v>
      </c>
      <c r="D5" s="70" t="s">
        <v>715</v>
      </c>
      <c r="E5" s="73" t="s">
        <v>1889</v>
      </c>
      <c r="F5" s="62" t="s">
        <v>142</v>
      </c>
      <c r="G5" s="64" t="s">
        <v>869</v>
      </c>
      <c r="H5" s="62" t="s">
        <v>1888</v>
      </c>
      <c r="I5" s="73" t="s">
        <v>1887</v>
      </c>
      <c r="J5" s="73" t="s">
        <v>1508</v>
      </c>
      <c r="K5" s="85" t="s">
        <v>1886</v>
      </c>
      <c r="L5" s="63">
        <v>3102085252</v>
      </c>
      <c r="M5" s="78">
        <v>3500000</v>
      </c>
      <c r="N5" s="81">
        <v>40999179</v>
      </c>
      <c r="O5" s="76">
        <v>43845</v>
      </c>
      <c r="P5" s="76">
        <v>44194</v>
      </c>
    </row>
    <row r="6" spans="1:20" ht="15" customHeight="1">
      <c r="A6" s="75">
        <v>5</v>
      </c>
      <c r="B6" s="68" t="str">
        <f>'[4]2. NACIONAL'!A6</f>
        <v>DTOR-CPS-005-N-2020</v>
      </c>
      <c r="C6" s="84">
        <v>1022381132</v>
      </c>
      <c r="D6" s="70" t="s">
        <v>715</v>
      </c>
      <c r="E6" s="73" t="s">
        <v>1885</v>
      </c>
      <c r="F6" s="62" t="s">
        <v>142</v>
      </c>
      <c r="G6" s="64" t="s">
        <v>1884</v>
      </c>
      <c r="H6" s="62" t="s">
        <v>1883</v>
      </c>
      <c r="I6" s="73" t="s">
        <v>1882</v>
      </c>
      <c r="J6" s="73" t="s">
        <v>1508</v>
      </c>
      <c r="K6" s="64" t="s">
        <v>1881</v>
      </c>
      <c r="L6" s="63">
        <v>3168735560</v>
      </c>
      <c r="M6" s="78">
        <v>5397388</v>
      </c>
      <c r="N6" s="81">
        <v>62069962</v>
      </c>
      <c r="O6" s="76">
        <v>43845</v>
      </c>
      <c r="P6" s="76">
        <v>44194</v>
      </c>
    </row>
    <row r="7" spans="1:20" ht="15" customHeight="1">
      <c r="A7" s="75">
        <v>6</v>
      </c>
      <c r="B7" s="68" t="str">
        <f>'[4]2. NACIONAL'!A7</f>
        <v>DTOR-CPS-006-N-2020</v>
      </c>
      <c r="C7" s="84">
        <v>52015727</v>
      </c>
      <c r="D7" s="70" t="s">
        <v>715</v>
      </c>
      <c r="E7" s="73" t="s">
        <v>1880</v>
      </c>
      <c r="F7" s="62" t="s">
        <v>142</v>
      </c>
      <c r="G7" s="64" t="s">
        <v>1879</v>
      </c>
      <c r="H7" s="62" t="s">
        <v>1878</v>
      </c>
      <c r="I7" s="73" t="s">
        <v>1877</v>
      </c>
      <c r="J7" s="73" t="s">
        <v>1508</v>
      </c>
      <c r="K7" s="64" t="s">
        <v>1876</v>
      </c>
      <c r="L7" s="63">
        <v>3213133757</v>
      </c>
      <c r="M7" s="78">
        <v>5971344</v>
      </c>
      <c r="N7" s="81">
        <v>68670456</v>
      </c>
      <c r="O7" s="76">
        <v>43845</v>
      </c>
      <c r="P7" s="76">
        <v>44194</v>
      </c>
    </row>
    <row r="8" spans="1:20" ht="15" customHeight="1">
      <c r="A8" s="75">
        <v>7</v>
      </c>
      <c r="B8" s="68" t="str">
        <f>'[4]2. NACIONAL'!A8</f>
        <v>DTOR-CPS-007-N-2020</v>
      </c>
      <c r="C8" s="84">
        <v>51891660</v>
      </c>
      <c r="D8" s="70" t="s">
        <v>715</v>
      </c>
      <c r="E8" s="73" t="s">
        <v>1875</v>
      </c>
      <c r="F8" s="62" t="s">
        <v>142</v>
      </c>
      <c r="G8" s="73" t="s">
        <v>1874</v>
      </c>
      <c r="H8" s="62" t="s">
        <v>1059</v>
      </c>
      <c r="I8" s="73" t="s">
        <v>1873</v>
      </c>
      <c r="J8" s="73" t="s">
        <v>1508</v>
      </c>
      <c r="K8" s="64" t="s">
        <v>1872</v>
      </c>
      <c r="L8" s="63">
        <v>3153495409</v>
      </c>
      <c r="M8" s="78">
        <v>6313509</v>
      </c>
      <c r="N8" s="81">
        <v>72605354</v>
      </c>
      <c r="O8" s="76">
        <v>43845</v>
      </c>
      <c r="P8" s="76">
        <v>44194</v>
      </c>
    </row>
    <row r="9" spans="1:20" ht="15" customHeight="1">
      <c r="A9" s="75">
        <v>8</v>
      </c>
      <c r="B9" s="68" t="str">
        <f>'[4]2. NACIONAL'!A9</f>
        <v>DTOR-CPS-008-N-2020</v>
      </c>
      <c r="C9" s="84">
        <v>1069490668</v>
      </c>
      <c r="D9" s="70" t="s">
        <v>715</v>
      </c>
      <c r="E9" s="73" t="s">
        <v>1871</v>
      </c>
      <c r="F9" s="62" t="s">
        <v>142</v>
      </c>
      <c r="G9" s="64" t="s">
        <v>1870</v>
      </c>
      <c r="H9" s="68" t="s">
        <v>1869</v>
      </c>
      <c r="I9" s="73" t="s">
        <v>1868</v>
      </c>
      <c r="J9" s="73" t="s">
        <v>1571</v>
      </c>
      <c r="K9" s="64" t="s">
        <v>1867</v>
      </c>
      <c r="L9" s="63">
        <v>3126225019</v>
      </c>
      <c r="M9" s="78">
        <v>3852124</v>
      </c>
      <c r="N9" s="81">
        <v>23112744</v>
      </c>
      <c r="O9" s="76">
        <v>43846</v>
      </c>
      <c r="P9" s="76">
        <v>44027</v>
      </c>
    </row>
    <row r="10" spans="1:20" ht="15" customHeight="1">
      <c r="A10" s="75">
        <v>9</v>
      </c>
      <c r="B10" s="68" t="str">
        <f>'[4]2. NACIONAL'!A10</f>
        <v>DTOR-CPS-009-N-2020</v>
      </c>
      <c r="C10" s="84">
        <v>1124191477</v>
      </c>
      <c r="D10" s="70" t="s">
        <v>715</v>
      </c>
      <c r="E10" s="73" t="s">
        <v>1866</v>
      </c>
      <c r="F10" s="62" t="s">
        <v>142</v>
      </c>
      <c r="G10" s="64" t="s">
        <v>1865</v>
      </c>
      <c r="H10" s="62" t="s">
        <v>1864</v>
      </c>
      <c r="I10" s="73" t="s">
        <v>1863</v>
      </c>
      <c r="J10" s="73" t="s">
        <v>1508</v>
      </c>
      <c r="K10" s="64" t="s">
        <v>1862</v>
      </c>
      <c r="L10" s="63">
        <v>3142222699</v>
      </c>
      <c r="M10" s="78">
        <v>2663850</v>
      </c>
      <c r="N10" s="81">
        <v>30634275</v>
      </c>
      <c r="O10" s="76">
        <v>43846</v>
      </c>
      <c r="P10" s="76">
        <v>44195</v>
      </c>
    </row>
    <row r="11" spans="1:20" ht="15" customHeight="1">
      <c r="A11" s="75">
        <v>10</v>
      </c>
      <c r="B11" s="68" t="str">
        <f>'[4]2. NACIONAL'!A11</f>
        <v>DTOR-CPS-010-N-2020</v>
      </c>
      <c r="C11" s="84">
        <v>1120356062</v>
      </c>
      <c r="D11" s="70" t="s">
        <v>715</v>
      </c>
      <c r="E11" s="73" t="s">
        <v>1861</v>
      </c>
      <c r="F11" s="62" t="s">
        <v>142</v>
      </c>
      <c r="G11" s="64" t="s">
        <v>1860</v>
      </c>
      <c r="H11" s="62" t="s">
        <v>1859</v>
      </c>
      <c r="I11" s="73" t="s">
        <v>1858</v>
      </c>
      <c r="J11" s="73" t="s">
        <v>1508</v>
      </c>
      <c r="K11" s="64" t="s">
        <v>1857</v>
      </c>
      <c r="L11" s="63">
        <v>3123244363</v>
      </c>
      <c r="M11" s="78">
        <v>4426079</v>
      </c>
      <c r="N11" s="81">
        <v>50899909</v>
      </c>
      <c r="O11" s="76">
        <v>43846</v>
      </c>
      <c r="P11" s="76">
        <v>44195</v>
      </c>
    </row>
    <row r="12" spans="1:20" ht="15" customHeight="1">
      <c r="A12" s="75">
        <v>11</v>
      </c>
      <c r="B12" s="68" t="str">
        <f>'[4]2. NACIONAL'!A12</f>
        <v>DTOR-CPS-011-N-2020</v>
      </c>
      <c r="C12" s="84">
        <v>52470925</v>
      </c>
      <c r="D12" s="70" t="s">
        <v>715</v>
      </c>
      <c r="E12" s="73" t="s">
        <v>1856</v>
      </c>
      <c r="F12" s="62" t="s">
        <v>142</v>
      </c>
      <c r="G12" s="64" t="s">
        <v>1855</v>
      </c>
      <c r="H12" s="62" t="s">
        <v>1854</v>
      </c>
      <c r="I12" s="73" t="s">
        <v>1853</v>
      </c>
      <c r="J12" s="73" t="s">
        <v>1508</v>
      </c>
      <c r="K12" s="64" t="s">
        <v>1852</v>
      </c>
      <c r="L12" s="63">
        <v>314814511</v>
      </c>
      <c r="M12" s="78">
        <v>3565146</v>
      </c>
      <c r="N12" s="81">
        <v>40999179</v>
      </c>
      <c r="O12" s="76">
        <v>43846</v>
      </c>
      <c r="P12" s="76">
        <v>44195</v>
      </c>
    </row>
    <row r="13" spans="1:20" ht="15" customHeight="1">
      <c r="A13" s="75">
        <v>12</v>
      </c>
      <c r="B13" s="68" t="str">
        <f>'[4]2. NACIONAL'!A13</f>
        <v>DTOR-CPS-012-N-2020</v>
      </c>
      <c r="C13" s="84">
        <v>16187735</v>
      </c>
      <c r="D13" s="70" t="s">
        <v>715</v>
      </c>
      <c r="E13" s="73" t="s">
        <v>1851</v>
      </c>
      <c r="F13" s="62" t="s">
        <v>142</v>
      </c>
      <c r="G13" s="64" t="s">
        <v>1850</v>
      </c>
      <c r="H13" s="62" t="s">
        <v>1849</v>
      </c>
      <c r="I13" s="73" t="s">
        <v>1848</v>
      </c>
      <c r="J13" s="73" t="s">
        <v>1508</v>
      </c>
      <c r="K13" s="64" t="s">
        <v>1847</v>
      </c>
      <c r="L13" s="63">
        <v>3138172092</v>
      </c>
      <c r="M13" s="78">
        <v>4823432</v>
      </c>
      <c r="N13" s="81">
        <v>55469468</v>
      </c>
      <c r="O13" s="76">
        <v>43846</v>
      </c>
      <c r="P13" s="76">
        <v>44195</v>
      </c>
    </row>
    <row r="14" spans="1:20" ht="15" customHeight="1">
      <c r="A14" s="75">
        <v>13</v>
      </c>
      <c r="B14" s="68" t="str">
        <f>'[4]2. NACIONAL'!A14</f>
        <v>DTOR-CPS-013-N-2020</v>
      </c>
      <c r="C14" s="84">
        <v>1075254147</v>
      </c>
      <c r="D14" s="70" t="s">
        <v>715</v>
      </c>
      <c r="E14" s="73" t="s">
        <v>1846</v>
      </c>
      <c r="F14" s="62" t="s">
        <v>142</v>
      </c>
      <c r="G14" s="64" t="s">
        <v>1845</v>
      </c>
      <c r="H14" s="62" t="s">
        <v>1844</v>
      </c>
      <c r="I14" s="73" t="s">
        <v>1843</v>
      </c>
      <c r="J14" s="73" t="s">
        <v>1304</v>
      </c>
      <c r="K14" s="64" t="s">
        <v>1842</v>
      </c>
      <c r="L14" s="63">
        <v>3138253592</v>
      </c>
      <c r="M14" s="78">
        <v>3565146</v>
      </c>
      <c r="N14" s="81">
        <v>40880341</v>
      </c>
      <c r="O14" s="76">
        <v>43847</v>
      </c>
      <c r="P14" s="76">
        <v>44195</v>
      </c>
    </row>
    <row r="15" spans="1:20" ht="15" customHeight="1">
      <c r="A15" s="75">
        <v>14</v>
      </c>
      <c r="B15" s="68" t="str">
        <f>'[4]2. NACIONAL'!A15</f>
        <v>DTOR-CPS-014-N-2020</v>
      </c>
      <c r="C15" s="84">
        <v>7726554</v>
      </c>
      <c r="D15" s="70" t="s">
        <v>715</v>
      </c>
      <c r="E15" s="73" t="s">
        <v>1841</v>
      </c>
      <c r="F15" s="62" t="s">
        <v>142</v>
      </c>
      <c r="G15" s="64" t="s">
        <v>842</v>
      </c>
      <c r="H15" s="62" t="s">
        <v>1840</v>
      </c>
      <c r="I15" s="73" t="s">
        <v>1839</v>
      </c>
      <c r="J15" s="73" t="s">
        <v>1304</v>
      </c>
      <c r="K15" s="64" t="s">
        <v>1838</v>
      </c>
      <c r="L15" s="63">
        <v>3138517585</v>
      </c>
      <c r="M15" s="78">
        <v>3156754</v>
      </c>
      <c r="N15" s="81">
        <v>36197446</v>
      </c>
      <c r="O15" s="76">
        <v>43847</v>
      </c>
      <c r="P15" s="76">
        <v>44195</v>
      </c>
    </row>
    <row r="16" spans="1:20" ht="15" customHeight="1">
      <c r="A16" s="75">
        <v>15</v>
      </c>
      <c r="B16" s="68" t="str">
        <f>'[4]2. NACIONAL'!A16</f>
        <v>DTOR-CPS-015-N-2020</v>
      </c>
      <c r="C16" s="84">
        <v>1095804315</v>
      </c>
      <c r="D16" s="70" t="s">
        <v>715</v>
      </c>
      <c r="E16" s="73" t="s">
        <v>1837</v>
      </c>
      <c r="F16" s="62" t="s">
        <v>142</v>
      </c>
      <c r="G16" s="64" t="s">
        <v>1048</v>
      </c>
      <c r="H16" s="62" t="s">
        <v>1836</v>
      </c>
      <c r="I16" s="73" t="s">
        <v>1835</v>
      </c>
      <c r="J16" s="73" t="s">
        <v>1581</v>
      </c>
      <c r="K16" s="64" t="s">
        <v>1834</v>
      </c>
      <c r="L16" s="63">
        <v>3158300532</v>
      </c>
      <c r="M16" s="78">
        <v>3565146</v>
      </c>
      <c r="N16" s="81">
        <v>40880341</v>
      </c>
      <c r="O16" s="76">
        <v>43847</v>
      </c>
      <c r="P16" s="76">
        <v>44195</v>
      </c>
    </row>
    <row r="17" spans="1:16" ht="15" customHeight="1">
      <c r="A17" s="75">
        <v>16</v>
      </c>
      <c r="B17" s="68" t="str">
        <f>'[4]2. NACIONAL'!A17</f>
        <v>DTOR-CPS-016-N-2020</v>
      </c>
      <c r="C17" s="84">
        <v>1032656171</v>
      </c>
      <c r="D17" s="70" t="s">
        <v>715</v>
      </c>
      <c r="E17" s="73" t="s">
        <v>1833</v>
      </c>
      <c r="F17" s="62" t="s">
        <v>142</v>
      </c>
      <c r="G17" s="64" t="s">
        <v>675</v>
      </c>
      <c r="H17" s="68" t="s">
        <v>1832</v>
      </c>
      <c r="I17" s="73" t="s">
        <v>1831</v>
      </c>
      <c r="J17" s="73" t="s">
        <v>1581</v>
      </c>
      <c r="K17" s="64" t="s">
        <v>1830</v>
      </c>
      <c r="L17" s="63">
        <v>3138026026</v>
      </c>
      <c r="M17" s="78">
        <v>3156754</v>
      </c>
      <c r="N17" s="81">
        <v>36197446</v>
      </c>
      <c r="O17" s="76">
        <v>43847</v>
      </c>
      <c r="P17" s="76">
        <v>44195</v>
      </c>
    </row>
    <row r="18" spans="1:16" ht="15" customHeight="1">
      <c r="A18" s="75">
        <v>17</v>
      </c>
      <c r="B18" s="68" t="str">
        <f>'[4]2. NACIONAL'!A18</f>
        <v>DTOR-CPS-017-N-2020</v>
      </c>
      <c r="C18" s="84">
        <v>17349382</v>
      </c>
      <c r="D18" s="70" t="s">
        <v>715</v>
      </c>
      <c r="E18" s="73" t="s">
        <v>1829</v>
      </c>
      <c r="F18" s="62" t="s">
        <v>142</v>
      </c>
      <c r="G18" s="64" t="s">
        <v>957</v>
      </c>
      <c r="H18" s="68" t="s">
        <v>1828</v>
      </c>
      <c r="I18" s="73" t="s">
        <v>1827</v>
      </c>
      <c r="J18" s="73" t="s">
        <v>1508</v>
      </c>
      <c r="K18" s="64" t="s">
        <v>1826</v>
      </c>
      <c r="L18" s="63">
        <v>3112081857</v>
      </c>
      <c r="M18" s="78">
        <v>3565146</v>
      </c>
      <c r="N18" s="81">
        <v>40880341</v>
      </c>
      <c r="O18" s="76">
        <v>43847</v>
      </c>
      <c r="P18" s="76">
        <v>44195</v>
      </c>
    </row>
    <row r="19" spans="1:16" ht="15" customHeight="1">
      <c r="A19" s="75">
        <v>18</v>
      </c>
      <c r="B19" s="68" t="str">
        <f>'[4]2. NACIONAL'!A19</f>
        <v>DTOR-CPS-018-N-2020</v>
      </c>
      <c r="C19" s="84">
        <v>76331477</v>
      </c>
      <c r="D19" s="70" t="s">
        <v>715</v>
      </c>
      <c r="E19" s="73" t="s">
        <v>1825</v>
      </c>
      <c r="F19" s="62" t="s">
        <v>142</v>
      </c>
      <c r="G19" s="64" t="s">
        <v>1824</v>
      </c>
      <c r="H19" s="68" t="s">
        <v>1823</v>
      </c>
      <c r="I19" s="73" t="s">
        <v>1822</v>
      </c>
      <c r="J19" s="73" t="s">
        <v>1508</v>
      </c>
      <c r="K19" s="64" t="s">
        <v>1821</v>
      </c>
      <c r="L19" s="63">
        <v>3002209905</v>
      </c>
      <c r="M19" s="78">
        <v>4823432</v>
      </c>
      <c r="N19" s="81">
        <v>55308687</v>
      </c>
      <c r="O19" s="76">
        <v>43847</v>
      </c>
      <c r="P19" s="76">
        <v>44195</v>
      </c>
    </row>
    <row r="20" spans="1:16" ht="15" customHeight="1">
      <c r="A20" s="75">
        <v>19</v>
      </c>
      <c r="B20" s="68" t="str">
        <f>'[4]2. NACIONAL'!A20</f>
        <v>DTOR-CPS-019-N-2020</v>
      </c>
      <c r="C20" s="84">
        <v>52264124</v>
      </c>
      <c r="D20" s="70" t="s">
        <v>715</v>
      </c>
      <c r="E20" s="73" t="s">
        <v>1820</v>
      </c>
      <c r="F20" s="62" t="s">
        <v>142</v>
      </c>
      <c r="G20" s="64" t="s">
        <v>1819</v>
      </c>
      <c r="H20" s="68" t="s">
        <v>1818</v>
      </c>
      <c r="I20" s="73" t="s">
        <v>1817</v>
      </c>
      <c r="J20" s="73" t="s">
        <v>1581</v>
      </c>
      <c r="K20" s="64" t="s">
        <v>1816</v>
      </c>
      <c r="L20" s="63">
        <v>6320804</v>
      </c>
      <c r="M20" s="78">
        <v>2206872</v>
      </c>
      <c r="N20" s="81">
        <v>25084778</v>
      </c>
      <c r="O20" s="76">
        <v>43850</v>
      </c>
      <c r="P20" s="76">
        <v>44195</v>
      </c>
    </row>
    <row r="21" spans="1:16" ht="15" customHeight="1">
      <c r="A21" s="75">
        <v>20</v>
      </c>
      <c r="B21" s="68" t="str">
        <f>'[4]2. NACIONAL'!A21</f>
        <v>DTOR-CPS-020-N-2020</v>
      </c>
      <c r="C21" s="84">
        <v>1127383824</v>
      </c>
      <c r="D21" s="70" t="s">
        <v>715</v>
      </c>
      <c r="E21" s="73" t="s">
        <v>1815</v>
      </c>
      <c r="F21" s="62" t="s">
        <v>142</v>
      </c>
      <c r="G21" s="64" t="s">
        <v>1814</v>
      </c>
      <c r="H21" s="68" t="s">
        <v>1813</v>
      </c>
      <c r="I21" s="73" t="s">
        <v>1812</v>
      </c>
      <c r="J21" s="73" t="s">
        <v>1571</v>
      </c>
      <c r="K21" s="64" t="s">
        <v>1811</v>
      </c>
      <c r="L21" s="63">
        <v>3227710741</v>
      </c>
      <c r="M21" s="78">
        <v>2206872</v>
      </c>
      <c r="N21" s="81">
        <v>13241232</v>
      </c>
      <c r="O21" s="76">
        <v>43850</v>
      </c>
      <c r="P21" s="76">
        <v>44031</v>
      </c>
    </row>
    <row r="22" spans="1:16" ht="15" customHeight="1">
      <c r="A22" s="75">
        <v>21</v>
      </c>
      <c r="B22" s="68" t="str">
        <f>'[4]2. NACIONAL'!A22</f>
        <v>DTOR-CPS-021-N-2020</v>
      </c>
      <c r="C22" s="84">
        <v>1012329073</v>
      </c>
      <c r="D22" s="70" t="s">
        <v>715</v>
      </c>
      <c r="E22" s="73" t="s">
        <v>1810</v>
      </c>
      <c r="F22" s="62" t="s">
        <v>142</v>
      </c>
      <c r="G22" s="64" t="s">
        <v>1809</v>
      </c>
      <c r="H22" s="68" t="s">
        <v>1808</v>
      </c>
      <c r="I22" s="73" t="s">
        <v>1807</v>
      </c>
      <c r="J22" s="73" t="s">
        <v>1508</v>
      </c>
      <c r="K22" s="64" t="s">
        <v>1806</v>
      </c>
      <c r="L22" s="63">
        <v>3124150345</v>
      </c>
      <c r="M22" s="78">
        <v>4426079</v>
      </c>
      <c r="N22" s="81">
        <v>50309765</v>
      </c>
      <c r="O22" s="76">
        <v>43850</v>
      </c>
      <c r="P22" s="76">
        <v>44195</v>
      </c>
    </row>
    <row r="23" spans="1:16" ht="15" customHeight="1">
      <c r="A23" s="75">
        <v>22</v>
      </c>
      <c r="B23" s="68" t="str">
        <f>'[4]2. NACIONAL'!A23</f>
        <v>DTOR-CPS-022-N-2020</v>
      </c>
      <c r="C23" s="84">
        <v>4616205</v>
      </c>
      <c r="D23" s="70" t="s">
        <v>715</v>
      </c>
      <c r="E23" s="73" t="s">
        <v>1805</v>
      </c>
      <c r="F23" s="62" t="s">
        <v>142</v>
      </c>
      <c r="G23" s="64" t="s">
        <v>1804</v>
      </c>
      <c r="H23" s="68" t="s">
        <v>1803</v>
      </c>
      <c r="I23" s="73" t="s">
        <v>1802</v>
      </c>
      <c r="J23" s="73" t="s">
        <v>1508</v>
      </c>
      <c r="K23" s="64" t="s">
        <v>1801</v>
      </c>
      <c r="L23" s="63">
        <v>3162887317</v>
      </c>
      <c r="M23" s="78">
        <v>4823432</v>
      </c>
      <c r="N23" s="81">
        <v>52896971</v>
      </c>
      <c r="O23" s="76">
        <v>43850</v>
      </c>
      <c r="P23" s="76">
        <v>44183</v>
      </c>
    </row>
    <row r="24" spans="1:16" ht="15" customHeight="1">
      <c r="A24" s="75">
        <v>23</v>
      </c>
      <c r="B24" s="68" t="str">
        <f>'[4]2. NACIONAL'!A24</f>
        <v>DTOR-CPS-023-N-2020</v>
      </c>
      <c r="C24" s="84">
        <v>74755221</v>
      </c>
      <c r="D24" s="70" t="s">
        <v>715</v>
      </c>
      <c r="E24" s="73" t="s">
        <v>1800</v>
      </c>
      <c r="F24" s="62" t="s">
        <v>142</v>
      </c>
      <c r="G24" s="64" t="s">
        <v>1799</v>
      </c>
      <c r="H24" s="68" t="s">
        <v>1798</v>
      </c>
      <c r="I24" s="73" t="s">
        <v>1797</v>
      </c>
      <c r="J24" s="73" t="s">
        <v>1508</v>
      </c>
      <c r="K24" s="64" t="s">
        <v>1796</v>
      </c>
      <c r="L24" s="63">
        <v>3124921300</v>
      </c>
      <c r="M24" s="78">
        <v>4823432</v>
      </c>
      <c r="N24" s="81">
        <v>52896971</v>
      </c>
      <c r="O24" s="76">
        <v>43850</v>
      </c>
      <c r="P24" s="76">
        <v>44183</v>
      </c>
    </row>
    <row r="25" spans="1:16" ht="15" customHeight="1">
      <c r="A25" s="75">
        <v>24</v>
      </c>
      <c r="B25" s="68" t="str">
        <f>'[4]2. NACIONAL'!A25</f>
        <v>DTOR-CPS-024-N-2020</v>
      </c>
      <c r="C25" s="84">
        <v>1067881116</v>
      </c>
      <c r="D25" s="70" t="s">
        <v>715</v>
      </c>
      <c r="E25" s="73" t="s">
        <v>1795</v>
      </c>
      <c r="F25" s="62" t="s">
        <v>142</v>
      </c>
      <c r="G25" s="64" t="s">
        <v>1242</v>
      </c>
      <c r="H25" s="68" t="s">
        <v>1794</v>
      </c>
      <c r="I25" s="73" t="s">
        <v>1710</v>
      </c>
      <c r="J25" s="73" t="s">
        <v>1419</v>
      </c>
      <c r="K25" s="64" t="s">
        <v>1793</v>
      </c>
      <c r="L25" s="63">
        <v>3148708558</v>
      </c>
      <c r="M25" s="78">
        <v>4426079</v>
      </c>
      <c r="N25" s="81">
        <v>48391797</v>
      </c>
      <c r="O25" s="76">
        <v>43851</v>
      </c>
      <c r="P25" s="76">
        <v>44183</v>
      </c>
    </row>
    <row r="26" spans="1:16" ht="15" customHeight="1">
      <c r="A26" s="75">
        <v>25</v>
      </c>
      <c r="B26" s="68" t="str">
        <f>'[4]2. NACIONAL'!A26</f>
        <v>DTOR-CPS-025-N-2020</v>
      </c>
      <c r="C26" s="84">
        <v>86060363</v>
      </c>
      <c r="D26" s="70" t="s">
        <v>715</v>
      </c>
      <c r="E26" s="73" t="s">
        <v>1792</v>
      </c>
      <c r="F26" s="62" t="s">
        <v>142</v>
      </c>
      <c r="G26" s="64" t="s">
        <v>641</v>
      </c>
      <c r="H26" s="68" t="s">
        <v>1791</v>
      </c>
      <c r="I26" s="73" t="s">
        <v>1790</v>
      </c>
      <c r="J26" s="73" t="s">
        <v>1508</v>
      </c>
      <c r="K26" s="64" t="s">
        <v>1789</v>
      </c>
      <c r="L26" s="63">
        <v>3115752598</v>
      </c>
      <c r="M26" s="78">
        <v>2663850</v>
      </c>
      <c r="N26" s="81">
        <v>29124760</v>
      </c>
      <c r="O26" s="76">
        <v>43851</v>
      </c>
      <c r="P26" s="76">
        <v>44183</v>
      </c>
    </row>
    <row r="27" spans="1:16" ht="15" customHeight="1">
      <c r="A27" s="75">
        <v>26</v>
      </c>
      <c r="B27" s="68" t="str">
        <f>'[4]2. NACIONAL'!A27</f>
        <v>DTOR-CPS-026-N-2020</v>
      </c>
      <c r="C27" s="84">
        <v>52983797</v>
      </c>
      <c r="D27" s="70" t="s">
        <v>715</v>
      </c>
      <c r="E27" s="73" t="s">
        <v>1296</v>
      </c>
      <c r="F27" s="62" t="s">
        <v>142</v>
      </c>
      <c r="G27" s="64" t="s">
        <v>1788</v>
      </c>
      <c r="H27" s="68" t="s">
        <v>1787</v>
      </c>
      <c r="I27" s="73" t="s">
        <v>1294</v>
      </c>
      <c r="J27" s="73" t="s">
        <v>1571</v>
      </c>
      <c r="K27" s="64" t="s">
        <v>1786</v>
      </c>
      <c r="L27" s="63">
        <v>3204587750</v>
      </c>
      <c r="M27" s="78">
        <v>3852124</v>
      </c>
      <c r="N27" s="81">
        <v>42116555</v>
      </c>
      <c r="O27" s="76">
        <v>43851</v>
      </c>
      <c r="P27" s="76">
        <v>43865</v>
      </c>
    </row>
    <row r="28" spans="1:16" ht="15" customHeight="1">
      <c r="A28" s="75">
        <v>27</v>
      </c>
      <c r="B28" s="68" t="str">
        <f>'[4]2. NACIONAL'!A28</f>
        <v>DTOR-CPS-027-N-2020</v>
      </c>
      <c r="C28" s="84">
        <v>36308266</v>
      </c>
      <c r="D28" s="70" t="s">
        <v>715</v>
      </c>
      <c r="E28" s="73" t="s">
        <v>1785</v>
      </c>
      <c r="F28" s="62" t="s">
        <v>142</v>
      </c>
      <c r="G28" s="64"/>
      <c r="H28" s="68" t="s">
        <v>1784</v>
      </c>
      <c r="I28" s="73" t="s">
        <v>1783</v>
      </c>
      <c r="J28" s="73" t="s">
        <v>1304</v>
      </c>
      <c r="K28" s="64" t="s">
        <v>1782</v>
      </c>
      <c r="L28" s="63">
        <v>3134887722</v>
      </c>
      <c r="M28" s="78">
        <v>3852124</v>
      </c>
      <c r="N28" s="81">
        <v>42116555</v>
      </c>
      <c r="O28" s="76">
        <v>43851</v>
      </c>
      <c r="P28" s="76">
        <v>44183</v>
      </c>
    </row>
    <row r="29" spans="1:16" ht="15" customHeight="1">
      <c r="A29" s="75">
        <v>28</v>
      </c>
      <c r="B29" s="68" t="str">
        <f>'[4]2. NACIONAL'!A29</f>
        <v>DTOR-CPS-028-N-2020</v>
      </c>
      <c r="C29" s="84">
        <v>57297704</v>
      </c>
      <c r="D29" s="70" t="s">
        <v>715</v>
      </c>
      <c r="E29" s="73" t="s">
        <v>1781</v>
      </c>
      <c r="F29" s="62" t="s">
        <v>142</v>
      </c>
      <c r="G29" s="64" t="s">
        <v>1780</v>
      </c>
      <c r="H29" s="62"/>
      <c r="I29" s="73" t="s">
        <v>1779</v>
      </c>
      <c r="J29" s="73" t="s">
        <v>1508</v>
      </c>
      <c r="K29" s="64" t="s">
        <v>1778</v>
      </c>
      <c r="L29" s="63">
        <v>3017564912</v>
      </c>
      <c r="M29" s="78">
        <v>5971344</v>
      </c>
      <c r="N29" s="81">
        <v>65286694</v>
      </c>
      <c r="O29" s="76">
        <v>43851</v>
      </c>
      <c r="P29" s="76">
        <v>44183</v>
      </c>
    </row>
    <row r="30" spans="1:16" ht="15" customHeight="1">
      <c r="A30" s="75">
        <v>29</v>
      </c>
      <c r="B30" s="68" t="str">
        <f>'[4]2. NACIONAL'!A30</f>
        <v>DTOR-CPS-029-N-2020</v>
      </c>
      <c r="C30" s="84">
        <v>1127389395</v>
      </c>
      <c r="D30" s="70" t="s">
        <v>715</v>
      </c>
      <c r="E30" s="73" t="s">
        <v>1777</v>
      </c>
      <c r="F30" s="62" t="s">
        <v>142</v>
      </c>
      <c r="G30" s="64" t="s">
        <v>1776</v>
      </c>
      <c r="H30" s="62" t="s">
        <v>1775</v>
      </c>
      <c r="I30" s="73" t="s">
        <v>1774</v>
      </c>
      <c r="J30" s="73" t="s">
        <v>1571</v>
      </c>
      <c r="K30" s="64" t="s">
        <v>1773</v>
      </c>
      <c r="L30" s="63">
        <v>3156662612</v>
      </c>
      <c r="M30" s="78">
        <v>1337498</v>
      </c>
      <c r="N30" s="81">
        <v>14578728</v>
      </c>
      <c r="O30" s="76">
        <v>43852</v>
      </c>
      <c r="P30" s="76">
        <v>44183</v>
      </c>
    </row>
    <row r="31" spans="1:16" ht="15" customHeight="1">
      <c r="A31" s="75">
        <v>30</v>
      </c>
      <c r="B31" s="68" t="str">
        <f>'[4]2. NACIONAL'!A31</f>
        <v>DTOR-CPS-030-N-2020</v>
      </c>
      <c r="C31" s="84">
        <v>1127383792</v>
      </c>
      <c r="D31" s="70" t="s">
        <v>715</v>
      </c>
      <c r="E31" s="73" t="s">
        <v>1772</v>
      </c>
      <c r="F31" s="62" t="s">
        <v>142</v>
      </c>
      <c r="G31" s="73" t="s">
        <v>1771</v>
      </c>
      <c r="H31" s="68" t="s">
        <v>1770</v>
      </c>
      <c r="I31" s="73" t="s">
        <v>1572</v>
      </c>
      <c r="J31" s="73" t="s">
        <v>1571</v>
      </c>
      <c r="K31" s="64" t="s">
        <v>1769</v>
      </c>
      <c r="L31" s="63">
        <v>3115920721</v>
      </c>
      <c r="M31" s="78">
        <v>1337498</v>
      </c>
      <c r="N31" s="81">
        <v>14578728</v>
      </c>
      <c r="O31" s="76">
        <v>43852</v>
      </c>
      <c r="P31" s="76">
        <v>44183</v>
      </c>
    </row>
    <row r="32" spans="1:16" ht="15" customHeight="1">
      <c r="A32" s="75">
        <v>31</v>
      </c>
      <c r="B32" s="68" t="str">
        <f>'[4]2. NACIONAL'!A32</f>
        <v>DTOR-CPS-031-N-2020</v>
      </c>
      <c r="C32" s="84">
        <v>65786507</v>
      </c>
      <c r="D32" s="70" t="s">
        <v>715</v>
      </c>
      <c r="E32" s="73" t="s">
        <v>1768</v>
      </c>
      <c r="F32" s="62" t="s">
        <v>142</v>
      </c>
      <c r="G32" s="64" t="s">
        <v>1767</v>
      </c>
      <c r="H32" s="68" t="s">
        <v>1766</v>
      </c>
      <c r="I32" s="73" t="s">
        <v>1344</v>
      </c>
      <c r="J32" s="73" t="s">
        <v>1508</v>
      </c>
      <c r="K32" s="64" t="s">
        <v>1765</v>
      </c>
      <c r="L32" s="63">
        <v>3146780403</v>
      </c>
      <c r="M32" s="78">
        <v>4823432</v>
      </c>
      <c r="N32" s="81">
        <v>28940592</v>
      </c>
      <c r="O32" s="76">
        <v>43852</v>
      </c>
      <c r="P32" s="76">
        <v>44125</v>
      </c>
    </row>
    <row r="33" spans="1:16" ht="15" customHeight="1">
      <c r="A33" s="75">
        <v>32</v>
      </c>
      <c r="B33" s="68" t="str">
        <f>'[4]2. NACIONAL'!A33</f>
        <v>DTOR-CPS-032-N-2020</v>
      </c>
      <c r="C33" s="84">
        <v>52778431</v>
      </c>
      <c r="D33" s="70" t="s">
        <v>715</v>
      </c>
      <c r="E33" s="73" t="s">
        <v>1764</v>
      </c>
      <c r="F33" s="62" t="s">
        <v>142</v>
      </c>
      <c r="G33" s="64" t="s">
        <v>1763</v>
      </c>
      <c r="H33" s="68" t="s">
        <v>1762</v>
      </c>
      <c r="I33" s="73" t="s">
        <v>1761</v>
      </c>
      <c r="J33" s="73" t="s">
        <v>1581</v>
      </c>
      <c r="K33" s="64" t="s">
        <v>1760</v>
      </c>
      <c r="L33" s="63">
        <v>3213484552</v>
      </c>
      <c r="M33" s="78">
        <v>3565146</v>
      </c>
      <c r="N33" s="81">
        <v>40167312</v>
      </c>
      <c r="O33" s="76">
        <v>43853</v>
      </c>
      <c r="P33" s="76">
        <v>44195</v>
      </c>
    </row>
    <row r="34" spans="1:16" ht="15" customHeight="1">
      <c r="A34" s="75">
        <v>33</v>
      </c>
      <c r="B34" s="68" t="str">
        <f>'[4]2. NACIONAL'!A34</f>
        <v>DTOR-CPS-033-N-2020</v>
      </c>
      <c r="C34" s="84">
        <v>80037383</v>
      </c>
      <c r="D34" s="70" t="s">
        <v>715</v>
      </c>
      <c r="E34" s="73" t="s">
        <v>1759</v>
      </c>
      <c r="F34" s="62" t="s">
        <v>142</v>
      </c>
      <c r="G34" s="64" t="s">
        <v>1758</v>
      </c>
      <c r="H34" s="68" t="s">
        <v>1757</v>
      </c>
      <c r="I34" s="73" t="s">
        <v>1756</v>
      </c>
      <c r="J34" s="73" t="s">
        <v>1508</v>
      </c>
      <c r="K34" s="64" t="s">
        <v>1755</v>
      </c>
      <c r="L34" s="63">
        <v>3103303552</v>
      </c>
      <c r="M34" s="78">
        <v>3565146</v>
      </c>
      <c r="N34" s="81">
        <v>40167312</v>
      </c>
      <c r="O34" s="76">
        <v>43853</v>
      </c>
      <c r="P34" s="76">
        <v>44195</v>
      </c>
    </row>
    <row r="35" spans="1:16" ht="15" customHeight="1">
      <c r="A35" s="75">
        <v>34</v>
      </c>
      <c r="B35" s="68" t="str">
        <f>'[4]2. NACIONAL'!A35</f>
        <v>DTOR-CPS-034-N-2020</v>
      </c>
      <c r="C35" s="84">
        <v>1030601075</v>
      </c>
      <c r="D35" s="70" t="s">
        <v>715</v>
      </c>
      <c r="E35" s="73" t="s">
        <v>1754</v>
      </c>
      <c r="F35" s="62" t="s">
        <v>142</v>
      </c>
      <c r="G35" s="64" t="s">
        <v>1744</v>
      </c>
      <c r="H35" s="68" t="s">
        <v>1753</v>
      </c>
      <c r="I35" s="73" t="s">
        <v>1752</v>
      </c>
      <c r="J35" s="73" t="s">
        <v>1530</v>
      </c>
      <c r="K35" s="64" t="s">
        <v>1751</v>
      </c>
      <c r="L35" s="63">
        <v>3058116324</v>
      </c>
      <c r="M35" s="78">
        <v>3565146</v>
      </c>
      <c r="N35" s="81">
        <v>40167312</v>
      </c>
      <c r="O35" s="76">
        <v>43853</v>
      </c>
      <c r="P35" s="76">
        <v>44195</v>
      </c>
    </row>
    <row r="36" spans="1:16" ht="15" customHeight="1">
      <c r="A36" s="75">
        <v>35</v>
      </c>
      <c r="B36" s="68" t="str">
        <f>'[4]2. NACIONAL'!A36</f>
        <v>DTOR-CPS-035-N-2020</v>
      </c>
      <c r="C36" s="84">
        <v>1019051745</v>
      </c>
      <c r="D36" s="70" t="s">
        <v>715</v>
      </c>
      <c r="E36" s="73" t="s">
        <v>1750</v>
      </c>
      <c r="F36" s="62" t="s">
        <v>142</v>
      </c>
      <c r="G36" s="64" t="s">
        <v>1749</v>
      </c>
      <c r="H36" s="68" t="s">
        <v>1748</v>
      </c>
      <c r="I36" s="73" t="s">
        <v>1747</v>
      </c>
      <c r="J36" s="73" t="s">
        <v>1508</v>
      </c>
      <c r="K36" s="64" t="s">
        <v>1746</v>
      </c>
      <c r="L36" s="63">
        <v>3203004831</v>
      </c>
      <c r="M36" s="78">
        <v>2663850</v>
      </c>
      <c r="N36" s="81">
        <v>30012710</v>
      </c>
      <c r="O36" s="76">
        <v>43853</v>
      </c>
      <c r="P36" s="76">
        <v>44195</v>
      </c>
    </row>
    <row r="37" spans="1:16" ht="15" customHeight="1">
      <c r="A37" s="75">
        <v>36</v>
      </c>
      <c r="B37" s="68" t="str">
        <f>'[4]2. NACIONAL'!A37</f>
        <v>DTOR-CPS-036-N-2020</v>
      </c>
      <c r="C37" s="84">
        <v>1121868820</v>
      </c>
      <c r="D37" s="70" t="s">
        <v>715</v>
      </c>
      <c r="E37" s="73" t="s">
        <v>1745</v>
      </c>
      <c r="F37" s="62" t="s">
        <v>142</v>
      </c>
      <c r="G37" s="64" t="s">
        <v>1744</v>
      </c>
      <c r="H37" s="68" t="s">
        <v>1743</v>
      </c>
      <c r="I37" s="73" t="s">
        <v>1742</v>
      </c>
      <c r="J37" s="73" t="s">
        <v>1282</v>
      </c>
      <c r="K37" s="64" t="s">
        <v>1741</v>
      </c>
      <c r="L37" s="63">
        <v>3125521285</v>
      </c>
      <c r="M37" s="78">
        <v>3565146</v>
      </c>
      <c r="N37" s="81">
        <v>40167312</v>
      </c>
      <c r="O37" s="76">
        <v>43853</v>
      </c>
      <c r="P37" s="76">
        <v>44195</v>
      </c>
    </row>
    <row r="38" spans="1:16" ht="15" customHeight="1">
      <c r="A38" s="75">
        <v>37</v>
      </c>
      <c r="B38" s="68" t="str">
        <f>'[4]2. NACIONAL'!A38</f>
        <v>DTOR-CPS-037-N-2020</v>
      </c>
      <c r="C38" s="84">
        <v>1121833462</v>
      </c>
      <c r="D38" s="70" t="s">
        <v>715</v>
      </c>
      <c r="E38" s="73" t="s">
        <v>1740</v>
      </c>
      <c r="F38" s="62" t="s">
        <v>142</v>
      </c>
      <c r="G38" s="64" t="s">
        <v>1739</v>
      </c>
      <c r="H38" s="68" t="s">
        <v>1738</v>
      </c>
      <c r="I38" s="73" t="s">
        <v>1737</v>
      </c>
      <c r="J38" s="73" t="s">
        <v>1419</v>
      </c>
      <c r="K38" s="64" t="s">
        <v>1736</v>
      </c>
      <c r="L38" s="63">
        <v>3204946775</v>
      </c>
      <c r="M38" s="78">
        <v>3565146</v>
      </c>
      <c r="N38" s="81">
        <v>40167312</v>
      </c>
      <c r="O38" s="76">
        <v>43853</v>
      </c>
      <c r="P38" s="76">
        <v>44195</v>
      </c>
    </row>
    <row r="39" spans="1:16" ht="15" customHeight="1">
      <c r="A39" s="75">
        <v>38</v>
      </c>
      <c r="B39" s="68" t="str">
        <f>'[4]2. NACIONAL'!A39</f>
        <v>DTOR-CPS-038-N-2020</v>
      </c>
      <c r="C39" s="84">
        <v>1006878306</v>
      </c>
      <c r="D39" s="70" t="s">
        <v>715</v>
      </c>
      <c r="E39" s="73" t="s">
        <v>1735</v>
      </c>
      <c r="F39" s="62" t="s">
        <v>142</v>
      </c>
      <c r="G39" s="64" t="s">
        <v>1734</v>
      </c>
      <c r="H39" s="68" t="s">
        <v>1733</v>
      </c>
      <c r="I39" s="73" t="s">
        <v>1732</v>
      </c>
      <c r="J39" s="73" t="s">
        <v>1419</v>
      </c>
      <c r="K39" s="64" t="s">
        <v>1731</v>
      </c>
      <c r="L39" s="63">
        <v>3125465063</v>
      </c>
      <c r="M39" s="78">
        <v>2663850</v>
      </c>
      <c r="N39" s="81">
        <v>28947170</v>
      </c>
      <c r="O39" s="76">
        <v>43853</v>
      </c>
      <c r="P39" s="76">
        <v>44183</v>
      </c>
    </row>
    <row r="40" spans="1:16" ht="15" customHeight="1">
      <c r="A40" s="75">
        <v>39</v>
      </c>
      <c r="B40" s="68" t="str">
        <f>'[4]2. NACIONAL'!A40</f>
        <v>DTOR-CPS-039-N-2020</v>
      </c>
      <c r="C40" s="84">
        <v>1121847042</v>
      </c>
      <c r="D40" s="70" t="s">
        <v>715</v>
      </c>
      <c r="E40" s="73" t="s">
        <v>1730</v>
      </c>
      <c r="F40" s="62" t="s">
        <v>142</v>
      </c>
      <c r="G40" s="64" t="s">
        <v>1729</v>
      </c>
      <c r="H40" s="68" t="s">
        <v>1728</v>
      </c>
      <c r="I40" s="73" t="s">
        <v>1727</v>
      </c>
      <c r="J40" s="73" t="s">
        <v>1508</v>
      </c>
      <c r="K40" s="64" t="s">
        <v>1726</v>
      </c>
      <c r="L40" s="63">
        <v>3134427347</v>
      </c>
      <c r="M40" s="78">
        <v>4426079</v>
      </c>
      <c r="N40" s="81">
        <v>49867157</v>
      </c>
      <c r="O40" s="76">
        <v>43853</v>
      </c>
      <c r="P40" s="76">
        <v>44195</v>
      </c>
    </row>
    <row r="41" spans="1:16" ht="15" customHeight="1">
      <c r="A41" s="75">
        <v>40</v>
      </c>
      <c r="B41" s="68" t="str">
        <f>'[4]2. NACIONAL'!A41</f>
        <v>DTOR-CPS-040-N-2020</v>
      </c>
      <c r="C41" s="84">
        <v>80238750</v>
      </c>
      <c r="D41" s="70" t="s">
        <v>715</v>
      </c>
      <c r="E41" s="73" t="s">
        <v>1725</v>
      </c>
      <c r="F41" s="62" t="s">
        <v>142</v>
      </c>
      <c r="G41" s="64" t="s">
        <v>869</v>
      </c>
      <c r="H41" s="68" t="s">
        <v>1724</v>
      </c>
      <c r="I41" s="73" t="s">
        <v>1723</v>
      </c>
      <c r="J41" s="73" t="s">
        <v>1508</v>
      </c>
      <c r="K41" s="64" t="s">
        <v>1722</v>
      </c>
      <c r="L41" s="63">
        <v>3118103384</v>
      </c>
      <c r="M41" s="78">
        <v>4823432</v>
      </c>
      <c r="N41" s="81">
        <v>52414628</v>
      </c>
      <c r="O41" s="76">
        <v>43853</v>
      </c>
      <c r="P41" s="76">
        <v>44183</v>
      </c>
    </row>
    <row r="42" spans="1:16" ht="15" customHeight="1">
      <c r="A42" s="75">
        <v>41</v>
      </c>
      <c r="B42" s="68" t="str">
        <f>'[4]2. NACIONAL'!A42</f>
        <v>DTOR-CPS-041-N-2020</v>
      </c>
      <c r="C42" s="84">
        <v>86067317</v>
      </c>
      <c r="D42" s="70" t="s">
        <v>715</v>
      </c>
      <c r="E42" s="73" t="s">
        <v>1721</v>
      </c>
      <c r="F42" s="62" t="s">
        <v>142</v>
      </c>
      <c r="G42" s="64" t="s">
        <v>177</v>
      </c>
      <c r="H42" s="68" t="s">
        <v>1720</v>
      </c>
      <c r="I42" s="73" t="s">
        <v>1719</v>
      </c>
      <c r="J42" s="73" t="s">
        <v>1419</v>
      </c>
      <c r="K42" s="64" t="s">
        <v>1718</v>
      </c>
      <c r="L42" s="63">
        <v>3114944033</v>
      </c>
      <c r="M42" s="78">
        <v>2663850</v>
      </c>
      <c r="N42" s="81">
        <v>28947170</v>
      </c>
      <c r="O42" s="76">
        <v>43853</v>
      </c>
      <c r="P42" s="76">
        <v>44183</v>
      </c>
    </row>
    <row r="43" spans="1:16">
      <c r="A43" s="75">
        <v>42</v>
      </c>
      <c r="B43" s="68" t="str">
        <f>'[4]2. NACIONAL'!A43</f>
        <v>DTOR-CPS-042-N-2020</v>
      </c>
      <c r="C43" s="84">
        <v>1061704492</v>
      </c>
      <c r="D43" s="70" t="s">
        <v>715</v>
      </c>
      <c r="E43" s="73" t="s">
        <v>1717</v>
      </c>
      <c r="F43" s="62" t="s">
        <v>142</v>
      </c>
      <c r="G43" s="64" t="s">
        <v>1716</v>
      </c>
      <c r="H43" s="68" t="s">
        <v>1715</v>
      </c>
      <c r="I43" s="73" t="s">
        <v>1714</v>
      </c>
      <c r="J43" s="73" t="s">
        <v>1304</v>
      </c>
      <c r="K43" s="64" t="s">
        <v>1713</v>
      </c>
      <c r="L43" s="63">
        <v>3163121255</v>
      </c>
      <c r="M43" s="78">
        <v>3156754</v>
      </c>
      <c r="N43" s="81">
        <v>34303393</v>
      </c>
      <c r="O43" s="76">
        <v>43853</v>
      </c>
      <c r="P43" s="76">
        <v>44183</v>
      </c>
    </row>
    <row r="44" spans="1:16">
      <c r="A44" s="75">
        <v>43</v>
      </c>
      <c r="B44" s="68" t="str">
        <f>'[4]2. NACIONAL'!A44</f>
        <v>DTOR-CPS-043-N-2020</v>
      </c>
      <c r="C44" s="84">
        <v>6609972</v>
      </c>
      <c r="D44" s="70" t="s">
        <v>715</v>
      </c>
      <c r="E44" s="73" t="s">
        <v>1712</v>
      </c>
      <c r="F44" s="62" t="s">
        <v>142</v>
      </c>
      <c r="G44" s="64" t="s">
        <v>721</v>
      </c>
      <c r="H44" s="68" t="s">
        <v>1711</v>
      </c>
      <c r="I44" s="73" t="s">
        <v>1710</v>
      </c>
      <c r="J44" s="73" t="s">
        <v>1282</v>
      </c>
      <c r="K44" s="64" t="s">
        <v>1709</v>
      </c>
      <c r="L44" s="63">
        <v>3163312155</v>
      </c>
      <c r="M44" s="78">
        <v>1508029</v>
      </c>
      <c r="N44" s="81">
        <v>16336981</v>
      </c>
      <c r="O44" s="76">
        <v>43854</v>
      </c>
      <c r="P44" s="76">
        <v>44183</v>
      </c>
    </row>
    <row r="45" spans="1:16">
      <c r="A45" s="75">
        <v>44</v>
      </c>
      <c r="B45" s="68" t="str">
        <f>'[4]2. NACIONAL'!A45</f>
        <v>DTOR-CPS-044-N-2020</v>
      </c>
      <c r="C45" s="84">
        <v>47441748</v>
      </c>
      <c r="D45" s="70" t="s">
        <v>715</v>
      </c>
      <c r="E45" s="73" t="s">
        <v>1708</v>
      </c>
      <c r="F45" s="62" t="s">
        <v>142</v>
      </c>
      <c r="G45" s="64" t="s">
        <v>1707</v>
      </c>
      <c r="H45" s="68" t="s">
        <v>1706</v>
      </c>
      <c r="I45" s="73" t="s">
        <v>1705</v>
      </c>
      <c r="J45" s="73" t="s">
        <v>1282</v>
      </c>
      <c r="K45" s="64" t="s">
        <v>1704</v>
      </c>
      <c r="L45" s="63">
        <v>3102281926</v>
      </c>
      <c r="M45" s="78">
        <v>4823432</v>
      </c>
      <c r="N45" s="81">
        <v>52253847</v>
      </c>
      <c r="O45" s="76">
        <v>43854</v>
      </c>
      <c r="P45" s="76">
        <v>44183</v>
      </c>
    </row>
    <row r="46" spans="1:16">
      <c r="A46" s="75">
        <v>45</v>
      </c>
      <c r="B46" s="68" t="str">
        <f>'[4]2. NACIONAL'!A46</f>
        <v>DTOR-CPS-045-N-2020</v>
      </c>
      <c r="C46" s="84">
        <v>41949282</v>
      </c>
      <c r="D46" s="70" t="s">
        <v>715</v>
      </c>
      <c r="E46" s="73" t="s">
        <v>1703</v>
      </c>
      <c r="F46" s="62" t="s">
        <v>142</v>
      </c>
      <c r="G46" s="64" t="s">
        <v>1048</v>
      </c>
      <c r="H46" s="68" t="s">
        <v>1702</v>
      </c>
      <c r="I46" s="73" t="s">
        <v>1701</v>
      </c>
      <c r="J46" s="73" t="s">
        <v>1571</v>
      </c>
      <c r="K46" s="64" t="s">
        <v>1700</v>
      </c>
      <c r="L46" s="63">
        <v>3122454174</v>
      </c>
      <c r="M46" s="78">
        <v>3852124</v>
      </c>
      <c r="N46" s="81">
        <v>41731343</v>
      </c>
      <c r="O46" s="76">
        <v>43854</v>
      </c>
      <c r="P46" s="76">
        <v>44183</v>
      </c>
    </row>
    <row r="47" spans="1:16">
      <c r="A47" s="75">
        <v>46</v>
      </c>
      <c r="B47" s="68" t="str">
        <f>'[4]2. NACIONAL'!A47</f>
        <v>DTOR-CPS-046-N-2020</v>
      </c>
      <c r="C47" s="84">
        <v>1120376642</v>
      </c>
      <c r="D47" s="70" t="s">
        <v>715</v>
      </c>
      <c r="E47" s="73" t="s">
        <v>1699</v>
      </c>
      <c r="F47" s="62" t="s">
        <v>142</v>
      </c>
      <c r="G47" s="64" t="s">
        <v>1300</v>
      </c>
      <c r="H47" s="68" t="s">
        <v>1698</v>
      </c>
      <c r="I47" s="73" t="s">
        <v>1697</v>
      </c>
      <c r="J47" s="73" t="s">
        <v>1530</v>
      </c>
      <c r="K47" s="64" t="s">
        <v>1696</v>
      </c>
      <c r="L47" s="63">
        <v>3145715172</v>
      </c>
      <c r="M47" s="78">
        <v>3565146</v>
      </c>
      <c r="N47" s="81">
        <v>38622415</v>
      </c>
      <c r="O47" s="76">
        <v>43854</v>
      </c>
      <c r="P47" s="76">
        <v>44183</v>
      </c>
    </row>
    <row r="48" spans="1:16">
      <c r="A48" s="75">
        <v>47</v>
      </c>
      <c r="B48" s="68" t="str">
        <f>'[4]2. NACIONAL'!A48</f>
        <v>DTOR-CPS-047-N-2020</v>
      </c>
      <c r="C48" s="84">
        <v>40404779</v>
      </c>
      <c r="D48" s="70" t="s">
        <v>715</v>
      </c>
      <c r="E48" s="73" t="s">
        <v>1695</v>
      </c>
      <c r="F48" s="62" t="s">
        <v>142</v>
      </c>
      <c r="G48" s="64" t="s">
        <v>1694</v>
      </c>
      <c r="H48" s="68" t="s">
        <v>1693</v>
      </c>
      <c r="I48" s="73" t="s">
        <v>1692</v>
      </c>
      <c r="J48" s="73" t="s">
        <v>1508</v>
      </c>
      <c r="K48" s="64" t="s">
        <v>1691</v>
      </c>
      <c r="L48" s="63">
        <v>3123115480</v>
      </c>
      <c r="M48" s="78">
        <v>3565146</v>
      </c>
      <c r="N48" s="81">
        <v>40048473</v>
      </c>
      <c r="O48" s="76">
        <v>43854</v>
      </c>
      <c r="P48" s="76">
        <v>44195</v>
      </c>
    </row>
    <row r="49" spans="1:16">
      <c r="A49" s="75">
        <v>48</v>
      </c>
      <c r="B49" s="68" t="str">
        <f>'[4]2. NACIONAL'!A49</f>
        <v>DTOR-CPS-048-N-2020</v>
      </c>
      <c r="C49" s="84">
        <v>1121894102</v>
      </c>
      <c r="D49" s="70" t="s">
        <v>715</v>
      </c>
      <c r="E49" s="73" t="s">
        <v>1690</v>
      </c>
      <c r="F49" s="62" t="s">
        <v>142</v>
      </c>
      <c r="G49" s="64" t="s">
        <v>1689</v>
      </c>
      <c r="H49" s="68" t="s">
        <v>1688</v>
      </c>
      <c r="I49" s="73" t="s">
        <v>1687</v>
      </c>
      <c r="J49" s="73" t="s">
        <v>1508</v>
      </c>
      <c r="K49" s="64" t="s">
        <v>1686</v>
      </c>
      <c r="L49" s="63">
        <v>3114710255</v>
      </c>
      <c r="M49" s="78">
        <v>4426079</v>
      </c>
      <c r="N49" s="81">
        <v>47949189</v>
      </c>
      <c r="O49" s="76">
        <v>43854</v>
      </c>
      <c r="P49" s="76">
        <v>44183</v>
      </c>
    </row>
    <row r="50" spans="1:16">
      <c r="A50" s="75">
        <v>49</v>
      </c>
      <c r="B50" s="68" t="str">
        <f>'[4]2. NACIONAL'!A50</f>
        <v>DTOR-CPS-049-N-2020</v>
      </c>
      <c r="C50" s="84">
        <v>1053770026</v>
      </c>
      <c r="D50" s="70" t="s">
        <v>715</v>
      </c>
      <c r="E50" s="73" t="s">
        <v>1685</v>
      </c>
      <c r="F50" s="62" t="s">
        <v>142</v>
      </c>
      <c r="G50" s="64" t="s">
        <v>1480</v>
      </c>
      <c r="H50" s="68" t="s">
        <v>1684</v>
      </c>
      <c r="I50" s="73" t="s">
        <v>1683</v>
      </c>
      <c r="J50" s="73" t="s">
        <v>1419</v>
      </c>
      <c r="K50" s="64" t="s">
        <v>1682</v>
      </c>
      <c r="L50" s="63">
        <v>3148379716</v>
      </c>
      <c r="M50" s="78">
        <v>2663850</v>
      </c>
      <c r="N50" s="81">
        <v>28591990</v>
      </c>
      <c r="O50" s="76">
        <v>43857</v>
      </c>
      <c r="P50" s="76">
        <v>44183</v>
      </c>
    </row>
    <row r="51" spans="1:16">
      <c r="A51" s="75">
        <v>50</v>
      </c>
      <c r="B51" s="68" t="str">
        <f>'[4]2. NACIONAL'!A51</f>
        <v>DTOR-CPS-050-N-2020</v>
      </c>
      <c r="C51" s="84">
        <v>1123327788</v>
      </c>
      <c r="D51" s="70" t="s">
        <v>715</v>
      </c>
      <c r="E51" s="73" t="s">
        <v>1681</v>
      </c>
      <c r="F51" s="62" t="s">
        <v>142</v>
      </c>
      <c r="G51" s="64" t="s">
        <v>1190</v>
      </c>
      <c r="H51" s="68" t="s">
        <v>1680</v>
      </c>
      <c r="I51" s="73" t="s">
        <v>1679</v>
      </c>
      <c r="J51" s="73" t="s">
        <v>1304</v>
      </c>
      <c r="K51" s="64" t="s">
        <v>1678</v>
      </c>
      <c r="L51" s="63">
        <v>3128102831</v>
      </c>
      <c r="M51" s="78">
        <v>2206872</v>
      </c>
      <c r="N51" s="81">
        <v>23687093</v>
      </c>
      <c r="O51" s="76">
        <v>43857</v>
      </c>
      <c r="P51" s="76">
        <v>44183</v>
      </c>
    </row>
    <row r="52" spans="1:16">
      <c r="A52" s="75">
        <v>51</v>
      </c>
      <c r="B52" s="68" t="str">
        <f>'[4]2. NACIONAL'!A52</f>
        <v>DTOR-CPS-051-N-2020</v>
      </c>
      <c r="C52" s="84">
        <v>24335593</v>
      </c>
      <c r="D52" s="70" t="s">
        <v>715</v>
      </c>
      <c r="E52" s="73" t="s">
        <v>1677</v>
      </c>
      <c r="F52" s="62" t="s">
        <v>142</v>
      </c>
      <c r="G52" s="64" t="s">
        <v>1048</v>
      </c>
      <c r="H52" s="68" t="s">
        <v>1676</v>
      </c>
      <c r="I52" s="73" t="s">
        <v>1675</v>
      </c>
      <c r="J52" s="73" t="s">
        <v>1419</v>
      </c>
      <c r="K52" s="64" t="s">
        <v>1674</v>
      </c>
      <c r="L52" s="63">
        <v>3127827363</v>
      </c>
      <c r="M52" s="78">
        <v>4426079</v>
      </c>
      <c r="N52" s="81">
        <v>47506581</v>
      </c>
      <c r="O52" s="76">
        <v>43857</v>
      </c>
      <c r="P52" s="76">
        <v>44183</v>
      </c>
    </row>
    <row r="53" spans="1:16">
      <c r="A53" s="75">
        <v>52</v>
      </c>
      <c r="B53" s="68" t="str">
        <f>'[4]2. NACIONAL'!A53</f>
        <v>DTOR-CPS-052-N-2020</v>
      </c>
      <c r="C53" s="84">
        <v>1030527171</v>
      </c>
      <c r="D53" s="70" t="s">
        <v>715</v>
      </c>
      <c r="E53" s="73" t="s">
        <v>1673</v>
      </c>
      <c r="F53" s="62" t="s">
        <v>142</v>
      </c>
      <c r="G53" s="64" t="s">
        <v>1672</v>
      </c>
      <c r="H53" s="68" t="s">
        <v>1671</v>
      </c>
      <c r="I53" s="73" t="s">
        <v>1670</v>
      </c>
      <c r="J53" s="73" t="s">
        <v>1419</v>
      </c>
      <c r="K53" s="64" t="s">
        <v>1669</v>
      </c>
      <c r="L53" s="63">
        <v>3153810091</v>
      </c>
      <c r="M53" s="78">
        <v>4823432</v>
      </c>
      <c r="N53" s="81">
        <v>51771503</v>
      </c>
      <c r="O53" s="76">
        <v>43857</v>
      </c>
      <c r="P53" s="76">
        <v>44183</v>
      </c>
    </row>
    <row r="54" spans="1:16">
      <c r="A54" s="75">
        <v>53</v>
      </c>
      <c r="B54" s="68" t="str">
        <f>'[4]2. NACIONAL'!A54</f>
        <v>DTOR-CPS-053-N-2020</v>
      </c>
      <c r="C54" s="84">
        <v>41056489</v>
      </c>
      <c r="D54" s="70" t="s">
        <v>715</v>
      </c>
      <c r="E54" s="73" t="s">
        <v>1668</v>
      </c>
      <c r="F54" s="62" t="s">
        <v>142</v>
      </c>
      <c r="G54" s="64" t="s">
        <v>1667</v>
      </c>
      <c r="H54" s="68" t="s">
        <v>1666</v>
      </c>
      <c r="I54" s="73" t="s">
        <v>1665</v>
      </c>
      <c r="J54" s="73" t="s">
        <v>1571</v>
      </c>
      <c r="K54" s="64" t="s">
        <v>1664</v>
      </c>
      <c r="L54" s="63">
        <v>3103273950</v>
      </c>
      <c r="M54" s="78">
        <v>2206872</v>
      </c>
      <c r="N54" s="81">
        <v>23613530</v>
      </c>
      <c r="O54" s="76">
        <v>43858</v>
      </c>
      <c r="P54" s="76">
        <v>43981</v>
      </c>
    </row>
    <row r="55" spans="1:16">
      <c r="A55" s="75">
        <v>54</v>
      </c>
      <c r="B55" s="68" t="str">
        <f>'[4]2. NACIONAL'!A55</f>
        <v>DTOR-CPS-054-N-2020</v>
      </c>
      <c r="C55" s="84">
        <v>83246435</v>
      </c>
      <c r="D55" s="70" t="s">
        <v>715</v>
      </c>
      <c r="E55" s="73" t="s">
        <v>1663</v>
      </c>
      <c r="F55" s="62" t="s">
        <v>142</v>
      </c>
      <c r="G55" s="64" t="s">
        <v>1289</v>
      </c>
      <c r="H55" s="68" t="s">
        <v>1662</v>
      </c>
      <c r="I55" s="73" t="s">
        <v>1661</v>
      </c>
      <c r="J55" s="73" t="s">
        <v>1419</v>
      </c>
      <c r="K55" s="64" t="s">
        <v>1660</v>
      </c>
      <c r="L55" s="63">
        <v>3153345748</v>
      </c>
      <c r="M55" s="78">
        <v>2663850</v>
      </c>
      <c r="N55" s="81">
        <v>28503195</v>
      </c>
      <c r="O55" s="76">
        <v>43858</v>
      </c>
      <c r="P55" s="76">
        <v>44183</v>
      </c>
    </row>
    <row r="56" spans="1:16">
      <c r="A56" s="75">
        <v>55</v>
      </c>
      <c r="B56" s="68" t="str">
        <f>'[4]2. NACIONAL'!A56</f>
        <v>DTOR-CPS-055-N-2020</v>
      </c>
      <c r="C56" s="84">
        <v>1121830477</v>
      </c>
      <c r="D56" s="70" t="s">
        <v>715</v>
      </c>
      <c r="E56" s="73" t="s">
        <v>1659</v>
      </c>
      <c r="F56" s="62" t="s">
        <v>142</v>
      </c>
      <c r="G56" s="64" t="s">
        <v>1658</v>
      </c>
      <c r="H56" s="68" t="s">
        <v>1657</v>
      </c>
      <c r="I56" s="73" t="s">
        <v>1656</v>
      </c>
      <c r="J56" s="73" t="s">
        <v>1508</v>
      </c>
      <c r="K56" s="64" t="s">
        <v>1655</v>
      </c>
      <c r="L56" s="63">
        <v>3214645809</v>
      </c>
      <c r="M56" s="78">
        <v>4426079</v>
      </c>
      <c r="N56" s="81">
        <v>35408631</v>
      </c>
      <c r="O56" s="76">
        <v>43859</v>
      </c>
      <c r="P56" s="76">
        <v>44102</v>
      </c>
    </row>
    <row r="57" spans="1:16">
      <c r="A57" s="75">
        <v>56</v>
      </c>
      <c r="B57" s="68" t="str">
        <f>'[4]2. NACIONAL'!A57</f>
        <v>DTOR-CPS-056-N-2020</v>
      </c>
      <c r="C57" s="84">
        <v>1122128366</v>
      </c>
      <c r="D57" s="70" t="s">
        <v>715</v>
      </c>
      <c r="E57" s="73" t="s">
        <v>1654</v>
      </c>
      <c r="F57" s="62" t="s">
        <v>142</v>
      </c>
      <c r="G57" s="64" t="s">
        <v>1653</v>
      </c>
      <c r="H57" s="68" t="s">
        <v>1652</v>
      </c>
      <c r="I57" s="73" t="s">
        <v>1651</v>
      </c>
      <c r="J57" s="73" t="s">
        <v>1508</v>
      </c>
      <c r="K57" s="64" t="s">
        <v>1650</v>
      </c>
      <c r="L57" s="63">
        <v>3142323520</v>
      </c>
      <c r="M57" s="78">
        <v>4426079</v>
      </c>
      <c r="N57" s="81">
        <v>48981941</v>
      </c>
      <c r="O57" s="76">
        <v>43859</v>
      </c>
      <c r="P57" s="76">
        <v>44195</v>
      </c>
    </row>
    <row r="58" spans="1:16">
      <c r="A58" s="75">
        <v>57</v>
      </c>
      <c r="B58" s="68" t="str">
        <f>'[4]2. NACIONAL'!A58</f>
        <v>DTOR-CPS-057-N-2020</v>
      </c>
      <c r="C58" s="84">
        <v>18250793</v>
      </c>
      <c r="D58" s="70" t="s">
        <v>715</v>
      </c>
      <c r="E58" s="73" t="s">
        <v>1649</v>
      </c>
      <c r="F58" s="62" t="s">
        <v>142</v>
      </c>
      <c r="G58" s="64" t="s">
        <v>1648</v>
      </c>
      <c r="H58" s="68"/>
      <c r="I58" s="73" t="s">
        <v>1647</v>
      </c>
      <c r="J58" s="73" t="s">
        <v>1571</v>
      </c>
      <c r="K58" s="64" t="s">
        <v>1646</v>
      </c>
      <c r="L58" s="63">
        <v>3204393477</v>
      </c>
      <c r="M58" s="78">
        <v>1337498</v>
      </c>
      <c r="N58" s="81">
        <v>14222062</v>
      </c>
      <c r="O58" s="76">
        <v>43860</v>
      </c>
      <c r="P58" s="76">
        <v>44183</v>
      </c>
    </row>
    <row r="59" spans="1:16">
      <c r="A59" s="75">
        <v>58</v>
      </c>
      <c r="B59" s="68" t="str">
        <f>'[4]2. NACIONAL'!A59</f>
        <v>DTOR-CPS-058-N-2020</v>
      </c>
      <c r="C59" s="84">
        <v>1054708439</v>
      </c>
      <c r="D59" s="70" t="s">
        <v>715</v>
      </c>
      <c r="E59" s="73" t="s">
        <v>1645</v>
      </c>
      <c r="F59" s="62" t="s">
        <v>142</v>
      </c>
      <c r="G59" s="64" t="s">
        <v>1644</v>
      </c>
      <c r="H59" s="68" t="s">
        <v>1643</v>
      </c>
      <c r="I59" s="73" t="s">
        <v>1642</v>
      </c>
      <c r="J59" s="73" t="s">
        <v>1530</v>
      </c>
      <c r="K59" s="64" t="s">
        <v>1641</v>
      </c>
      <c r="L59" s="63">
        <v>3132020541</v>
      </c>
      <c r="M59" s="78">
        <v>4426079</v>
      </c>
      <c r="N59" s="81">
        <v>46621365</v>
      </c>
      <c r="O59" s="76">
        <v>43864</v>
      </c>
      <c r="P59" s="76">
        <v>44183</v>
      </c>
    </row>
    <row r="60" spans="1:16">
      <c r="A60" s="75">
        <v>59</v>
      </c>
      <c r="B60" s="68" t="str">
        <f>'[4]2. NACIONAL'!A60</f>
        <v>DTOR-CPS-059-N-2020</v>
      </c>
      <c r="C60" s="84">
        <v>1016046266</v>
      </c>
      <c r="D60" s="70" t="s">
        <v>715</v>
      </c>
      <c r="E60" s="73" t="s">
        <v>1640</v>
      </c>
      <c r="F60" s="62" t="s">
        <v>142</v>
      </c>
      <c r="G60" s="73" t="s">
        <v>1639</v>
      </c>
      <c r="H60" s="68" t="s">
        <v>1638</v>
      </c>
      <c r="I60" s="73" t="s">
        <v>1637</v>
      </c>
      <c r="J60" s="73" t="s">
        <v>1530</v>
      </c>
      <c r="K60" s="64" t="s">
        <v>1636</v>
      </c>
      <c r="L60" s="63">
        <v>3506902221</v>
      </c>
      <c r="M60" s="78">
        <v>3156754</v>
      </c>
      <c r="N60" s="81">
        <v>33251142</v>
      </c>
      <c r="O60" s="76">
        <v>43864</v>
      </c>
      <c r="P60" s="76">
        <v>44183</v>
      </c>
    </row>
    <row r="61" spans="1:16">
      <c r="A61" s="75">
        <v>60</v>
      </c>
      <c r="B61" s="68" t="str">
        <f>'[4]2. NACIONAL'!A61</f>
        <v>DTOR-CPS-060-N-2020</v>
      </c>
      <c r="C61" s="84">
        <v>1018488318</v>
      </c>
      <c r="D61" s="70" t="s">
        <v>715</v>
      </c>
      <c r="E61" s="73" t="s">
        <v>1635</v>
      </c>
      <c r="F61" s="62" t="s">
        <v>142</v>
      </c>
      <c r="G61" s="64" t="s">
        <v>1634</v>
      </c>
      <c r="H61" s="68" t="s">
        <v>1633</v>
      </c>
      <c r="I61" s="73" t="s">
        <v>1632</v>
      </c>
      <c r="J61" s="73" t="s">
        <v>1571</v>
      </c>
      <c r="K61" s="64" t="s">
        <v>1631</v>
      </c>
      <c r="L61" s="63">
        <v>3219698850</v>
      </c>
      <c r="M61" s="78">
        <v>3156754</v>
      </c>
      <c r="N61" s="81">
        <v>33251142</v>
      </c>
      <c r="O61" s="76">
        <v>43864</v>
      </c>
      <c r="P61" s="76">
        <v>44183</v>
      </c>
    </row>
    <row r="62" spans="1:16">
      <c r="A62" s="75">
        <v>61</v>
      </c>
      <c r="B62" s="68" t="str">
        <f>'[4]2. NACIONAL'!A62</f>
        <v>DTOR-CPS-061-N-2020</v>
      </c>
      <c r="C62" s="84">
        <v>40219887</v>
      </c>
      <c r="D62" s="70" t="s">
        <v>715</v>
      </c>
      <c r="E62" s="73" t="s">
        <v>1630</v>
      </c>
      <c r="F62" s="62" t="s">
        <v>142</v>
      </c>
      <c r="G62" s="64" t="s">
        <v>1510</v>
      </c>
      <c r="H62" s="68" t="s">
        <v>1629</v>
      </c>
      <c r="I62" s="73" t="s">
        <v>1628</v>
      </c>
      <c r="J62" s="73" t="s">
        <v>1571</v>
      </c>
      <c r="K62" s="64" t="s">
        <v>1627</v>
      </c>
      <c r="L62" s="63">
        <v>3133958955</v>
      </c>
      <c r="M62" s="78">
        <v>3156754</v>
      </c>
      <c r="N62" s="81">
        <v>34513844</v>
      </c>
      <c r="O62" s="76">
        <v>43864</v>
      </c>
      <c r="P62" s="76">
        <v>44195</v>
      </c>
    </row>
    <row r="63" spans="1:16">
      <c r="A63" s="75">
        <v>62</v>
      </c>
      <c r="B63" s="68" t="str">
        <f>'[4]2. NACIONAL'!A63</f>
        <v>DTOR-CPS-062-N-2020</v>
      </c>
      <c r="C63" s="84">
        <v>1073239943</v>
      </c>
      <c r="D63" s="70" t="s">
        <v>715</v>
      </c>
      <c r="E63" s="73" t="s">
        <v>1626</v>
      </c>
      <c r="F63" s="62" t="s">
        <v>142</v>
      </c>
      <c r="G63" s="64" t="s">
        <v>1625</v>
      </c>
      <c r="H63" s="68" t="s">
        <v>1624</v>
      </c>
      <c r="I63" s="73" t="s">
        <v>1623</v>
      </c>
      <c r="J63" s="73" t="s">
        <v>1508</v>
      </c>
      <c r="K63" s="64" t="s">
        <v>1622</v>
      </c>
      <c r="L63" s="63">
        <v>3108074311</v>
      </c>
      <c r="M63" s="78">
        <v>2663850</v>
      </c>
      <c r="N63" s="81">
        <v>29124760</v>
      </c>
      <c r="O63" s="76">
        <v>43864</v>
      </c>
      <c r="P63" s="76">
        <v>44195</v>
      </c>
    </row>
    <row r="64" spans="1:16">
      <c r="A64" s="75">
        <v>63</v>
      </c>
      <c r="B64" s="68" t="str">
        <f>'[4]2. NACIONAL'!A64</f>
        <v>DTOR-CPS-063-N-2020</v>
      </c>
      <c r="C64" s="84">
        <v>40330032</v>
      </c>
      <c r="D64" s="70" t="s">
        <v>715</v>
      </c>
      <c r="E64" s="73" t="s">
        <v>1621</v>
      </c>
      <c r="F64" s="62" t="s">
        <v>142</v>
      </c>
      <c r="G64" s="64" t="s">
        <v>1559</v>
      </c>
      <c r="H64" s="68" t="s">
        <v>1284</v>
      </c>
      <c r="I64" s="73" t="s">
        <v>1620</v>
      </c>
      <c r="J64" s="73" t="s">
        <v>1419</v>
      </c>
      <c r="K64" s="64" t="s">
        <v>1619</v>
      </c>
      <c r="L64" s="63">
        <v>3123006040</v>
      </c>
      <c r="M64" s="78">
        <v>3852124</v>
      </c>
      <c r="N64" s="81">
        <v>23112744</v>
      </c>
      <c r="O64" s="76">
        <v>43865</v>
      </c>
      <c r="P64" s="76">
        <v>44046</v>
      </c>
    </row>
    <row r="65" spans="1:16">
      <c r="A65" s="75">
        <v>64</v>
      </c>
      <c r="B65" s="68" t="str">
        <f>'[4]2. NACIONAL'!A65</f>
        <v>DTOR-CPS-064-N-2020</v>
      </c>
      <c r="C65" s="84">
        <v>4198208</v>
      </c>
      <c r="D65" s="70" t="s">
        <v>715</v>
      </c>
      <c r="E65" s="73" t="s">
        <v>1618</v>
      </c>
      <c r="F65" s="62" t="s">
        <v>142</v>
      </c>
      <c r="G65" s="64" t="s">
        <v>773</v>
      </c>
      <c r="H65" s="68" t="s">
        <v>1617</v>
      </c>
      <c r="I65" s="73" t="s">
        <v>1616</v>
      </c>
      <c r="J65" s="73" t="s">
        <v>1419</v>
      </c>
      <c r="K65" s="64" t="s">
        <v>1615</v>
      </c>
      <c r="L65" s="63">
        <v>3105647191</v>
      </c>
      <c r="M65" s="78">
        <v>1337498</v>
      </c>
      <c r="N65" s="81">
        <v>14043729</v>
      </c>
      <c r="O65" s="76">
        <v>43865</v>
      </c>
      <c r="P65" s="76">
        <v>44183</v>
      </c>
    </row>
    <row r="66" spans="1:16">
      <c r="A66" s="75">
        <v>65</v>
      </c>
      <c r="B66" s="68" t="str">
        <f>'[4]2. NACIONAL'!A66</f>
        <v>DTOR-CPS-065-N-2020</v>
      </c>
      <c r="C66" s="84">
        <v>41241045</v>
      </c>
      <c r="D66" s="70" t="s">
        <v>715</v>
      </c>
      <c r="E66" s="73" t="s">
        <v>1614</v>
      </c>
      <c r="F66" s="62" t="s">
        <v>142</v>
      </c>
      <c r="G66" s="64" t="s">
        <v>1613</v>
      </c>
      <c r="H66" s="68" t="s">
        <v>1612</v>
      </c>
      <c r="I66" s="73" t="s">
        <v>1611</v>
      </c>
      <c r="J66" s="73" t="s">
        <v>1581</v>
      </c>
      <c r="K66" s="64" t="s">
        <v>1610</v>
      </c>
      <c r="L66" s="63">
        <v>3102578473</v>
      </c>
      <c r="M66" s="78">
        <v>4426079</v>
      </c>
      <c r="N66" s="81">
        <v>35408631</v>
      </c>
      <c r="O66" s="76">
        <v>43865</v>
      </c>
      <c r="P66" s="76">
        <v>44107</v>
      </c>
    </row>
    <row r="67" spans="1:16">
      <c r="A67" s="75">
        <v>66</v>
      </c>
      <c r="B67" s="68" t="str">
        <f>'[4]2. NACIONAL'!A67</f>
        <v>DTOR-CPS-066-N-2020</v>
      </c>
      <c r="C67" s="84">
        <v>1071164694</v>
      </c>
      <c r="D67" s="70" t="s">
        <v>715</v>
      </c>
      <c r="E67" s="73" t="s">
        <v>1609</v>
      </c>
      <c r="F67" s="62" t="s">
        <v>142</v>
      </c>
      <c r="G67" s="64" t="s">
        <v>1048</v>
      </c>
      <c r="H67" s="68" t="s">
        <v>1608</v>
      </c>
      <c r="I67" s="73" t="s">
        <v>1607</v>
      </c>
      <c r="J67" s="73" t="s">
        <v>1581</v>
      </c>
      <c r="K67" s="64" t="s">
        <v>1606</v>
      </c>
      <c r="L67" s="63">
        <v>3223385984</v>
      </c>
      <c r="M67" s="78">
        <v>3156754</v>
      </c>
      <c r="N67" s="81">
        <v>33145917</v>
      </c>
      <c r="O67" s="76">
        <v>43865</v>
      </c>
      <c r="P67" s="76">
        <v>44183</v>
      </c>
    </row>
    <row r="68" spans="1:16">
      <c r="A68" s="75">
        <v>67</v>
      </c>
      <c r="B68" s="68" t="str">
        <f>'[4]2. NACIONAL'!A68</f>
        <v>DTOR-CPS-067-N-2020</v>
      </c>
      <c r="C68" s="84">
        <v>52428150</v>
      </c>
      <c r="D68" s="70" t="s">
        <v>715</v>
      </c>
      <c r="E68" s="73" t="s">
        <v>1605</v>
      </c>
      <c r="F68" s="62" t="s">
        <v>142</v>
      </c>
      <c r="G68" s="64" t="s">
        <v>1604</v>
      </c>
      <c r="H68" s="68" t="s">
        <v>1603</v>
      </c>
      <c r="I68" s="73" t="s">
        <v>1602</v>
      </c>
      <c r="J68" s="73" t="s">
        <v>1571</v>
      </c>
      <c r="K68" s="64" t="s">
        <v>1601</v>
      </c>
      <c r="L68" s="63">
        <v>3142253703</v>
      </c>
      <c r="M68" s="78">
        <v>5971344</v>
      </c>
      <c r="N68" s="81">
        <v>60907709</v>
      </c>
      <c r="O68" s="76">
        <v>43865</v>
      </c>
      <c r="P68" s="76">
        <v>44174</v>
      </c>
    </row>
    <row r="69" spans="1:16">
      <c r="A69" s="75">
        <v>68</v>
      </c>
      <c r="B69" s="68" t="str">
        <f>'[4]2. NACIONAL'!A69</f>
        <v>DTOR-CPS-068-N-2020</v>
      </c>
      <c r="C69" s="84">
        <v>1006516664</v>
      </c>
      <c r="D69" s="70" t="s">
        <v>715</v>
      </c>
      <c r="E69" s="73" t="s">
        <v>1600</v>
      </c>
      <c r="F69" s="62" t="s">
        <v>142</v>
      </c>
      <c r="G69" s="64" t="s">
        <v>1480</v>
      </c>
      <c r="H69" s="68" t="s">
        <v>1599</v>
      </c>
      <c r="I69" s="73" t="s">
        <v>1598</v>
      </c>
      <c r="J69" s="73" t="s">
        <v>1304</v>
      </c>
      <c r="K69" s="64" t="s">
        <v>1597</v>
      </c>
      <c r="L69" s="63">
        <v>3202974230</v>
      </c>
      <c r="M69" s="78">
        <v>1337498</v>
      </c>
      <c r="N69" s="81">
        <v>10699984</v>
      </c>
      <c r="O69" s="76">
        <v>43865</v>
      </c>
      <c r="P69" s="76">
        <v>44107</v>
      </c>
    </row>
    <row r="70" spans="1:16">
      <c r="A70" s="75">
        <v>69</v>
      </c>
      <c r="B70" s="68" t="str">
        <f>'[4]2. NACIONAL'!A70</f>
        <v>DTOR-CPS-069-N-2020</v>
      </c>
      <c r="C70" s="84">
        <v>1076986279</v>
      </c>
      <c r="D70" s="70" t="s">
        <v>715</v>
      </c>
      <c r="E70" s="73" t="s">
        <v>1596</v>
      </c>
      <c r="F70" s="62" t="s">
        <v>142</v>
      </c>
      <c r="G70" s="64" t="s">
        <v>1433</v>
      </c>
      <c r="H70" s="68" t="s">
        <v>1595</v>
      </c>
      <c r="I70" s="73" t="s">
        <v>1594</v>
      </c>
      <c r="J70" s="73" t="s">
        <v>1304</v>
      </c>
      <c r="K70" s="64" t="s">
        <v>1593</v>
      </c>
      <c r="L70" s="63">
        <v>3102850991</v>
      </c>
      <c r="M70" s="78">
        <v>1855778</v>
      </c>
      <c r="N70" s="81">
        <v>14784365</v>
      </c>
      <c r="O70" s="76">
        <v>43865</v>
      </c>
      <c r="P70" s="76">
        <v>44106</v>
      </c>
    </row>
    <row r="71" spans="1:16">
      <c r="A71" s="75">
        <v>70</v>
      </c>
      <c r="B71" s="68" t="str">
        <f>'[4]2. NACIONAL'!A71</f>
        <v>DTOR-CPS-070-N-2020</v>
      </c>
      <c r="C71" s="84">
        <v>18261418</v>
      </c>
      <c r="D71" s="70" t="s">
        <v>715</v>
      </c>
      <c r="E71" s="73" t="s">
        <v>1592</v>
      </c>
      <c r="F71" s="62" t="s">
        <v>142</v>
      </c>
      <c r="G71" s="73" t="s">
        <v>1591</v>
      </c>
      <c r="H71" s="68" t="s">
        <v>1590</v>
      </c>
      <c r="I71" s="73" t="s">
        <v>1589</v>
      </c>
      <c r="J71" s="73" t="s">
        <v>1571</v>
      </c>
      <c r="K71" s="64" t="s">
        <v>1585</v>
      </c>
      <c r="L71" s="63">
        <v>6819000</v>
      </c>
      <c r="M71" s="78">
        <v>1337498</v>
      </c>
      <c r="N71" s="81">
        <v>13820813</v>
      </c>
      <c r="O71" s="76">
        <v>43866</v>
      </c>
      <c r="P71" s="76">
        <v>44179</v>
      </c>
    </row>
    <row r="72" spans="1:16">
      <c r="A72" s="75">
        <v>71</v>
      </c>
      <c r="B72" s="68" t="str">
        <f>'[4]2. NACIONAL'!A72</f>
        <v>DTOR-CPS-071-N-2020</v>
      </c>
      <c r="C72" s="84">
        <v>1121709474</v>
      </c>
      <c r="D72" s="70" t="s">
        <v>715</v>
      </c>
      <c r="E72" s="73" t="s">
        <v>1588</v>
      </c>
      <c r="F72" s="62" t="s">
        <v>142</v>
      </c>
      <c r="G72" s="64" t="s">
        <v>1516</v>
      </c>
      <c r="H72" s="68" t="s">
        <v>1587</v>
      </c>
      <c r="I72" s="73" t="s">
        <v>1586</v>
      </c>
      <c r="J72" s="73" t="s">
        <v>1571</v>
      </c>
      <c r="K72" s="64" t="s">
        <v>1585</v>
      </c>
      <c r="L72" s="63">
        <v>681900</v>
      </c>
      <c r="M72" s="78">
        <v>1337498</v>
      </c>
      <c r="N72" s="81">
        <v>13820813</v>
      </c>
      <c r="O72" s="76">
        <v>43866</v>
      </c>
      <c r="P72" s="76">
        <v>44179</v>
      </c>
    </row>
    <row r="73" spans="1:16">
      <c r="A73" s="75">
        <v>72</v>
      </c>
      <c r="B73" s="68" t="str">
        <f>'[4]2. NACIONAL'!A73</f>
        <v>DTOR-CPS-072-N-2020</v>
      </c>
      <c r="C73" s="84">
        <v>1121855355</v>
      </c>
      <c r="D73" s="70" t="s">
        <v>715</v>
      </c>
      <c r="E73" s="73" t="s">
        <v>1584</v>
      </c>
      <c r="F73" s="62" t="s">
        <v>142</v>
      </c>
      <c r="G73" s="64" t="s">
        <v>1583</v>
      </c>
      <c r="H73" s="68" t="s">
        <v>1515</v>
      </c>
      <c r="I73" s="73" t="s">
        <v>1582</v>
      </c>
      <c r="J73" s="73" t="s">
        <v>1581</v>
      </c>
      <c r="K73" s="64" t="s">
        <v>1580</v>
      </c>
      <c r="L73" s="63">
        <v>3115990292</v>
      </c>
      <c r="M73" s="78">
        <v>2206872</v>
      </c>
      <c r="N73" s="81">
        <v>17654975</v>
      </c>
      <c r="O73" s="76">
        <v>43866</v>
      </c>
      <c r="P73" s="76">
        <v>44108</v>
      </c>
    </row>
    <row r="74" spans="1:16">
      <c r="A74" s="75">
        <v>73</v>
      </c>
      <c r="B74" s="68" t="str">
        <f>'[4]2. NACIONAL'!A74</f>
        <v>DTOR-CPS-073-N-2020</v>
      </c>
      <c r="C74" s="84">
        <v>1121847949</v>
      </c>
      <c r="D74" s="70" t="s">
        <v>715</v>
      </c>
      <c r="E74" s="73" t="s">
        <v>1579</v>
      </c>
      <c r="F74" s="62" t="s">
        <v>142</v>
      </c>
      <c r="G74" s="64" t="s">
        <v>1578</v>
      </c>
      <c r="H74" s="68" t="s">
        <v>1577</v>
      </c>
      <c r="I74" s="73" t="s">
        <v>1576</v>
      </c>
      <c r="J74" s="73" t="s">
        <v>1419</v>
      </c>
      <c r="K74" s="64" t="s">
        <v>1575</v>
      </c>
      <c r="L74" s="63">
        <v>3187884440</v>
      </c>
      <c r="M74" s="78">
        <v>4426079</v>
      </c>
      <c r="N74" s="81">
        <v>46178758</v>
      </c>
      <c r="O74" s="76">
        <v>43867</v>
      </c>
      <c r="P74" s="76">
        <v>44183</v>
      </c>
    </row>
    <row r="75" spans="1:16">
      <c r="A75" s="75">
        <v>74</v>
      </c>
      <c r="B75" s="68" t="str">
        <f>'[4]2. NACIONAL'!A75</f>
        <v>DTOR-CPS-074-N-2020</v>
      </c>
      <c r="C75" s="84">
        <v>18261213</v>
      </c>
      <c r="D75" s="70" t="s">
        <v>715</v>
      </c>
      <c r="E75" s="73" t="s">
        <v>1574</v>
      </c>
      <c r="F75" s="62" t="s">
        <v>142</v>
      </c>
      <c r="G75" s="64" t="s">
        <v>1054</v>
      </c>
      <c r="H75" s="68" t="s">
        <v>1573</v>
      </c>
      <c r="I75" s="73" t="s">
        <v>1572</v>
      </c>
      <c r="J75" s="73" t="s">
        <v>1571</v>
      </c>
      <c r="K75" s="64" t="s">
        <v>1570</v>
      </c>
      <c r="L75" s="63">
        <v>3123239704</v>
      </c>
      <c r="M75" s="78">
        <v>2663850</v>
      </c>
      <c r="N75" s="81">
        <v>27704040</v>
      </c>
      <c r="O75" s="76">
        <v>43868</v>
      </c>
      <c r="P75" s="76">
        <v>43981</v>
      </c>
    </row>
    <row r="76" spans="1:16">
      <c r="A76" s="75">
        <v>75</v>
      </c>
      <c r="B76" s="68" t="str">
        <f>'[4]2. NACIONAL'!A76</f>
        <v>DTOR-CPS-075-N-2020</v>
      </c>
      <c r="C76" s="84">
        <v>52534500</v>
      </c>
      <c r="D76" s="70" t="s">
        <v>715</v>
      </c>
      <c r="E76" s="73" t="s">
        <v>1569</v>
      </c>
      <c r="F76" s="62" t="s">
        <v>142</v>
      </c>
      <c r="G76" s="64" t="s">
        <v>1048</v>
      </c>
      <c r="H76" s="68" t="s">
        <v>1568</v>
      </c>
      <c r="I76" s="73" t="s">
        <v>1567</v>
      </c>
      <c r="J76" s="73" t="s">
        <v>1419</v>
      </c>
      <c r="K76" s="64" t="s">
        <v>1566</v>
      </c>
      <c r="L76" s="63">
        <v>3186506638</v>
      </c>
      <c r="M76" s="78">
        <v>4823432</v>
      </c>
      <c r="N76" s="81">
        <v>14470296</v>
      </c>
      <c r="O76" s="76">
        <v>43871</v>
      </c>
      <c r="P76" s="76">
        <v>44021</v>
      </c>
    </row>
    <row r="77" spans="1:16">
      <c r="A77" s="75">
        <v>76</v>
      </c>
      <c r="B77" s="68" t="str">
        <f>'[4]2. NACIONAL'!A77</f>
        <v>DTOR-CPS-076-N-2020</v>
      </c>
      <c r="C77" s="84">
        <v>1015394610</v>
      </c>
      <c r="D77" s="70" t="s">
        <v>715</v>
      </c>
      <c r="E77" s="73" t="s">
        <v>1565</v>
      </c>
      <c r="F77" s="62" t="s">
        <v>142</v>
      </c>
      <c r="G77" s="64" t="s">
        <v>1048</v>
      </c>
      <c r="H77" s="68" t="s">
        <v>1564</v>
      </c>
      <c r="I77" s="73" t="s">
        <v>1563</v>
      </c>
      <c r="J77" s="73" t="s">
        <v>1304</v>
      </c>
      <c r="K77" s="64" t="s">
        <v>1562</v>
      </c>
      <c r="L77" s="63">
        <v>3176766714</v>
      </c>
      <c r="M77" s="78">
        <v>4426079</v>
      </c>
      <c r="N77" s="81">
        <v>45441078</v>
      </c>
      <c r="O77" s="76">
        <v>43872</v>
      </c>
      <c r="P77" s="76">
        <v>44183</v>
      </c>
    </row>
    <row r="78" spans="1:16">
      <c r="A78" s="75">
        <v>77</v>
      </c>
      <c r="B78" s="68" t="s">
        <v>1561</v>
      </c>
      <c r="C78" s="84">
        <v>1121860475</v>
      </c>
      <c r="D78" s="70" t="s">
        <v>715</v>
      </c>
      <c r="E78" s="73" t="s">
        <v>1560</v>
      </c>
      <c r="F78" s="62" t="s">
        <v>142</v>
      </c>
      <c r="G78" s="64" t="s">
        <v>1559</v>
      </c>
      <c r="H78" s="68" t="s">
        <v>1558</v>
      </c>
      <c r="I78" s="73" t="s">
        <v>1557</v>
      </c>
      <c r="J78" s="73" t="s">
        <v>1508</v>
      </c>
      <c r="K78" s="64" t="s">
        <v>1556</v>
      </c>
      <c r="L78" s="63">
        <v>3202931203</v>
      </c>
      <c r="M78" s="78">
        <v>4426079</v>
      </c>
      <c r="N78" s="81">
        <v>22130395</v>
      </c>
      <c r="O78" s="76">
        <v>43893</v>
      </c>
      <c r="P78" s="76">
        <v>44045</v>
      </c>
    </row>
    <row r="79" spans="1:16">
      <c r="A79" s="75">
        <v>78</v>
      </c>
      <c r="B79" s="68" t="s">
        <v>1555</v>
      </c>
      <c r="C79" s="84">
        <v>1075247621</v>
      </c>
      <c r="D79" s="70" t="s">
        <v>715</v>
      </c>
      <c r="E79" s="73" t="s">
        <v>1554</v>
      </c>
      <c r="F79" s="62" t="s">
        <v>142</v>
      </c>
      <c r="G79" s="64" t="s">
        <v>1190</v>
      </c>
      <c r="H79" s="68" t="s">
        <v>1553</v>
      </c>
      <c r="I79" s="73" t="s">
        <v>1552</v>
      </c>
      <c r="J79" s="73" t="s">
        <v>1530</v>
      </c>
      <c r="K79" s="64" t="s">
        <v>1551</v>
      </c>
      <c r="L79" s="63">
        <v>3102878620</v>
      </c>
      <c r="M79" s="78">
        <v>3156754</v>
      </c>
      <c r="N79" s="81">
        <v>25254032</v>
      </c>
      <c r="O79" s="76">
        <v>43893</v>
      </c>
      <c r="P79" s="76">
        <v>44137</v>
      </c>
    </row>
    <row r="80" spans="1:16">
      <c r="A80" s="75">
        <v>79</v>
      </c>
      <c r="B80" s="68" t="s">
        <v>1550</v>
      </c>
      <c r="C80" s="84">
        <v>40444609</v>
      </c>
      <c r="D80" s="70" t="s">
        <v>715</v>
      </c>
      <c r="E80" s="73" t="s">
        <v>1549</v>
      </c>
      <c r="F80" s="62" t="s">
        <v>142</v>
      </c>
      <c r="G80" s="64" t="s">
        <v>1548</v>
      </c>
      <c r="H80" s="68" t="s">
        <v>1543</v>
      </c>
      <c r="I80" s="73" t="s">
        <v>1547</v>
      </c>
      <c r="J80" s="73" t="s">
        <v>1419</v>
      </c>
      <c r="K80" s="64" t="s">
        <v>1546</v>
      </c>
      <c r="L80" s="63">
        <v>3214047444</v>
      </c>
      <c r="M80" s="78">
        <v>3156754</v>
      </c>
      <c r="N80" s="81">
        <v>25254032</v>
      </c>
      <c r="O80" s="76">
        <v>43896</v>
      </c>
      <c r="P80" s="76">
        <v>44140</v>
      </c>
    </row>
    <row r="81" spans="1:16">
      <c r="A81" s="75">
        <v>80</v>
      </c>
      <c r="B81" s="68" t="s">
        <v>1545</v>
      </c>
      <c r="C81" s="84">
        <v>1123861702</v>
      </c>
      <c r="D81" s="70" t="s">
        <v>715</v>
      </c>
      <c r="E81" s="73" t="s">
        <v>1544</v>
      </c>
      <c r="F81" s="62" t="s">
        <v>142</v>
      </c>
      <c r="G81" s="64" t="s">
        <v>177</v>
      </c>
      <c r="H81" s="68" t="s">
        <v>1543</v>
      </c>
      <c r="I81" s="73" t="s">
        <v>1542</v>
      </c>
      <c r="J81" s="73" t="s">
        <v>1419</v>
      </c>
      <c r="K81" s="64" t="s">
        <v>1541</v>
      </c>
      <c r="L81" s="63">
        <v>3103491919</v>
      </c>
      <c r="M81" s="78">
        <v>1337498</v>
      </c>
      <c r="N81" s="81">
        <v>10699984</v>
      </c>
      <c r="O81" s="76">
        <v>43900</v>
      </c>
      <c r="P81" s="76">
        <v>44144</v>
      </c>
    </row>
    <row r="82" spans="1:16">
      <c r="A82" s="75">
        <v>81</v>
      </c>
      <c r="B82" s="68" t="s">
        <v>1540</v>
      </c>
      <c r="C82" s="84">
        <v>17549998</v>
      </c>
      <c r="D82" s="70" t="s">
        <v>715</v>
      </c>
      <c r="E82" s="73" t="s">
        <v>1539</v>
      </c>
      <c r="F82" s="62" t="s">
        <v>142</v>
      </c>
      <c r="G82" s="64" t="s">
        <v>1190</v>
      </c>
      <c r="H82" s="68" t="s">
        <v>1538</v>
      </c>
      <c r="I82" s="73" t="s">
        <v>1537</v>
      </c>
      <c r="J82" s="73" t="s">
        <v>1282</v>
      </c>
      <c r="K82" s="64" t="s">
        <v>1536</v>
      </c>
      <c r="L82" s="63">
        <v>3212091136</v>
      </c>
      <c r="M82" s="78">
        <v>4823432</v>
      </c>
      <c r="N82" s="81">
        <v>43410888</v>
      </c>
      <c r="O82" s="76">
        <v>43901</v>
      </c>
      <c r="P82" s="76">
        <v>44175</v>
      </c>
    </row>
    <row r="83" spans="1:16">
      <c r="A83" s="75">
        <v>82</v>
      </c>
      <c r="B83" s="68" t="s">
        <v>1535</v>
      </c>
      <c r="C83" s="84">
        <v>1120503942</v>
      </c>
      <c r="D83" s="70" t="s">
        <v>715</v>
      </c>
      <c r="E83" s="73" t="s">
        <v>1534</v>
      </c>
      <c r="F83" s="62" t="s">
        <v>142</v>
      </c>
      <c r="G83" s="64" t="s">
        <v>1533</v>
      </c>
      <c r="H83" s="68" t="s">
        <v>1532</v>
      </c>
      <c r="I83" s="73" t="s">
        <v>1531</v>
      </c>
      <c r="J83" s="73" t="s">
        <v>1530</v>
      </c>
      <c r="K83" s="64" t="s">
        <v>1529</v>
      </c>
      <c r="L83" s="63">
        <v>3124995017</v>
      </c>
      <c r="M83" s="78">
        <v>1337498</v>
      </c>
      <c r="N83" s="81">
        <v>10699984</v>
      </c>
      <c r="O83" s="76">
        <v>43901</v>
      </c>
      <c r="P83" s="76">
        <v>44145</v>
      </c>
    </row>
    <row r="84" spans="1:16">
      <c r="A84" s="75">
        <v>83</v>
      </c>
      <c r="B84" s="68" t="s">
        <v>1528</v>
      </c>
      <c r="C84" s="84">
        <v>52951723</v>
      </c>
      <c r="D84" s="70" t="s">
        <v>715</v>
      </c>
      <c r="E84" s="73" t="s">
        <v>1527</v>
      </c>
      <c r="F84" s="62" t="s">
        <v>142</v>
      </c>
      <c r="G84" s="64" t="s">
        <v>1510</v>
      </c>
      <c r="H84" s="68" t="s">
        <v>1526</v>
      </c>
      <c r="I84" s="73" t="s">
        <v>1525</v>
      </c>
      <c r="J84" s="73" t="s">
        <v>1508</v>
      </c>
      <c r="K84" s="64" t="s">
        <v>1524</v>
      </c>
      <c r="L84" s="63">
        <v>3102679635</v>
      </c>
      <c r="M84" s="78">
        <v>2663850</v>
      </c>
      <c r="N84" s="81">
        <v>23974650</v>
      </c>
      <c r="O84" s="76">
        <v>43922</v>
      </c>
      <c r="P84" s="76">
        <v>44196</v>
      </c>
    </row>
    <row r="85" spans="1:16">
      <c r="A85" s="75">
        <v>84</v>
      </c>
      <c r="B85" s="68" t="s">
        <v>1523</v>
      </c>
      <c r="C85" s="84">
        <v>96190517</v>
      </c>
      <c r="D85" s="70" t="s">
        <v>715</v>
      </c>
      <c r="E85" s="73" t="s">
        <v>1522</v>
      </c>
      <c r="F85" s="62" t="s">
        <v>142</v>
      </c>
      <c r="G85" s="64" t="s">
        <v>1510</v>
      </c>
      <c r="H85" s="68" t="s">
        <v>1521</v>
      </c>
      <c r="I85" s="73" t="s">
        <v>1520</v>
      </c>
      <c r="J85" s="73" t="s">
        <v>1282</v>
      </c>
      <c r="K85" s="64" t="s">
        <v>1519</v>
      </c>
      <c r="L85" s="63">
        <v>3102037782</v>
      </c>
      <c r="M85" s="78">
        <v>6313510</v>
      </c>
      <c r="N85" s="81">
        <v>44194570</v>
      </c>
      <c r="O85" s="76">
        <v>43922</v>
      </c>
      <c r="P85" s="76">
        <v>44135</v>
      </c>
    </row>
    <row r="86" spans="1:16">
      <c r="A86" s="75">
        <v>85</v>
      </c>
      <c r="B86" s="68" t="s">
        <v>1518</v>
      </c>
      <c r="C86" s="84">
        <v>6609918</v>
      </c>
      <c r="D86" s="70" t="s">
        <v>715</v>
      </c>
      <c r="E86" s="73" t="s">
        <v>1517</v>
      </c>
      <c r="F86" s="62" t="s">
        <v>142</v>
      </c>
      <c r="G86" s="64" t="s">
        <v>1516</v>
      </c>
      <c r="H86" s="68" t="s">
        <v>1515</v>
      </c>
      <c r="I86" s="73" t="s">
        <v>1514</v>
      </c>
      <c r="J86" s="73" t="s">
        <v>1282</v>
      </c>
      <c r="K86" s="64" t="s">
        <v>1513</v>
      </c>
      <c r="L86" s="63">
        <v>3203006537</v>
      </c>
      <c r="M86" s="78">
        <v>1508029</v>
      </c>
      <c r="N86" s="81">
        <v>10556203</v>
      </c>
      <c r="O86" s="76">
        <v>43922</v>
      </c>
      <c r="P86" s="76">
        <v>44135</v>
      </c>
    </row>
    <row r="87" spans="1:16">
      <c r="A87" s="75">
        <v>86</v>
      </c>
      <c r="B87" s="68" t="s">
        <v>1512</v>
      </c>
      <c r="C87" s="84">
        <v>1121913409</v>
      </c>
      <c r="D87" s="70" t="s">
        <v>715</v>
      </c>
      <c r="E87" s="73" t="s">
        <v>1511</v>
      </c>
      <c r="F87" s="62" t="s">
        <v>142</v>
      </c>
      <c r="G87" s="64" t="s">
        <v>1510</v>
      </c>
      <c r="H87" s="68"/>
      <c r="I87" s="73" t="s">
        <v>1509</v>
      </c>
      <c r="J87" s="73" t="s">
        <v>1508</v>
      </c>
      <c r="K87" s="64" t="s">
        <v>1507</v>
      </c>
      <c r="L87" s="63" t="s">
        <v>1506</v>
      </c>
      <c r="M87" s="78">
        <v>3156754</v>
      </c>
      <c r="N87" s="81">
        <v>6313508</v>
      </c>
      <c r="O87" s="76">
        <v>43922</v>
      </c>
      <c r="P87" s="76">
        <v>43982</v>
      </c>
    </row>
    <row r="88" spans="1:16">
      <c r="A88" s="75">
        <v>87</v>
      </c>
      <c r="B88" s="68" t="s">
        <v>1505</v>
      </c>
      <c r="C88" s="84">
        <v>1127386985</v>
      </c>
      <c r="D88" s="70" t="s">
        <v>715</v>
      </c>
      <c r="E88" s="73" t="s">
        <v>1504</v>
      </c>
      <c r="F88" s="62" t="s">
        <v>142</v>
      </c>
      <c r="G88" s="64" t="s">
        <v>1503</v>
      </c>
      <c r="H88" s="68" t="s">
        <v>1502</v>
      </c>
      <c r="I88" s="73" t="s">
        <v>1501</v>
      </c>
      <c r="J88" s="73" t="s">
        <v>1293</v>
      </c>
      <c r="K88" s="64" t="s">
        <v>1500</v>
      </c>
      <c r="L88" s="63">
        <v>3184673812</v>
      </c>
      <c r="M88" s="78">
        <v>2206872</v>
      </c>
      <c r="N88" s="81">
        <v>13241232</v>
      </c>
      <c r="O88" s="76">
        <v>44001</v>
      </c>
      <c r="P88" s="76">
        <v>44183</v>
      </c>
    </row>
    <row r="89" spans="1:16">
      <c r="A89" s="75"/>
      <c r="B89" s="68"/>
      <c r="C89" s="74"/>
      <c r="D89" s="70"/>
      <c r="E89" s="73"/>
      <c r="H89" s="68"/>
      <c r="I89" s="73"/>
      <c r="J89" s="73"/>
      <c r="M89" s="71"/>
      <c r="N89" s="71"/>
      <c r="O89" s="68"/>
      <c r="P89" s="68"/>
    </row>
    <row r="90" spans="1:16">
      <c r="A90" s="75"/>
      <c r="B90" s="68"/>
      <c r="C90" s="74"/>
      <c r="D90" s="70"/>
      <c r="E90" s="73"/>
      <c r="H90" s="68"/>
      <c r="I90" s="73"/>
      <c r="J90" s="73"/>
      <c r="M90" s="71"/>
      <c r="N90" s="71"/>
      <c r="O90" s="68"/>
      <c r="P90" s="68"/>
    </row>
    <row r="91" spans="1:16">
      <c r="A91" s="75">
        <v>1</v>
      </c>
      <c r="B91" s="68" t="s">
        <v>1499</v>
      </c>
      <c r="C91" s="82">
        <v>40443831</v>
      </c>
      <c r="D91" s="70" t="s">
        <v>643</v>
      </c>
      <c r="E91" s="73" t="s">
        <v>1498</v>
      </c>
      <c r="F91" s="62" t="s">
        <v>142</v>
      </c>
      <c r="G91" s="69" t="s">
        <v>675</v>
      </c>
      <c r="H91" s="68" t="s">
        <v>1497</v>
      </c>
      <c r="I91" s="73" t="s">
        <v>1496</v>
      </c>
      <c r="J91" s="73" t="s">
        <v>1003</v>
      </c>
      <c r="K91" s="61" t="s">
        <v>1495</v>
      </c>
      <c r="L91" s="63">
        <v>3103321330</v>
      </c>
      <c r="M91" s="78">
        <v>5397388</v>
      </c>
      <c r="N91" s="81">
        <v>61890049</v>
      </c>
      <c r="O91" s="76">
        <v>43847</v>
      </c>
      <c r="P91" s="76">
        <v>44195</v>
      </c>
    </row>
    <row r="92" spans="1:16">
      <c r="A92" s="75">
        <v>2</v>
      </c>
      <c r="B92" s="68" t="s">
        <v>1494</v>
      </c>
      <c r="C92" s="82">
        <v>65631626</v>
      </c>
      <c r="D92" s="70" t="s">
        <v>643</v>
      </c>
      <c r="E92" s="73" t="s">
        <v>1493</v>
      </c>
      <c r="F92" s="62" t="s">
        <v>142</v>
      </c>
      <c r="G92" s="69" t="s">
        <v>1492</v>
      </c>
      <c r="H92" s="68" t="s">
        <v>1491</v>
      </c>
      <c r="I92" s="73" t="s">
        <v>1490</v>
      </c>
      <c r="J92" s="73" t="s">
        <v>1003</v>
      </c>
      <c r="K92" s="75" t="s">
        <v>1489</v>
      </c>
      <c r="L92" s="72">
        <v>3102535364</v>
      </c>
      <c r="M92" s="78">
        <v>5971344</v>
      </c>
      <c r="N92" s="81">
        <v>68471411</v>
      </c>
      <c r="O92" s="76">
        <v>43847</v>
      </c>
      <c r="P92" s="76">
        <v>44195</v>
      </c>
    </row>
    <row r="93" spans="1:16">
      <c r="A93" s="75">
        <v>3</v>
      </c>
      <c r="B93" s="68" t="s">
        <v>1488</v>
      </c>
      <c r="C93" s="82">
        <v>1033724375</v>
      </c>
      <c r="D93" s="70" t="s">
        <v>643</v>
      </c>
      <c r="E93" s="73" t="s">
        <v>1487</v>
      </c>
      <c r="F93" s="62" t="s">
        <v>142</v>
      </c>
      <c r="G93" s="69" t="s">
        <v>1486</v>
      </c>
      <c r="H93" s="68" t="s">
        <v>1485</v>
      </c>
      <c r="I93" s="73" t="s">
        <v>1484</v>
      </c>
      <c r="J93" s="73" t="s">
        <v>1003</v>
      </c>
      <c r="K93" s="75" t="s">
        <v>1483</v>
      </c>
      <c r="L93" s="72">
        <v>3192422321</v>
      </c>
      <c r="M93" s="78">
        <v>3852124</v>
      </c>
      <c r="N93" s="81">
        <v>42373364</v>
      </c>
      <c r="O93" s="76">
        <v>43852</v>
      </c>
      <c r="P93" s="76">
        <v>44186</v>
      </c>
    </row>
    <row r="94" spans="1:16">
      <c r="A94" s="75">
        <v>4</v>
      </c>
      <c r="B94" s="68" t="s">
        <v>1482</v>
      </c>
      <c r="C94" s="82">
        <v>1075285739</v>
      </c>
      <c r="D94" s="70" t="s">
        <v>643</v>
      </c>
      <c r="E94" s="73" t="s">
        <v>1481</v>
      </c>
      <c r="F94" s="62" t="s">
        <v>142</v>
      </c>
      <c r="G94" s="69" t="s">
        <v>1480</v>
      </c>
      <c r="H94" s="68" t="s">
        <v>1479</v>
      </c>
      <c r="I94" s="73" t="s">
        <v>1478</v>
      </c>
      <c r="J94" s="73" t="s">
        <v>1003</v>
      </c>
      <c r="K94" s="75" t="s">
        <v>1477</v>
      </c>
      <c r="L94" s="72">
        <v>3142927894</v>
      </c>
      <c r="M94" s="78">
        <v>2206872</v>
      </c>
      <c r="N94" s="81">
        <v>23981342</v>
      </c>
      <c r="O94" s="76">
        <v>43852</v>
      </c>
      <c r="P94" s="76">
        <v>44182</v>
      </c>
    </row>
    <row r="95" spans="1:16">
      <c r="A95" s="75">
        <v>5</v>
      </c>
      <c r="B95" s="68" t="s">
        <v>1476</v>
      </c>
      <c r="C95" s="82">
        <v>1032427979</v>
      </c>
      <c r="D95" s="70" t="s">
        <v>643</v>
      </c>
      <c r="E95" s="73" t="s">
        <v>1475</v>
      </c>
      <c r="F95" s="62" t="s">
        <v>142</v>
      </c>
      <c r="G95" s="69" t="s">
        <v>913</v>
      </c>
      <c r="H95" s="68" t="s">
        <v>1474</v>
      </c>
      <c r="I95" s="73" t="s">
        <v>1473</v>
      </c>
      <c r="J95" s="73" t="s">
        <v>1353</v>
      </c>
      <c r="K95" s="75" t="s">
        <v>1472</v>
      </c>
      <c r="L95" s="72">
        <v>3183934632</v>
      </c>
      <c r="M95" s="78">
        <v>3156754</v>
      </c>
      <c r="N95" s="81">
        <v>34408618</v>
      </c>
      <c r="O95" s="76">
        <v>43852</v>
      </c>
      <c r="P95" s="76">
        <v>44183</v>
      </c>
    </row>
    <row r="96" spans="1:16">
      <c r="A96" s="75">
        <v>6</v>
      </c>
      <c r="B96" s="68" t="s">
        <v>1471</v>
      </c>
      <c r="C96" s="82">
        <v>1078368631</v>
      </c>
      <c r="D96" s="70" t="s">
        <v>643</v>
      </c>
      <c r="E96" s="73" t="s">
        <v>1470</v>
      </c>
      <c r="F96" s="62" t="s">
        <v>142</v>
      </c>
      <c r="G96" s="69" t="s">
        <v>649</v>
      </c>
      <c r="H96" s="68" t="s">
        <v>1469</v>
      </c>
      <c r="I96" s="73" t="s">
        <v>1468</v>
      </c>
      <c r="J96" s="73" t="s">
        <v>1353</v>
      </c>
      <c r="K96" s="75" t="s">
        <v>1467</v>
      </c>
      <c r="L96" s="72">
        <v>3213686684</v>
      </c>
      <c r="M96" s="78">
        <v>3156754</v>
      </c>
      <c r="N96" s="81">
        <v>34408619</v>
      </c>
      <c r="O96" s="76">
        <v>43852</v>
      </c>
      <c r="P96" s="76">
        <v>44183</v>
      </c>
    </row>
    <row r="97" spans="1:16">
      <c r="A97" s="75">
        <v>7</v>
      </c>
      <c r="B97" s="68" t="s">
        <v>1466</v>
      </c>
      <c r="C97" s="82">
        <v>1124191312</v>
      </c>
      <c r="D97" s="70" t="s">
        <v>643</v>
      </c>
      <c r="E97" s="73" t="s">
        <v>1465</v>
      </c>
      <c r="F97" s="62" t="s">
        <v>142</v>
      </c>
      <c r="G97" s="69" t="s">
        <v>813</v>
      </c>
      <c r="H97" s="68" t="s">
        <v>1464</v>
      </c>
      <c r="I97" s="73" t="s">
        <v>1463</v>
      </c>
      <c r="J97" s="73" t="s">
        <v>1353</v>
      </c>
      <c r="K97" s="75" t="s">
        <v>1462</v>
      </c>
      <c r="L97" s="72">
        <v>3138606322</v>
      </c>
      <c r="M97" s="78">
        <v>1855778</v>
      </c>
      <c r="N97" s="81">
        <v>20166121</v>
      </c>
      <c r="O97" s="76">
        <v>43853</v>
      </c>
      <c r="P97" s="76">
        <v>44184</v>
      </c>
    </row>
    <row r="98" spans="1:16">
      <c r="A98" s="75">
        <v>8</v>
      </c>
      <c r="B98" s="68" t="s">
        <v>1461</v>
      </c>
      <c r="C98" s="82">
        <v>52776778</v>
      </c>
      <c r="D98" s="70" t="s">
        <v>643</v>
      </c>
      <c r="E98" s="73" t="s">
        <v>1460</v>
      </c>
      <c r="F98" s="62" t="s">
        <v>142</v>
      </c>
      <c r="G98" s="69" t="s">
        <v>1459</v>
      </c>
      <c r="H98" s="68" t="s">
        <v>1458</v>
      </c>
      <c r="I98" s="73" t="s">
        <v>1457</v>
      </c>
      <c r="J98" s="73" t="s">
        <v>1353</v>
      </c>
      <c r="K98" s="75" t="s">
        <v>1456</v>
      </c>
      <c r="L98" s="72">
        <v>3115609395</v>
      </c>
      <c r="M98" s="78">
        <v>3156754</v>
      </c>
      <c r="N98" s="81">
        <v>34303393</v>
      </c>
      <c r="O98" s="76">
        <v>43853</v>
      </c>
      <c r="P98" s="76">
        <v>44184</v>
      </c>
    </row>
    <row r="99" spans="1:16">
      <c r="A99" s="75">
        <v>10</v>
      </c>
      <c r="B99" s="68" t="s">
        <v>1455</v>
      </c>
      <c r="C99" s="82">
        <v>46370860</v>
      </c>
      <c r="D99" s="70" t="s">
        <v>643</v>
      </c>
      <c r="E99" s="73" t="s">
        <v>1454</v>
      </c>
      <c r="F99" s="62" t="s">
        <v>142</v>
      </c>
      <c r="G99" s="69" t="s">
        <v>1453</v>
      </c>
      <c r="H99" s="68" t="s">
        <v>1452</v>
      </c>
      <c r="I99" s="73" t="s">
        <v>1451</v>
      </c>
      <c r="J99" s="73" t="s">
        <v>1003</v>
      </c>
      <c r="K99" s="75" t="s">
        <v>1450</v>
      </c>
      <c r="L99" s="72">
        <v>3123805369</v>
      </c>
      <c r="M99" s="78">
        <v>2663850</v>
      </c>
      <c r="N99" s="81">
        <v>29302350</v>
      </c>
      <c r="O99" s="76">
        <v>43854</v>
      </c>
      <c r="P99" s="76">
        <v>44188</v>
      </c>
    </row>
    <row r="100" spans="1:16">
      <c r="A100" s="75">
        <v>11</v>
      </c>
      <c r="B100" s="68" t="s">
        <v>1449</v>
      </c>
      <c r="C100" s="82">
        <v>3129603</v>
      </c>
      <c r="D100" s="70" t="s">
        <v>643</v>
      </c>
      <c r="E100" s="73" t="s">
        <v>1448</v>
      </c>
      <c r="F100" s="62" t="s">
        <v>142</v>
      </c>
      <c r="G100" s="69" t="s">
        <v>778</v>
      </c>
      <c r="H100" s="68" t="s">
        <v>1447</v>
      </c>
      <c r="I100" s="73" t="s">
        <v>1446</v>
      </c>
      <c r="J100" s="73" t="s">
        <v>1353</v>
      </c>
      <c r="K100" s="75" t="s">
        <v>1445</v>
      </c>
      <c r="L100" s="72">
        <v>3202427455</v>
      </c>
      <c r="M100" s="78">
        <v>1337498</v>
      </c>
      <c r="N100" s="81">
        <v>14489562</v>
      </c>
      <c r="O100" s="76">
        <v>43854</v>
      </c>
      <c r="P100" s="76">
        <v>44183</v>
      </c>
    </row>
    <row r="101" spans="1:16">
      <c r="A101" s="75">
        <v>12</v>
      </c>
      <c r="B101" s="68" t="s">
        <v>1444</v>
      </c>
      <c r="C101" s="82">
        <v>1123141299</v>
      </c>
      <c r="D101" s="70" t="s">
        <v>643</v>
      </c>
      <c r="E101" s="73" t="s">
        <v>1443</v>
      </c>
      <c r="F101" s="62" t="s">
        <v>142</v>
      </c>
      <c r="G101" s="69" t="s">
        <v>721</v>
      </c>
      <c r="H101" s="68" t="s">
        <v>1442</v>
      </c>
      <c r="I101" s="73" t="s">
        <v>1441</v>
      </c>
      <c r="J101" s="73" t="s">
        <v>1015</v>
      </c>
      <c r="K101" s="75" t="s">
        <v>1440</v>
      </c>
      <c r="L101" s="72">
        <v>3114813340</v>
      </c>
      <c r="M101" s="78">
        <v>1337498</v>
      </c>
      <c r="N101" s="81">
        <v>14355812</v>
      </c>
      <c r="O101" s="76">
        <v>43857</v>
      </c>
      <c r="P101" s="76">
        <v>44183</v>
      </c>
    </row>
    <row r="102" spans="1:16">
      <c r="A102" s="75">
        <v>13</v>
      </c>
      <c r="B102" s="68" t="s">
        <v>1439</v>
      </c>
      <c r="C102" s="82">
        <v>1075272175</v>
      </c>
      <c r="D102" s="70" t="s">
        <v>643</v>
      </c>
      <c r="E102" s="73" t="s">
        <v>1438</v>
      </c>
      <c r="F102" s="62" t="s">
        <v>142</v>
      </c>
      <c r="G102" s="69" t="s">
        <v>1433</v>
      </c>
      <c r="H102" s="68" t="s">
        <v>1437</v>
      </c>
      <c r="I102" s="73" t="s">
        <v>1305</v>
      </c>
      <c r="J102" s="73" t="s">
        <v>1003</v>
      </c>
      <c r="K102" s="75" t="s">
        <v>1436</v>
      </c>
      <c r="L102" s="72">
        <v>3186065348</v>
      </c>
      <c r="M102" s="78">
        <v>1337498</v>
      </c>
      <c r="N102" s="81">
        <v>14355812</v>
      </c>
      <c r="O102" s="76">
        <v>43857</v>
      </c>
      <c r="P102" s="76">
        <v>44183</v>
      </c>
    </row>
    <row r="103" spans="1:16">
      <c r="A103" s="75">
        <v>14</v>
      </c>
      <c r="B103" s="68" t="s">
        <v>1435</v>
      </c>
      <c r="C103" s="82">
        <v>1081156205</v>
      </c>
      <c r="D103" s="70" t="s">
        <v>643</v>
      </c>
      <c r="E103" s="73" t="s">
        <v>1434</v>
      </c>
      <c r="F103" s="62" t="s">
        <v>142</v>
      </c>
      <c r="G103" s="69" t="s">
        <v>1433</v>
      </c>
      <c r="H103" s="68" t="s">
        <v>1432</v>
      </c>
      <c r="I103" s="73" t="s">
        <v>1431</v>
      </c>
      <c r="J103" s="73" t="s">
        <v>1003</v>
      </c>
      <c r="K103" s="75" t="s">
        <v>1430</v>
      </c>
      <c r="L103" s="72">
        <v>3223970850</v>
      </c>
      <c r="M103" s="78">
        <v>1337498</v>
      </c>
      <c r="N103" s="81">
        <v>14355812</v>
      </c>
      <c r="O103" s="76">
        <v>43857</v>
      </c>
      <c r="P103" s="76">
        <v>44183</v>
      </c>
    </row>
    <row r="104" spans="1:16">
      <c r="A104" s="75">
        <v>15</v>
      </c>
      <c r="B104" s="68" t="s">
        <v>1429</v>
      </c>
      <c r="C104" s="82">
        <v>1077867648</v>
      </c>
      <c r="D104" s="70" t="s">
        <v>643</v>
      </c>
      <c r="E104" s="73" t="s">
        <v>1428</v>
      </c>
      <c r="F104" s="62" t="s">
        <v>142</v>
      </c>
      <c r="G104" s="69" t="s">
        <v>721</v>
      </c>
      <c r="H104" s="68" t="s">
        <v>1427</v>
      </c>
      <c r="I104" s="73" t="s">
        <v>1426</v>
      </c>
      <c r="J104" s="73" t="s">
        <v>1003</v>
      </c>
      <c r="K104" s="75" t="s">
        <v>1425</v>
      </c>
      <c r="L104" s="72">
        <v>3163178358</v>
      </c>
      <c r="M104" s="78">
        <v>1337498</v>
      </c>
      <c r="N104" s="81">
        <v>14355812</v>
      </c>
      <c r="O104" s="76">
        <v>43857</v>
      </c>
      <c r="P104" s="76">
        <v>44183</v>
      </c>
    </row>
    <row r="105" spans="1:16">
      <c r="A105" s="75">
        <v>16</v>
      </c>
      <c r="B105" s="68" t="s">
        <v>1424</v>
      </c>
      <c r="C105" s="82">
        <v>1110453687</v>
      </c>
      <c r="D105" s="70" t="s">
        <v>643</v>
      </c>
      <c r="E105" s="73" t="s">
        <v>1423</v>
      </c>
      <c r="F105" s="62" t="s">
        <v>142</v>
      </c>
      <c r="G105" s="69" t="s">
        <v>1422</v>
      </c>
      <c r="H105" s="68" t="s">
        <v>1421</v>
      </c>
      <c r="I105" s="73" t="s">
        <v>1420</v>
      </c>
      <c r="J105" s="73" t="s">
        <v>1419</v>
      </c>
      <c r="K105" s="75" t="s">
        <v>1418</v>
      </c>
      <c r="L105" s="72">
        <v>3134457508</v>
      </c>
      <c r="M105" s="78">
        <v>1337498</v>
      </c>
      <c r="N105" s="81">
        <v>14311229</v>
      </c>
      <c r="O105" s="76">
        <v>43858</v>
      </c>
      <c r="P105" s="76">
        <v>44183</v>
      </c>
    </row>
    <row r="106" spans="1:16">
      <c r="A106" s="75">
        <v>17</v>
      </c>
      <c r="B106" s="68" t="s">
        <v>1417</v>
      </c>
      <c r="C106" s="82">
        <v>1123860494</v>
      </c>
      <c r="D106" s="70" t="s">
        <v>643</v>
      </c>
      <c r="E106" s="73" t="s">
        <v>1416</v>
      </c>
      <c r="F106" s="62" t="s">
        <v>142</v>
      </c>
      <c r="G106" s="69" t="s">
        <v>1415</v>
      </c>
      <c r="H106" s="68" t="s">
        <v>1414</v>
      </c>
      <c r="I106" s="73" t="s">
        <v>1413</v>
      </c>
      <c r="J106" s="73" t="s">
        <v>1003</v>
      </c>
      <c r="K106" s="75" t="s">
        <v>1412</v>
      </c>
      <c r="L106" s="72">
        <v>3103560323</v>
      </c>
      <c r="M106" s="78">
        <v>2663850</v>
      </c>
      <c r="N106" s="81">
        <v>26816090</v>
      </c>
      <c r="O106" s="76">
        <v>43859</v>
      </c>
      <c r="P106" s="76">
        <v>44165</v>
      </c>
    </row>
    <row r="107" spans="1:16">
      <c r="A107" s="75">
        <v>18</v>
      </c>
      <c r="B107" s="68" t="s">
        <v>1411</v>
      </c>
      <c r="C107" s="82">
        <v>1015396908</v>
      </c>
      <c r="D107" s="70" t="s">
        <v>643</v>
      </c>
      <c r="E107" s="73" t="s">
        <v>1410</v>
      </c>
      <c r="F107" s="62" t="s">
        <v>142</v>
      </c>
      <c r="G107" s="69" t="s">
        <v>1054</v>
      </c>
      <c r="H107" s="68" t="s">
        <v>1409</v>
      </c>
      <c r="I107" s="73" t="s">
        <v>1408</v>
      </c>
      <c r="J107" s="73" t="s">
        <v>1003</v>
      </c>
      <c r="K107" s="75" t="s">
        <v>1407</v>
      </c>
      <c r="L107" s="72">
        <v>3106775032</v>
      </c>
      <c r="M107" s="78">
        <v>2663850</v>
      </c>
      <c r="N107" s="81">
        <v>26816090</v>
      </c>
      <c r="O107" s="76">
        <v>43859</v>
      </c>
      <c r="P107" s="76">
        <v>44165</v>
      </c>
    </row>
    <row r="108" spans="1:16">
      <c r="A108" s="75">
        <v>19</v>
      </c>
      <c r="B108" s="68" t="s">
        <v>1406</v>
      </c>
      <c r="C108" s="82">
        <v>1068973963</v>
      </c>
      <c r="D108" s="70" t="s">
        <v>643</v>
      </c>
      <c r="E108" s="73" t="s">
        <v>1405</v>
      </c>
      <c r="F108" s="62" t="s">
        <v>142</v>
      </c>
      <c r="G108" s="69" t="s">
        <v>1404</v>
      </c>
      <c r="H108" s="68" t="s">
        <v>1403</v>
      </c>
      <c r="I108" s="73" t="s">
        <v>1402</v>
      </c>
      <c r="J108" s="73" t="s">
        <v>1003</v>
      </c>
      <c r="K108" s="75" t="s">
        <v>1401</v>
      </c>
      <c r="L108" s="72">
        <v>3144000543</v>
      </c>
      <c r="M108" s="78">
        <v>2663850</v>
      </c>
      <c r="N108" s="81">
        <v>28325605</v>
      </c>
      <c r="O108" s="76">
        <v>43860</v>
      </c>
      <c r="P108" s="76">
        <v>44183</v>
      </c>
    </row>
    <row r="109" spans="1:16">
      <c r="A109" s="75">
        <v>20</v>
      </c>
      <c r="B109" s="68" t="s">
        <v>1400</v>
      </c>
      <c r="C109" s="82">
        <v>3099924</v>
      </c>
      <c r="D109" s="70" t="s">
        <v>643</v>
      </c>
      <c r="E109" s="73" t="s">
        <v>1399</v>
      </c>
      <c r="F109" s="62" t="s">
        <v>142</v>
      </c>
      <c r="G109" s="69" t="s">
        <v>1054</v>
      </c>
      <c r="H109" s="68" t="s">
        <v>1398</v>
      </c>
      <c r="I109" s="73" t="s">
        <v>1397</v>
      </c>
      <c r="J109" s="73" t="s">
        <v>1003</v>
      </c>
      <c r="K109" s="75" t="s">
        <v>1396</v>
      </c>
      <c r="L109" s="72">
        <v>3213153120</v>
      </c>
      <c r="M109" s="78">
        <v>2663850</v>
      </c>
      <c r="N109" s="81">
        <v>28325605</v>
      </c>
      <c r="O109" s="76">
        <v>43860</v>
      </c>
      <c r="P109" s="76">
        <v>44183</v>
      </c>
    </row>
    <row r="110" spans="1:16">
      <c r="A110" s="75">
        <v>21</v>
      </c>
      <c r="B110" s="68" t="s">
        <v>1395</v>
      </c>
      <c r="C110" s="82">
        <v>5820177</v>
      </c>
      <c r="D110" s="70" t="s">
        <v>643</v>
      </c>
      <c r="E110" s="73" t="s">
        <v>1394</v>
      </c>
      <c r="F110" s="62" t="s">
        <v>142</v>
      </c>
      <c r="G110" s="69" t="s">
        <v>1393</v>
      </c>
      <c r="H110" s="68" t="s">
        <v>1392</v>
      </c>
      <c r="I110" s="73" t="s">
        <v>1391</v>
      </c>
      <c r="J110" s="73" t="s">
        <v>1003</v>
      </c>
      <c r="K110" s="75" t="s">
        <v>1390</v>
      </c>
      <c r="L110" s="72">
        <v>3134966838</v>
      </c>
      <c r="M110" s="78">
        <v>2663850</v>
      </c>
      <c r="N110" s="81">
        <v>26727295</v>
      </c>
      <c r="O110" s="76">
        <v>43860</v>
      </c>
      <c r="P110" s="76">
        <v>44165</v>
      </c>
    </row>
    <row r="111" spans="1:16">
      <c r="A111" s="75">
        <v>22</v>
      </c>
      <c r="B111" s="68" t="s">
        <v>1389</v>
      </c>
      <c r="C111" s="82">
        <v>11350370</v>
      </c>
      <c r="D111" s="70" t="s">
        <v>643</v>
      </c>
      <c r="E111" s="73" t="s">
        <v>1388</v>
      </c>
      <c r="F111" s="62" t="s">
        <v>142</v>
      </c>
      <c r="G111" s="69" t="s">
        <v>1387</v>
      </c>
      <c r="H111" s="68" t="s">
        <v>1386</v>
      </c>
      <c r="I111" s="73" t="s">
        <v>1272</v>
      </c>
      <c r="J111" s="73" t="s">
        <v>1003</v>
      </c>
      <c r="K111" s="75" t="s">
        <v>1385</v>
      </c>
      <c r="L111" s="72">
        <v>3213494068</v>
      </c>
      <c r="M111" s="78">
        <v>2206872</v>
      </c>
      <c r="N111" s="81">
        <v>23466406</v>
      </c>
      <c r="O111" s="76">
        <v>43860</v>
      </c>
      <c r="P111" s="76">
        <v>44183</v>
      </c>
    </row>
    <row r="112" spans="1:16">
      <c r="A112" s="75">
        <v>23</v>
      </c>
      <c r="B112" s="68" t="s">
        <v>1384</v>
      </c>
      <c r="C112" s="82">
        <v>4173445</v>
      </c>
      <c r="D112" s="70" t="s">
        <v>643</v>
      </c>
      <c r="E112" s="73" t="s">
        <v>1383</v>
      </c>
      <c r="F112" s="62" t="s">
        <v>142</v>
      </c>
      <c r="G112" s="69" t="s">
        <v>1254</v>
      </c>
      <c r="H112" s="68" t="s">
        <v>1382</v>
      </c>
      <c r="I112" s="73" t="s">
        <v>1381</v>
      </c>
      <c r="J112" s="73" t="s">
        <v>1003</v>
      </c>
      <c r="K112" s="75" t="s">
        <v>1380</v>
      </c>
      <c r="L112" s="72">
        <v>3112630146</v>
      </c>
      <c r="M112" s="78">
        <v>5971344</v>
      </c>
      <c r="N112" s="81">
        <v>62898157</v>
      </c>
      <c r="O112" s="76">
        <v>43864</v>
      </c>
      <c r="P112" s="76">
        <v>44183</v>
      </c>
    </row>
    <row r="113" spans="1:16">
      <c r="A113" s="75">
        <v>24</v>
      </c>
      <c r="B113" s="68" t="s">
        <v>1379</v>
      </c>
      <c r="C113" s="82">
        <v>23495461</v>
      </c>
      <c r="D113" s="70" t="s">
        <v>643</v>
      </c>
      <c r="E113" s="73" t="s">
        <v>1378</v>
      </c>
      <c r="F113" s="62" t="s">
        <v>142</v>
      </c>
      <c r="G113" s="69"/>
      <c r="H113" s="68"/>
      <c r="I113" s="73" t="s">
        <v>1377</v>
      </c>
      <c r="J113" s="73" t="s">
        <v>1003</v>
      </c>
      <c r="K113" s="75" t="s">
        <v>1376</v>
      </c>
      <c r="L113" s="72">
        <v>3197269250</v>
      </c>
      <c r="M113" s="78">
        <v>1337498</v>
      </c>
      <c r="N113" s="81">
        <v>14088312</v>
      </c>
      <c r="O113" s="76">
        <v>43864</v>
      </c>
      <c r="P113" s="76">
        <v>44183</v>
      </c>
    </row>
    <row r="114" spans="1:16">
      <c r="A114" s="75">
        <v>25</v>
      </c>
      <c r="B114" s="68" t="s">
        <v>1375</v>
      </c>
      <c r="C114" s="82">
        <v>1069852667</v>
      </c>
      <c r="D114" s="70" t="s">
        <v>643</v>
      </c>
      <c r="E114" s="73" t="s">
        <v>1374</v>
      </c>
      <c r="F114" s="62" t="s">
        <v>142</v>
      </c>
      <c r="G114" s="69"/>
      <c r="H114" s="68"/>
      <c r="I114" s="73" t="s">
        <v>1373</v>
      </c>
      <c r="J114" s="73" t="s">
        <v>1003</v>
      </c>
      <c r="K114" s="75" t="s">
        <v>1372</v>
      </c>
      <c r="L114" s="72">
        <v>3203493514</v>
      </c>
      <c r="M114" s="78">
        <v>1337498</v>
      </c>
      <c r="N114" s="81">
        <v>14088312</v>
      </c>
      <c r="O114" s="76">
        <v>43864</v>
      </c>
      <c r="P114" s="76">
        <v>44183</v>
      </c>
    </row>
    <row r="115" spans="1:16">
      <c r="A115" s="75">
        <v>26</v>
      </c>
      <c r="B115" s="68" t="s">
        <v>1371</v>
      </c>
      <c r="C115" s="82">
        <v>1069900717</v>
      </c>
      <c r="D115" s="70" t="s">
        <v>643</v>
      </c>
      <c r="E115" s="73" t="s">
        <v>1370</v>
      </c>
      <c r="F115" s="62" t="s">
        <v>142</v>
      </c>
      <c r="G115" s="69" t="s">
        <v>1054</v>
      </c>
      <c r="H115" s="68" t="s">
        <v>1369</v>
      </c>
      <c r="I115" s="73" t="s">
        <v>1368</v>
      </c>
      <c r="J115" s="73" t="s">
        <v>1003</v>
      </c>
      <c r="K115" s="75" t="s">
        <v>1367</v>
      </c>
      <c r="L115" s="72">
        <v>3204108570</v>
      </c>
      <c r="M115" s="78">
        <v>1337498</v>
      </c>
      <c r="N115" s="81">
        <v>14088312</v>
      </c>
      <c r="O115" s="76">
        <v>43864</v>
      </c>
      <c r="P115" s="76">
        <v>44183</v>
      </c>
    </row>
    <row r="116" spans="1:16">
      <c r="A116" s="75">
        <v>27</v>
      </c>
      <c r="B116" s="68" t="s">
        <v>1366</v>
      </c>
      <c r="C116" s="82">
        <v>10304277</v>
      </c>
      <c r="D116" s="70" t="s">
        <v>643</v>
      </c>
      <c r="E116" s="73" t="s">
        <v>1365</v>
      </c>
      <c r="F116" s="62" t="s">
        <v>142</v>
      </c>
      <c r="G116" s="69" t="s">
        <v>1359</v>
      </c>
      <c r="H116" s="68" t="s">
        <v>1364</v>
      </c>
      <c r="I116" s="73" t="s">
        <v>1363</v>
      </c>
      <c r="J116" s="73" t="s">
        <v>1304</v>
      </c>
      <c r="K116" s="75" t="s">
        <v>1362</v>
      </c>
      <c r="L116" s="72">
        <v>3203008470</v>
      </c>
      <c r="M116" s="78">
        <v>1337498</v>
      </c>
      <c r="N116" s="81">
        <v>14088312</v>
      </c>
      <c r="O116" s="76">
        <v>43864</v>
      </c>
      <c r="P116" s="76">
        <v>44183</v>
      </c>
    </row>
    <row r="117" spans="1:16">
      <c r="A117" s="75">
        <v>28</v>
      </c>
      <c r="B117" s="68" t="s">
        <v>1361</v>
      </c>
      <c r="C117" s="82">
        <v>19473239</v>
      </c>
      <c r="D117" s="70" t="s">
        <v>643</v>
      </c>
      <c r="E117" s="73" t="s">
        <v>1360</v>
      </c>
      <c r="F117" s="62" t="s">
        <v>142</v>
      </c>
      <c r="G117" s="69" t="s">
        <v>1359</v>
      </c>
      <c r="H117" s="68"/>
      <c r="I117" s="73" t="s">
        <v>1358</v>
      </c>
      <c r="J117" s="73" t="s">
        <v>1015</v>
      </c>
      <c r="K117" s="75" t="s">
        <v>438</v>
      </c>
      <c r="L117" s="72">
        <v>3102101685</v>
      </c>
      <c r="M117" s="78">
        <v>1337498</v>
      </c>
      <c r="N117" s="81">
        <v>13374980</v>
      </c>
      <c r="O117" s="76">
        <v>43865</v>
      </c>
      <c r="P117" s="76">
        <v>44168</v>
      </c>
    </row>
    <row r="118" spans="1:16">
      <c r="A118" s="75">
        <v>29</v>
      </c>
      <c r="B118" s="68" t="s">
        <v>1357</v>
      </c>
      <c r="C118" s="82">
        <v>1124243464</v>
      </c>
      <c r="D118" s="70" t="s">
        <v>643</v>
      </c>
      <c r="E118" s="73" t="s">
        <v>1356</v>
      </c>
      <c r="F118" s="62" t="s">
        <v>142</v>
      </c>
      <c r="G118" s="69" t="s">
        <v>1190</v>
      </c>
      <c r="H118" s="68" t="s">
        <v>1355</v>
      </c>
      <c r="I118" s="73" t="s">
        <v>1354</v>
      </c>
      <c r="J118" s="73" t="s">
        <v>1353</v>
      </c>
      <c r="K118" s="75" t="s">
        <v>1352</v>
      </c>
      <c r="L118" s="72">
        <v>3116879916</v>
      </c>
      <c r="M118" s="78">
        <v>3565146</v>
      </c>
      <c r="N118" s="81">
        <v>37434033</v>
      </c>
      <c r="O118" s="76">
        <v>43865</v>
      </c>
      <c r="P118" s="76">
        <v>44183</v>
      </c>
    </row>
    <row r="119" spans="1:16">
      <c r="A119" s="75">
        <v>30</v>
      </c>
      <c r="B119" s="68" t="s">
        <v>1351</v>
      </c>
      <c r="C119" s="82">
        <v>1070013216</v>
      </c>
      <c r="D119" s="70" t="s">
        <v>643</v>
      </c>
      <c r="E119" s="73" t="s">
        <v>1350</v>
      </c>
      <c r="F119" s="62" t="s">
        <v>142</v>
      </c>
      <c r="G119" s="69" t="s">
        <v>1098</v>
      </c>
      <c r="H119" s="68" t="s">
        <v>1349</v>
      </c>
      <c r="I119" s="73" t="s">
        <v>1348</v>
      </c>
      <c r="J119" s="73" t="s">
        <v>1015</v>
      </c>
      <c r="K119" s="75" t="s">
        <v>1347</v>
      </c>
      <c r="L119" s="72">
        <v>3202220009</v>
      </c>
      <c r="M119" s="78">
        <v>3565146</v>
      </c>
      <c r="N119" s="81">
        <v>37315195</v>
      </c>
      <c r="O119" s="76">
        <v>43866</v>
      </c>
      <c r="P119" s="76">
        <v>43889</v>
      </c>
    </row>
    <row r="120" spans="1:16">
      <c r="A120" s="75">
        <v>31</v>
      </c>
      <c r="B120" s="68" t="s">
        <v>1346</v>
      </c>
      <c r="C120" s="82">
        <v>80525315</v>
      </c>
      <c r="D120" s="70" t="s">
        <v>643</v>
      </c>
      <c r="E120" s="73" t="s">
        <v>1345</v>
      </c>
      <c r="F120" s="62" t="s">
        <v>142</v>
      </c>
      <c r="G120" s="69"/>
      <c r="H120" s="68"/>
      <c r="I120" s="73" t="s">
        <v>1344</v>
      </c>
      <c r="J120" s="73" t="s">
        <v>1003</v>
      </c>
      <c r="K120" s="75" t="s">
        <v>1343</v>
      </c>
      <c r="L120" s="72">
        <v>3115101655</v>
      </c>
      <c r="M120" s="78">
        <v>2663850</v>
      </c>
      <c r="N120" s="81">
        <v>26283320</v>
      </c>
      <c r="O120" s="76">
        <v>43866</v>
      </c>
      <c r="P120" s="76">
        <v>44165</v>
      </c>
    </row>
    <row r="121" spans="1:16">
      <c r="A121" s="75">
        <v>32</v>
      </c>
      <c r="B121" s="68" t="s">
        <v>1342</v>
      </c>
      <c r="C121" s="82">
        <v>1087984324</v>
      </c>
      <c r="D121" s="70" t="s">
        <v>643</v>
      </c>
      <c r="E121" s="73" t="s">
        <v>1341</v>
      </c>
      <c r="F121" s="62" t="s">
        <v>142</v>
      </c>
      <c r="G121" s="69" t="s">
        <v>1340</v>
      </c>
      <c r="H121" s="68" t="s">
        <v>1339</v>
      </c>
      <c r="I121" s="73" t="s">
        <v>1338</v>
      </c>
      <c r="J121" s="73" t="s">
        <v>1003</v>
      </c>
      <c r="K121" s="75" t="s">
        <v>1337</v>
      </c>
      <c r="L121" s="72">
        <v>3145217441</v>
      </c>
      <c r="M121" s="78">
        <v>5971344</v>
      </c>
      <c r="N121" s="81">
        <v>62500067</v>
      </c>
      <c r="O121" s="76">
        <v>43866</v>
      </c>
      <c r="P121" s="76">
        <v>44183</v>
      </c>
    </row>
    <row r="122" spans="1:16">
      <c r="A122" s="75">
        <v>33</v>
      </c>
      <c r="B122" s="68" t="s">
        <v>1336</v>
      </c>
      <c r="C122" s="82">
        <v>1069728589</v>
      </c>
      <c r="D122" s="70" t="s">
        <v>643</v>
      </c>
      <c r="E122" s="73" t="s">
        <v>1335</v>
      </c>
      <c r="F122" s="62" t="s">
        <v>142</v>
      </c>
      <c r="G122" s="69" t="s">
        <v>1334</v>
      </c>
      <c r="H122" s="68" t="s">
        <v>1333</v>
      </c>
      <c r="I122" s="73" t="s">
        <v>1332</v>
      </c>
      <c r="J122" s="73" t="s">
        <v>1003</v>
      </c>
      <c r="K122" s="75" t="s">
        <v>1331</v>
      </c>
      <c r="L122" s="72">
        <v>3116504179</v>
      </c>
      <c r="M122" s="78">
        <v>2663850</v>
      </c>
      <c r="N122" s="81">
        <v>27881630</v>
      </c>
      <c r="O122" s="76">
        <v>43866</v>
      </c>
      <c r="P122" s="76">
        <v>44183</v>
      </c>
    </row>
    <row r="123" spans="1:16">
      <c r="A123" s="75">
        <v>34</v>
      </c>
      <c r="B123" s="68" t="s">
        <v>1330</v>
      </c>
      <c r="C123" s="82">
        <v>65779562</v>
      </c>
      <c r="D123" s="70" t="s">
        <v>643</v>
      </c>
      <c r="E123" s="73" t="s">
        <v>1043</v>
      </c>
      <c r="F123" s="62" t="s">
        <v>142</v>
      </c>
      <c r="G123" s="69" t="s">
        <v>1042</v>
      </c>
      <c r="H123" s="68" t="s">
        <v>1041</v>
      </c>
      <c r="I123" s="73" t="s">
        <v>1329</v>
      </c>
      <c r="J123" s="73" t="s">
        <v>1003</v>
      </c>
      <c r="K123" s="75" t="s">
        <v>1039</v>
      </c>
      <c r="L123" s="72">
        <v>3175123416</v>
      </c>
      <c r="M123" s="78">
        <v>4426079</v>
      </c>
      <c r="N123" s="81">
        <v>48096725</v>
      </c>
      <c r="O123" s="76">
        <v>43866</v>
      </c>
      <c r="P123" s="76">
        <v>43882</v>
      </c>
    </row>
    <row r="124" spans="1:16">
      <c r="A124" s="75">
        <v>35</v>
      </c>
      <c r="B124" s="68" t="s">
        <v>1328</v>
      </c>
      <c r="C124" s="82">
        <v>1032461533</v>
      </c>
      <c r="D124" s="70" t="s">
        <v>643</v>
      </c>
      <c r="E124" s="73" t="s">
        <v>1327</v>
      </c>
      <c r="F124" s="62" t="s">
        <v>142</v>
      </c>
      <c r="G124" s="69" t="s">
        <v>1098</v>
      </c>
      <c r="H124" s="68" t="s">
        <v>1326</v>
      </c>
      <c r="I124" s="73" t="s">
        <v>1325</v>
      </c>
      <c r="J124" s="73" t="s">
        <v>1003</v>
      </c>
      <c r="K124" s="75" t="s">
        <v>1324</v>
      </c>
      <c r="L124" s="72">
        <v>3143488213</v>
      </c>
      <c r="M124" s="78">
        <v>3156754</v>
      </c>
      <c r="N124" s="81">
        <v>32935467</v>
      </c>
      <c r="O124" s="76">
        <v>43867</v>
      </c>
      <c r="P124" s="76">
        <v>44183</v>
      </c>
    </row>
    <row r="125" spans="1:16">
      <c r="A125" s="75">
        <v>36</v>
      </c>
      <c r="B125" s="68" t="s">
        <v>1323</v>
      </c>
      <c r="C125" s="82">
        <v>1094272637</v>
      </c>
      <c r="D125" s="70" t="s">
        <v>643</v>
      </c>
      <c r="E125" s="73" t="s">
        <v>1322</v>
      </c>
      <c r="F125" s="62" t="s">
        <v>142</v>
      </c>
      <c r="G125" s="69"/>
      <c r="H125" s="68"/>
      <c r="I125" s="73" t="s">
        <v>1321</v>
      </c>
      <c r="J125" s="73" t="s">
        <v>1003</v>
      </c>
      <c r="K125" s="75" t="s">
        <v>1320</v>
      </c>
      <c r="L125" s="72">
        <v>3123975052</v>
      </c>
      <c r="M125" s="78">
        <v>1337498</v>
      </c>
      <c r="N125" s="81">
        <v>13152064</v>
      </c>
      <c r="O125" s="76">
        <v>43867</v>
      </c>
      <c r="P125" s="76">
        <v>44165</v>
      </c>
    </row>
    <row r="126" spans="1:16">
      <c r="A126" s="75">
        <v>37</v>
      </c>
      <c r="B126" s="68" t="s">
        <v>1319</v>
      </c>
      <c r="C126" s="82">
        <v>7178273</v>
      </c>
      <c r="D126" s="70" t="s">
        <v>643</v>
      </c>
      <c r="E126" s="73" t="s">
        <v>1318</v>
      </c>
      <c r="F126" s="62" t="s">
        <v>142</v>
      </c>
      <c r="G126" s="69" t="s">
        <v>1300</v>
      </c>
      <c r="H126" s="68" t="s">
        <v>1317</v>
      </c>
      <c r="I126" s="73" t="s">
        <v>1316</v>
      </c>
      <c r="J126" s="73" t="s">
        <v>1003</v>
      </c>
      <c r="K126" s="75" t="s">
        <v>1315</v>
      </c>
      <c r="L126" s="72">
        <v>3112810787</v>
      </c>
      <c r="M126" s="78">
        <v>4426079</v>
      </c>
      <c r="N126" s="81">
        <v>46178758</v>
      </c>
      <c r="O126" s="76">
        <v>43867</v>
      </c>
      <c r="P126" s="76">
        <v>44183</v>
      </c>
    </row>
    <row r="127" spans="1:16">
      <c r="A127" s="75">
        <v>38</v>
      </c>
      <c r="B127" s="68" t="s">
        <v>1314</v>
      </c>
      <c r="C127" s="82">
        <v>1087984208</v>
      </c>
      <c r="D127" s="70" t="s">
        <v>643</v>
      </c>
      <c r="E127" s="73" t="s">
        <v>1313</v>
      </c>
      <c r="F127" s="62" t="s">
        <v>142</v>
      </c>
      <c r="G127" s="69" t="s">
        <v>1312</v>
      </c>
      <c r="H127" s="68" t="s">
        <v>1311</v>
      </c>
      <c r="I127" s="73" t="s">
        <v>1310</v>
      </c>
      <c r="J127" s="73" t="s">
        <v>1003</v>
      </c>
      <c r="K127" s="75" t="s">
        <v>1309</v>
      </c>
      <c r="L127" s="72">
        <v>3148087233</v>
      </c>
      <c r="M127" s="78">
        <v>4823432</v>
      </c>
      <c r="N127" s="81">
        <v>50324474</v>
      </c>
      <c r="O127" s="76">
        <v>43867</v>
      </c>
      <c r="P127" s="76">
        <v>44183</v>
      </c>
    </row>
    <row r="128" spans="1:16">
      <c r="A128" s="75">
        <v>39</v>
      </c>
      <c r="B128" s="68" t="s">
        <v>1308</v>
      </c>
      <c r="C128" s="82">
        <v>1003803529</v>
      </c>
      <c r="D128" s="70" t="s">
        <v>643</v>
      </c>
      <c r="E128" s="73" t="s">
        <v>1307</v>
      </c>
      <c r="F128" s="62" t="s">
        <v>142</v>
      </c>
      <c r="G128" s="69" t="s">
        <v>1242</v>
      </c>
      <c r="H128" s="68" t="s">
        <v>1306</v>
      </c>
      <c r="I128" s="73" t="s">
        <v>1305</v>
      </c>
      <c r="J128" s="73" t="s">
        <v>1304</v>
      </c>
      <c r="K128" s="75" t="s">
        <v>1303</v>
      </c>
      <c r="L128" s="72">
        <v>3122454174</v>
      </c>
      <c r="M128" s="78">
        <v>1337498</v>
      </c>
      <c r="N128" s="81">
        <v>13909979</v>
      </c>
      <c r="O128" s="76">
        <v>43868</v>
      </c>
      <c r="P128" s="76">
        <v>44183</v>
      </c>
    </row>
    <row r="129" spans="1:16">
      <c r="A129" s="75">
        <v>40</v>
      </c>
      <c r="B129" s="68" t="s">
        <v>1302</v>
      </c>
      <c r="C129" s="82">
        <v>80578935</v>
      </c>
      <c r="D129" s="70" t="s">
        <v>643</v>
      </c>
      <c r="E129" s="73" t="s">
        <v>1301</v>
      </c>
      <c r="F129" s="62" t="s">
        <v>142</v>
      </c>
      <c r="G129" s="69" t="s">
        <v>1300</v>
      </c>
      <c r="H129" s="68"/>
      <c r="I129" s="73" t="s">
        <v>1299</v>
      </c>
      <c r="J129" s="73" t="s">
        <v>1003</v>
      </c>
      <c r="K129" s="75" t="s">
        <v>1298</v>
      </c>
      <c r="L129" s="72">
        <v>3212664154</v>
      </c>
      <c r="M129" s="78">
        <v>5971344</v>
      </c>
      <c r="N129" s="81">
        <v>62301022</v>
      </c>
      <c r="O129" s="76">
        <v>43867</v>
      </c>
      <c r="P129" s="76">
        <v>44183</v>
      </c>
    </row>
    <row r="130" spans="1:16">
      <c r="A130" s="75">
        <v>41</v>
      </c>
      <c r="B130" s="68" t="s">
        <v>1297</v>
      </c>
      <c r="C130" s="82">
        <v>52983797</v>
      </c>
      <c r="D130" s="70" t="s">
        <v>643</v>
      </c>
      <c r="E130" s="73" t="s">
        <v>1296</v>
      </c>
      <c r="F130" s="62" t="s">
        <v>142</v>
      </c>
      <c r="G130" s="69" t="s">
        <v>1242</v>
      </c>
      <c r="H130" s="68" t="s">
        <v>1295</v>
      </c>
      <c r="I130" s="73" t="s">
        <v>1294</v>
      </c>
      <c r="J130" s="73" t="s">
        <v>1293</v>
      </c>
      <c r="K130" s="75" t="s">
        <v>1292</v>
      </c>
      <c r="L130" s="72">
        <v>3204587750</v>
      </c>
      <c r="M130" s="78">
        <v>3852124</v>
      </c>
      <c r="N130" s="81">
        <v>40575706</v>
      </c>
      <c r="O130" s="83">
        <v>43867</v>
      </c>
      <c r="P130" s="76">
        <v>44186</v>
      </c>
    </row>
    <row r="131" spans="1:16">
      <c r="A131" s="75">
        <v>42</v>
      </c>
      <c r="B131" s="68" t="s">
        <v>1291</v>
      </c>
      <c r="C131" s="82">
        <v>1121901769</v>
      </c>
      <c r="D131" s="70" t="s">
        <v>643</v>
      </c>
      <c r="E131" s="73" t="s">
        <v>1290</v>
      </c>
      <c r="F131" s="62" t="s">
        <v>142</v>
      </c>
      <c r="G131" s="69" t="s">
        <v>1289</v>
      </c>
      <c r="H131" s="68"/>
      <c r="I131" s="73" t="s">
        <v>1288</v>
      </c>
      <c r="J131" s="73" t="s">
        <v>1003</v>
      </c>
      <c r="K131" s="75" t="s">
        <v>1287</v>
      </c>
      <c r="L131" s="72">
        <v>3212855698</v>
      </c>
      <c r="M131" s="78">
        <v>4426079</v>
      </c>
      <c r="N131" s="81">
        <v>46178758</v>
      </c>
      <c r="O131" s="76">
        <v>43867</v>
      </c>
      <c r="P131" s="76">
        <v>44183</v>
      </c>
    </row>
    <row r="132" spans="1:16">
      <c r="A132" s="75">
        <v>43</v>
      </c>
      <c r="B132" s="68" t="s">
        <v>1286</v>
      </c>
      <c r="C132" s="82">
        <v>1117459658</v>
      </c>
      <c r="D132" s="70" t="s">
        <v>643</v>
      </c>
      <c r="E132" s="73" t="s">
        <v>1285</v>
      </c>
      <c r="F132" s="62" t="s">
        <v>142</v>
      </c>
      <c r="G132" s="69" t="s">
        <v>641</v>
      </c>
      <c r="H132" s="68" t="s">
        <v>1284</v>
      </c>
      <c r="I132" s="73" t="s">
        <v>1283</v>
      </c>
      <c r="J132" s="73" t="s">
        <v>1282</v>
      </c>
      <c r="K132" s="75" t="s">
        <v>1281</v>
      </c>
      <c r="L132" s="72">
        <v>3503581245</v>
      </c>
      <c r="M132" s="78">
        <v>1508029</v>
      </c>
      <c r="N132" s="81">
        <v>15683502</v>
      </c>
      <c r="O132" s="76">
        <v>43868</v>
      </c>
      <c r="P132" s="76">
        <v>44183</v>
      </c>
    </row>
    <row r="133" spans="1:16">
      <c r="A133" s="75">
        <v>44</v>
      </c>
      <c r="B133" s="68" t="s">
        <v>1280</v>
      </c>
      <c r="C133" s="82">
        <v>1010193796</v>
      </c>
      <c r="D133" s="70" t="s">
        <v>643</v>
      </c>
      <c r="E133" s="73" t="s">
        <v>1279</v>
      </c>
      <c r="F133" s="62" t="s">
        <v>142</v>
      </c>
      <c r="G133" s="69"/>
      <c r="H133" s="68" t="s">
        <v>1278</v>
      </c>
      <c r="I133" s="73" t="s">
        <v>1277</v>
      </c>
      <c r="J133" s="73" t="s">
        <v>1003</v>
      </c>
      <c r="K133" s="75" t="s">
        <v>1276</v>
      </c>
      <c r="L133" s="72">
        <v>3142760565</v>
      </c>
      <c r="M133" s="78">
        <v>2663850</v>
      </c>
      <c r="N133" s="81">
        <v>27704039</v>
      </c>
      <c r="O133" s="76">
        <v>43868</v>
      </c>
      <c r="P133" s="76">
        <v>44183</v>
      </c>
    </row>
    <row r="134" spans="1:16">
      <c r="A134" s="75">
        <v>45</v>
      </c>
      <c r="B134" s="68" t="s">
        <v>1275</v>
      </c>
      <c r="C134" s="82">
        <v>80392459</v>
      </c>
      <c r="D134" s="70" t="s">
        <v>643</v>
      </c>
      <c r="E134" s="73" t="s">
        <v>1274</v>
      </c>
      <c r="F134" s="62" t="s">
        <v>142</v>
      </c>
      <c r="G134" s="69" t="s">
        <v>641</v>
      </c>
      <c r="H134" s="68" t="s">
        <v>1273</v>
      </c>
      <c r="I134" s="73" t="s">
        <v>1272</v>
      </c>
      <c r="J134" s="73" t="s">
        <v>1003</v>
      </c>
      <c r="K134" s="75" t="s">
        <v>1271</v>
      </c>
      <c r="L134" s="72">
        <v>3142826188</v>
      </c>
      <c r="M134" s="78">
        <v>2206872</v>
      </c>
      <c r="N134" s="81">
        <v>22730782</v>
      </c>
      <c r="O134" s="76">
        <v>43871</v>
      </c>
      <c r="P134" s="76">
        <v>44183</v>
      </c>
    </row>
    <row r="135" spans="1:16">
      <c r="A135" s="75">
        <v>46</v>
      </c>
      <c r="B135" s="68" t="s">
        <v>1270</v>
      </c>
      <c r="C135" s="82">
        <v>11686418</v>
      </c>
      <c r="D135" s="70" t="s">
        <v>643</v>
      </c>
      <c r="E135" s="73" t="s">
        <v>1269</v>
      </c>
      <c r="F135" s="62" t="s">
        <v>142</v>
      </c>
      <c r="G135" s="69" t="s">
        <v>641</v>
      </c>
      <c r="H135" s="68" t="s">
        <v>1268</v>
      </c>
      <c r="I135" s="73" t="s">
        <v>1267</v>
      </c>
      <c r="J135" s="73" t="s">
        <v>1003</v>
      </c>
      <c r="K135" s="75" t="s">
        <v>1266</v>
      </c>
      <c r="L135" s="72">
        <v>3228544802</v>
      </c>
      <c r="M135" s="78">
        <v>2663850</v>
      </c>
      <c r="N135" s="81">
        <v>27437655</v>
      </c>
      <c r="O135" s="76">
        <v>43871</v>
      </c>
      <c r="P135" s="76">
        <v>44183</v>
      </c>
    </row>
    <row r="136" spans="1:16">
      <c r="A136" s="75">
        <v>47</v>
      </c>
      <c r="B136" s="68" t="s">
        <v>1265</v>
      </c>
      <c r="C136" s="82">
        <v>1069852443</v>
      </c>
      <c r="D136" s="70" t="s">
        <v>643</v>
      </c>
      <c r="E136" s="73" t="s">
        <v>1264</v>
      </c>
      <c r="F136" s="62" t="s">
        <v>142</v>
      </c>
      <c r="G136" s="69" t="s">
        <v>641</v>
      </c>
      <c r="H136" s="68" t="s">
        <v>1263</v>
      </c>
      <c r="I136" s="73" t="s">
        <v>1262</v>
      </c>
      <c r="J136" s="73" t="s">
        <v>1003</v>
      </c>
      <c r="K136" s="75" t="s">
        <v>1261</v>
      </c>
      <c r="L136" s="72">
        <v>3107897995</v>
      </c>
      <c r="M136" s="78">
        <v>1337498</v>
      </c>
      <c r="N136" s="81">
        <v>13776229</v>
      </c>
      <c r="O136" s="76">
        <v>43871</v>
      </c>
      <c r="P136" s="76">
        <v>44183</v>
      </c>
    </row>
    <row r="137" spans="1:16">
      <c r="A137" s="75">
        <v>48</v>
      </c>
      <c r="B137" s="68" t="s">
        <v>1260</v>
      </c>
      <c r="C137" s="82">
        <v>1070947882</v>
      </c>
      <c r="D137" s="70" t="s">
        <v>643</v>
      </c>
      <c r="E137" s="73" t="s">
        <v>1259</v>
      </c>
      <c r="F137" s="62" t="s">
        <v>142</v>
      </c>
      <c r="G137" s="69" t="s">
        <v>913</v>
      </c>
      <c r="H137" s="68" t="s">
        <v>1258</v>
      </c>
      <c r="I137" s="73" t="s">
        <v>1010</v>
      </c>
      <c r="J137" s="73" t="s">
        <v>1003</v>
      </c>
      <c r="K137" s="75" t="s">
        <v>1257</v>
      </c>
      <c r="L137" s="72">
        <v>3212075189</v>
      </c>
      <c r="M137" s="78">
        <v>4823432</v>
      </c>
      <c r="N137" s="81">
        <v>49681350</v>
      </c>
      <c r="O137" s="76">
        <v>43871</v>
      </c>
      <c r="P137" s="76">
        <v>43906</v>
      </c>
    </row>
    <row r="138" spans="1:16">
      <c r="A138" s="75">
        <v>49</v>
      </c>
      <c r="B138" s="68" t="s">
        <v>1256</v>
      </c>
      <c r="C138" s="82">
        <v>4064080</v>
      </c>
      <c r="D138" s="70" t="s">
        <v>643</v>
      </c>
      <c r="E138" s="73" t="s">
        <v>1255</v>
      </c>
      <c r="F138" s="62" t="s">
        <v>142</v>
      </c>
      <c r="G138" s="69" t="s">
        <v>1254</v>
      </c>
      <c r="H138" s="68" t="s">
        <v>1253</v>
      </c>
      <c r="I138" s="73" t="s">
        <v>1252</v>
      </c>
      <c r="J138" s="73" t="s">
        <v>1003</v>
      </c>
      <c r="K138" s="75" t="s">
        <v>1251</v>
      </c>
      <c r="L138" s="72">
        <v>3112667449</v>
      </c>
      <c r="M138" s="78">
        <v>5971344</v>
      </c>
      <c r="N138" s="81">
        <v>61504843</v>
      </c>
      <c r="O138" s="76">
        <v>43871</v>
      </c>
      <c r="P138" s="76">
        <v>44183</v>
      </c>
    </row>
    <row r="139" spans="1:16">
      <c r="A139" s="75">
        <v>50</v>
      </c>
      <c r="B139" s="68" t="s">
        <v>1250</v>
      </c>
      <c r="C139" s="82">
        <v>1071165332</v>
      </c>
      <c r="D139" s="70" t="s">
        <v>643</v>
      </c>
      <c r="E139" s="73" t="s">
        <v>1249</v>
      </c>
      <c r="F139" s="62" t="s">
        <v>142</v>
      </c>
      <c r="G139" s="69" t="s">
        <v>1248</v>
      </c>
      <c r="H139" s="68" t="s">
        <v>1247</v>
      </c>
      <c r="I139" s="73" t="s">
        <v>1246</v>
      </c>
      <c r="J139" s="73" t="s">
        <v>1003</v>
      </c>
      <c r="K139" s="75" t="s">
        <v>1245</v>
      </c>
      <c r="L139" s="72">
        <v>3204257530</v>
      </c>
      <c r="M139" s="78">
        <v>2206872</v>
      </c>
      <c r="N139" s="81">
        <v>22730782</v>
      </c>
      <c r="O139" s="76">
        <v>43871</v>
      </c>
      <c r="P139" s="76">
        <v>44183</v>
      </c>
    </row>
    <row r="140" spans="1:16">
      <c r="A140" s="75">
        <v>51</v>
      </c>
      <c r="B140" s="68" t="s">
        <v>1244</v>
      </c>
      <c r="C140" s="82">
        <v>1110480208</v>
      </c>
      <c r="D140" s="70" t="s">
        <v>643</v>
      </c>
      <c r="E140" s="73" t="s">
        <v>1243</v>
      </c>
      <c r="F140" s="62" t="s">
        <v>142</v>
      </c>
      <c r="G140" s="69" t="s">
        <v>1242</v>
      </c>
      <c r="H140" s="68" t="s">
        <v>1241</v>
      </c>
      <c r="I140" s="73" t="s">
        <v>1240</v>
      </c>
      <c r="J140" s="73" t="s">
        <v>1003</v>
      </c>
      <c r="K140" s="75" t="s">
        <v>1239</v>
      </c>
      <c r="L140" s="72">
        <v>3005668151</v>
      </c>
      <c r="M140" s="78">
        <v>5971344</v>
      </c>
      <c r="N140" s="81">
        <v>61504843</v>
      </c>
      <c r="O140" s="76">
        <v>43871</v>
      </c>
      <c r="P140" s="76">
        <v>44183</v>
      </c>
    </row>
    <row r="141" spans="1:16">
      <c r="A141" s="75">
        <v>52</v>
      </c>
      <c r="B141" s="68" t="s">
        <v>1238</v>
      </c>
      <c r="C141" s="79">
        <v>91263925</v>
      </c>
      <c r="D141" s="70" t="s">
        <v>643</v>
      </c>
      <c r="E141" s="64" t="s">
        <v>1237</v>
      </c>
      <c r="F141" s="62" t="s">
        <v>142</v>
      </c>
      <c r="G141" s="69" t="s">
        <v>1236</v>
      </c>
      <c r="H141" s="68" t="s">
        <v>1235</v>
      </c>
      <c r="I141" s="64" t="s">
        <v>1234</v>
      </c>
      <c r="J141" s="73" t="s">
        <v>1003</v>
      </c>
      <c r="K141" s="75" t="s">
        <v>1233</v>
      </c>
      <c r="L141" s="72">
        <v>3102025339</v>
      </c>
      <c r="M141" s="78">
        <v>5397388</v>
      </c>
      <c r="N141" s="77">
        <v>55593096</v>
      </c>
      <c r="O141" s="76">
        <v>43871</v>
      </c>
      <c r="P141" s="76">
        <v>44183</v>
      </c>
    </row>
    <row r="142" spans="1:16">
      <c r="A142" s="75">
        <v>53</v>
      </c>
      <c r="B142" s="68" t="s">
        <v>1232</v>
      </c>
      <c r="C142" s="79">
        <v>1068972037</v>
      </c>
      <c r="D142" s="70" t="s">
        <v>643</v>
      </c>
      <c r="E142" s="64" t="s">
        <v>1231</v>
      </c>
      <c r="F142" s="62" t="s">
        <v>142</v>
      </c>
      <c r="G142" s="69" t="s">
        <v>872</v>
      </c>
      <c r="H142" s="68" t="s">
        <v>1230</v>
      </c>
      <c r="I142" s="64" t="s">
        <v>1229</v>
      </c>
      <c r="J142" s="73" t="s">
        <v>1003</v>
      </c>
      <c r="K142" s="75" t="s">
        <v>1228</v>
      </c>
      <c r="L142" s="72">
        <v>4778831</v>
      </c>
      <c r="M142" s="78">
        <v>4426079</v>
      </c>
      <c r="N142" s="77">
        <v>45588614</v>
      </c>
      <c r="O142" s="76">
        <v>43871</v>
      </c>
      <c r="P142" s="76">
        <v>44183</v>
      </c>
    </row>
    <row r="143" spans="1:16">
      <c r="A143" s="75">
        <v>54</v>
      </c>
      <c r="B143" s="68" t="s">
        <v>1227</v>
      </c>
      <c r="C143" s="79">
        <v>1013606107</v>
      </c>
      <c r="D143" s="70" t="s">
        <v>643</v>
      </c>
      <c r="E143" s="64" t="s">
        <v>1226</v>
      </c>
      <c r="F143" s="62" t="s">
        <v>142</v>
      </c>
      <c r="G143" s="69" t="s">
        <v>1225</v>
      </c>
      <c r="H143" s="68" t="s">
        <v>1224</v>
      </c>
      <c r="I143" s="64" t="s">
        <v>1223</v>
      </c>
      <c r="J143" s="73" t="s">
        <v>1003</v>
      </c>
      <c r="K143" s="75" t="s">
        <v>1222</v>
      </c>
      <c r="L143" s="72">
        <v>3138473034</v>
      </c>
      <c r="M143" s="78">
        <v>4823432</v>
      </c>
      <c r="N143" s="77">
        <v>49681350</v>
      </c>
      <c r="O143" s="76">
        <v>43871</v>
      </c>
      <c r="P143" s="76">
        <v>44183</v>
      </c>
    </row>
    <row r="144" spans="1:16">
      <c r="A144" s="75">
        <v>55</v>
      </c>
      <c r="B144" s="68" t="s">
        <v>1221</v>
      </c>
      <c r="C144" s="79">
        <v>1069899649</v>
      </c>
      <c r="D144" s="70" t="s">
        <v>643</v>
      </c>
      <c r="E144" s="64" t="s">
        <v>1220</v>
      </c>
      <c r="F144" s="62" t="s">
        <v>142</v>
      </c>
      <c r="G144" s="69" t="s">
        <v>721</v>
      </c>
      <c r="H144" s="68" t="s">
        <v>1219</v>
      </c>
      <c r="I144" s="64" t="s">
        <v>1218</v>
      </c>
      <c r="J144" s="73" t="s">
        <v>1003</v>
      </c>
      <c r="K144" s="75" t="s">
        <v>1217</v>
      </c>
      <c r="L144" s="72">
        <v>3133283576</v>
      </c>
      <c r="M144" s="78">
        <v>2663850</v>
      </c>
      <c r="N144" s="77">
        <v>27437655</v>
      </c>
      <c r="O144" s="76">
        <v>43871</v>
      </c>
      <c r="P144" s="76">
        <v>44183</v>
      </c>
    </row>
    <row r="145" spans="1:16">
      <c r="A145" s="75">
        <v>56</v>
      </c>
      <c r="B145" s="68" t="s">
        <v>1216</v>
      </c>
      <c r="C145" s="79">
        <v>1069853457</v>
      </c>
      <c r="D145" s="70" t="s">
        <v>643</v>
      </c>
      <c r="E145" s="64" t="s">
        <v>1215</v>
      </c>
      <c r="F145" s="62" t="s">
        <v>142</v>
      </c>
      <c r="G145" s="69" t="s">
        <v>641</v>
      </c>
      <c r="H145" s="68" t="s">
        <v>1214</v>
      </c>
      <c r="I145" s="64" t="s">
        <v>1213</v>
      </c>
      <c r="J145" s="73" t="s">
        <v>1003</v>
      </c>
      <c r="K145" s="75" t="s">
        <v>1212</v>
      </c>
      <c r="L145" s="72">
        <v>3143162504</v>
      </c>
      <c r="M145" s="78">
        <v>2663850</v>
      </c>
      <c r="N145" s="77">
        <v>27348860</v>
      </c>
      <c r="O145" s="76">
        <v>43872</v>
      </c>
      <c r="P145" s="76">
        <v>44183</v>
      </c>
    </row>
    <row r="146" spans="1:16">
      <c r="A146" s="75">
        <v>57</v>
      </c>
      <c r="B146" s="68" t="s">
        <v>1211</v>
      </c>
      <c r="C146" s="79">
        <v>1075257324</v>
      </c>
      <c r="D146" s="70" t="s">
        <v>643</v>
      </c>
      <c r="E146" s="64" t="s">
        <v>1210</v>
      </c>
      <c r="F146" s="62" t="s">
        <v>142</v>
      </c>
      <c r="G146" s="69" t="s">
        <v>756</v>
      </c>
      <c r="H146" s="68" t="s">
        <v>1108</v>
      </c>
      <c r="I146" s="64" t="s">
        <v>1209</v>
      </c>
      <c r="J146" s="73" t="s">
        <v>1003</v>
      </c>
      <c r="K146" s="75" t="s">
        <v>1208</v>
      </c>
      <c r="L146" s="72">
        <v>3226006610</v>
      </c>
      <c r="M146" s="78">
        <v>3156754</v>
      </c>
      <c r="N146" s="77">
        <v>32409341</v>
      </c>
      <c r="O146" s="76">
        <v>43872</v>
      </c>
      <c r="P146" s="76">
        <v>44183</v>
      </c>
    </row>
    <row r="147" spans="1:16">
      <c r="A147" s="75">
        <v>58</v>
      </c>
      <c r="B147" s="68" t="s">
        <v>1207</v>
      </c>
      <c r="C147" s="79">
        <v>1143850827</v>
      </c>
      <c r="D147" s="70" t="s">
        <v>643</v>
      </c>
      <c r="E147" s="64" t="s">
        <v>1206</v>
      </c>
      <c r="F147" s="62" t="s">
        <v>142</v>
      </c>
      <c r="G147" s="69" t="s">
        <v>816</v>
      </c>
      <c r="H147" s="68" t="s">
        <v>1205</v>
      </c>
      <c r="I147" s="64" t="s">
        <v>1204</v>
      </c>
      <c r="J147" s="73" t="s">
        <v>1003</v>
      </c>
      <c r="K147" s="75" t="s">
        <v>1203</v>
      </c>
      <c r="L147" s="72">
        <v>3115933323</v>
      </c>
      <c r="M147" s="78">
        <v>3156754</v>
      </c>
      <c r="N147" s="77">
        <v>32409341</v>
      </c>
      <c r="O147" s="76">
        <v>43872</v>
      </c>
      <c r="P147" s="76">
        <v>44183</v>
      </c>
    </row>
    <row r="148" spans="1:16">
      <c r="A148" s="75">
        <v>59</v>
      </c>
      <c r="B148" s="68" t="s">
        <v>1202</v>
      </c>
      <c r="C148" s="79">
        <v>1077142906</v>
      </c>
      <c r="D148" s="70" t="s">
        <v>643</v>
      </c>
      <c r="E148" s="64" t="s">
        <v>1201</v>
      </c>
      <c r="F148" s="62" t="s">
        <v>142</v>
      </c>
      <c r="G148" s="69" t="s">
        <v>913</v>
      </c>
      <c r="H148" s="68" t="s">
        <v>1200</v>
      </c>
      <c r="I148" s="64" t="s">
        <v>1199</v>
      </c>
      <c r="J148" s="73" t="s">
        <v>1003</v>
      </c>
      <c r="K148" s="75" t="s">
        <v>1198</v>
      </c>
      <c r="L148" s="72">
        <v>3132848111</v>
      </c>
      <c r="M148" s="78">
        <v>3565146</v>
      </c>
      <c r="N148" s="77">
        <v>36602166</v>
      </c>
      <c r="O148" s="76">
        <v>43872</v>
      </c>
      <c r="P148" s="76">
        <v>44183</v>
      </c>
    </row>
    <row r="149" spans="1:16">
      <c r="A149" s="75">
        <v>60</v>
      </c>
      <c r="B149" s="68" t="s">
        <v>1197</v>
      </c>
      <c r="C149" s="79">
        <v>1071166442</v>
      </c>
      <c r="D149" s="70" t="s">
        <v>643</v>
      </c>
      <c r="E149" s="64" t="s">
        <v>1196</v>
      </c>
      <c r="F149" s="62" t="s">
        <v>142</v>
      </c>
      <c r="G149" s="69" t="s">
        <v>816</v>
      </c>
      <c r="H149" s="68" t="s">
        <v>1195</v>
      </c>
      <c r="I149" s="64" t="s">
        <v>1194</v>
      </c>
      <c r="J149" s="73" t="s">
        <v>1003</v>
      </c>
      <c r="K149" s="75" t="s">
        <v>1193</v>
      </c>
      <c r="L149" s="72">
        <v>3222352798</v>
      </c>
      <c r="M149" s="78">
        <v>3156754</v>
      </c>
      <c r="N149" s="77">
        <v>32409341</v>
      </c>
      <c r="O149" s="76">
        <v>43872</v>
      </c>
      <c r="P149" s="76">
        <v>44183</v>
      </c>
    </row>
    <row r="150" spans="1:16">
      <c r="A150" s="75">
        <v>61</v>
      </c>
      <c r="B150" s="68" t="s">
        <v>1192</v>
      </c>
      <c r="C150" s="79">
        <v>1120375095</v>
      </c>
      <c r="D150" s="70" t="s">
        <v>643</v>
      </c>
      <c r="E150" s="64" t="s">
        <v>1191</v>
      </c>
      <c r="F150" s="62" t="s">
        <v>142</v>
      </c>
      <c r="G150" s="69" t="s">
        <v>1190</v>
      </c>
      <c r="H150" s="68" t="s">
        <v>1189</v>
      </c>
      <c r="I150" s="64" t="s">
        <v>1188</v>
      </c>
      <c r="J150" s="73" t="s">
        <v>1003</v>
      </c>
      <c r="K150" s="75" t="s">
        <v>1187</v>
      </c>
      <c r="L150" s="72">
        <v>3208112555</v>
      </c>
      <c r="M150" s="78">
        <v>3156754</v>
      </c>
      <c r="N150" s="77">
        <v>32409341</v>
      </c>
      <c r="O150" s="76">
        <v>43872</v>
      </c>
      <c r="P150" s="76">
        <v>44183</v>
      </c>
    </row>
    <row r="151" spans="1:16">
      <c r="A151" s="75">
        <v>62</v>
      </c>
      <c r="B151" s="68" t="s">
        <v>1186</v>
      </c>
      <c r="C151" s="79">
        <v>1010192025</v>
      </c>
      <c r="D151" s="70" t="s">
        <v>643</v>
      </c>
      <c r="E151" s="64" t="s">
        <v>1185</v>
      </c>
      <c r="F151" s="62" t="s">
        <v>142</v>
      </c>
      <c r="G151" s="69" t="s">
        <v>1184</v>
      </c>
      <c r="H151" s="68" t="s">
        <v>1183</v>
      </c>
      <c r="I151" s="64" t="s">
        <v>1182</v>
      </c>
      <c r="J151" s="73" t="s">
        <v>1003</v>
      </c>
      <c r="K151" s="75" t="s">
        <v>1181</v>
      </c>
      <c r="L151" s="72">
        <v>3173311487</v>
      </c>
      <c r="M151" s="78">
        <v>3565146</v>
      </c>
      <c r="N151" s="77">
        <v>36602166</v>
      </c>
      <c r="O151" s="76">
        <v>43872</v>
      </c>
      <c r="P151" s="76">
        <v>44183</v>
      </c>
    </row>
    <row r="152" spans="1:16">
      <c r="A152" s="75">
        <v>63</v>
      </c>
      <c r="B152" s="68" t="s">
        <v>1180</v>
      </c>
      <c r="C152" s="79">
        <v>1014236234</v>
      </c>
      <c r="D152" s="70" t="s">
        <v>643</v>
      </c>
      <c r="E152" s="64" t="s">
        <v>1179</v>
      </c>
      <c r="F152" s="62" t="s">
        <v>142</v>
      </c>
      <c r="G152" s="69" t="s">
        <v>1178</v>
      </c>
      <c r="H152" s="68" t="s">
        <v>1177</v>
      </c>
      <c r="I152" s="64" t="s">
        <v>1176</v>
      </c>
      <c r="J152" s="73" t="s">
        <v>1003</v>
      </c>
      <c r="K152" s="75" t="s">
        <v>1175</v>
      </c>
      <c r="L152" s="72">
        <v>3146044239</v>
      </c>
      <c r="M152" s="78">
        <v>3156754</v>
      </c>
      <c r="N152" s="77">
        <v>32409341</v>
      </c>
      <c r="O152" s="76">
        <v>43872</v>
      </c>
      <c r="P152" s="76">
        <v>44183</v>
      </c>
    </row>
    <row r="153" spans="1:16">
      <c r="A153" s="75">
        <v>64</v>
      </c>
      <c r="B153" s="68" t="s">
        <v>1174</v>
      </c>
      <c r="C153" s="79">
        <v>1090148538</v>
      </c>
      <c r="D153" s="70" t="s">
        <v>643</v>
      </c>
      <c r="E153" s="64" t="s">
        <v>1173</v>
      </c>
      <c r="F153" s="62" t="s">
        <v>142</v>
      </c>
      <c r="G153" s="69" t="s">
        <v>1172</v>
      </c>
      <c r="H153" s="68" t="s">
        <v>1171</v>
      </c>
      <c r="I153" s="64" t="s">
        <v>1170</v>
      </c>
      <c r="J153" s="73" t="s">
        <v>1003</v>
      </c>
      <c r="K153" s="75" t="s">
        <v>1169</v>
      </c>
      <c r="L153" s="72">
        <v>3122552522</v>
      </c>
      <c r="M153" s="78">
        <v>3852124</v>
      </c>
      <c r="N153" s="77">
        <v>39548473</v>
      </c>
      <c r="O153" s="76">
        <v>43872</v>
      </c>
      <c r="P153" s="76">
        <v>44183</v>
      </c>
    </row>
    <row r="154" spans="1:16">
      <c r="A154" s="75">
        <v>65</v>
      </c>
      <c r="B154" s="68" t="s">
        <v>1168</v>
      </c>
      <c r="C154" s="79">
        <v>63535686</v>
      </c>
      <c r="D154" s="70" t="s">
        <v>643</v>
      </c>
      <c r="E154" s="64" t="s">
        <v>1167</v>
      </c>
      <c r="F154" s="62" t="s">
        <v>142</v>
      </c>
      <c r="G154" s="69" t="s">
        <v>1166</v>
      </c>
      <c r="H154" s="68" t="s">
        <v>1165</v>
      </c>
      <c r="I154" s="64" t="s">
        <v>1164</v>
      </c>
      <c r="J154" s="73" t="s">
        <v>1003</v>
      </c>
      <c r="K154" s="75" t="s">
        <v>1163</v>
      </c>
      <c r="L154" s="72">
        <v>3115340883</v>
      </c>
      <c r="M154" s="78">
        <v>4426079</v>
      </c>
      <c r="N154" s="77">
        <v>45441078</v>
      </c>
      <c r="O154" s="76">
        <v>43872</v>
      </c>
      <c r="P154" s="76">
        <v>44183</v>
      </c>
    </row>
    <row r="155" spans="1:16">
      <c r="A155" s="75">
        <v>66</v>
      </c>
      <c r="B155" s="68" t="s">
        <v>1162</v>
      </c>
      <c r="C155" s="79">
        <v>1070961025</v>
      </c>
      <c r="D155" s="70" t="s">
        <v>643</v>
      </c>
      <c r="E155" s="64" t="s">
        <v>1161</v>
      </c>
      <c r="F155" s="62" t="s">
        <v>142</v>
      </c>
      <c r="G155" s="69" t="s">
        <v>1160</v>
      </c>
      <c r="H155" s="68" t="s">
        <v>1159</v>
      </c>
      <c r="I155" s="64" t="s">
        <v>1158</v>
      </c>
      <c r="J155" s="73" t="s">
        <v>1003</v>
      </c>
      <c r="K155" s="75" t="s">
        <v>1157</v>
      </c>
      <c r="L155" s="72">
        <v>3108085258</v>
      </c>
      <c r="M155" s="78">
        <v>4426079</v>
      </c>
      <c r="N155" s="77">
        <v>45293542</v>
      </c>
      <c r="O155" s="76">
        <v>43873</v>
      </c>
      <c r="P155" s="76">
        <v>44183</v>
      </c>
    </row>
    <row r="156" spans="1:16">
      <c r="A156" s="75">
        <v>67</v>
      </c>
      <c r="B156" s="68" t="s">
        <v>1156</v>
      </c>
      <c r="C156" s="79">
        <v>1121941607</v>
      </c>
      <c r="D156" s="70" t="s">
        <v>643</v>
      </c>
      <c r="E156" s="64" t="s">
        <v>1155</v>
      </c>
      <c r="F156" s="62" t="s">
        <v>142</v>
      </c>
      <c r="G156" s="69" t="s">
        <v>816</v>
      </c>
      <c r="H156" s="68" t="s">
        <v>1154</v>
      </c>
      <c r="I156" s="64" t="s">
        <v>1153</v>
      </c>
      <c r="J156" s="73" t="s">
        <v>1003</v>
      </c>
      <c r="K156" s="75" t="s">
        <v>1152</v>
      </c>
      <c r="L156" s="72">
        <v>3158876942</v>
      </c>
      <c r="M156" s="78">
        <v>3156754</v>
      </c>
      <c r="N156" s="77">
        <v>32304116</v>
      </c>
      <c r="O156" s="76">
        <v>43873</v>
      </c>
      <c r="P156" s="76">
        <v>44183</v>
      </c>
    </row>
    <row r="157" spans="1:16">
      <c r="A157" s="75">
        <v>68</v>
      </c>
      <c r="B157" s="68" t="s">
        <v>1151</v>
      </c>
      <c r="C157" s="79">
        <v>1072073899</v>
      </c>
      <c r="D157" s="70" t="s">
        <v>643</v>
      </c>
      <c r="E157" s="64" t="s">
        <v>1150</v>
      </c>
      <c r="F157" s="62" t="s">
        <v>142</v>
      </c>
      <c r="G157" s="69" t="s">
        <v>1149</v>
      </c>
      <c r="H157" s="68" t="s">
        <v>1148</v>
      </c>
      <c r="I157" s="64" t="s">
        <v>1147</v>
      </c>
      <c r="J157" s="73" t="s">
        <v>1003</v>
      </c>
      <c r="K157" s="75" t="s">
        <v>1146</v>
      </c>
      <c r="L157" s="72">
        <v>3143927504</v>
      </c>
      <c r="M157" s="78">
        <v>1855778</v>
      </c>
      <c r="N157" s="77">
        <v>17877328</v>
      </c>
      <c r="O157" s="76">
        <v>43873</v>
      </c>
      <c r="P157" s="76">
        <v>44165</v>
      </c>
    </row>
    <row r="158" spans="1:16">
      <c r="A158" s="75">
        <v>69</v>
      </c>
      <c r="B158" s="68" t="s">
        <v>1145</v>
      </c>
      <c r="C158" s="79">
        <v>1026579363</v>
      </c>
      <c r="D158" s="70" t="s">
        <v>643</v>
      </c>
      <c r="E158" s="64" t="s">
        <v>1144</v>
      </c>
      <c r="F158" s="62" t="s">
        <v>142</v>
      </c>
      <c r="G158" s="69" t="s">
        <v>1048</v>
      </c>
      <c r="H158" s="68" t="s">
        <v>1143</v>
      </c>
      <c r="I158" s="64" t="s">
        <v>1142</v>
      </c>
      <c r="J158" s="73" t="s">
        <v>1003</v>
      </c>
      <c r="K158" s="75" t="s">
        <v>1141</v>
      </c>
      <c r="L158" s="72">
        <v>3228943483</v>
      </c>
      <c r="M158" s="78">
        <v>3565146</v>
      </c>
      <c r="N158" s="77">
        <v>36483327</v>
      </c>
      <c r="O158" s="76">
        <v>43873</v>
      </c>
      <c r="P158" s="76">
        <v>44183</v>
      </c>
    </row>
    <row r="159" spans="1:16">
      <c r="A159" s="75">
        <v>70</v>
      </c>
      <c r="B159" s="68" t="s">
        <v>1140</v>
      </c>
      <c r="C159" s="79">
        <v>1118842781</v>
      </c>
      <c r="D159" s="70" t="s">
        <v>643</v>
      </c>
      <c r="E159" s="64" t="s">
        <v>1139</v>
      </c>
      <c r="F159" s="62" t="s">
        <v>142</v>
      </c>
      <c r="G159" s="69" t="s">
        <v>872</v>
      </c>
      <c r="H159" s="68" t="s">
        <v>1138</v>
      </c>
      <c r="I159" s="64" t="s">
        <v>1137</v>
      </c>
      <c r="J159" s="73" t="s">
        <v>1003</v>
      </c>
      <c r="K159" s="75" t="s">
        <v>1136</v>
      </c>
      <c r="L159" s="72">
        <v>3008871126</v>
      </c>
      <c r="M159" s="78">
        <v>4823432</v>
      </c>
      <c r="N159" s="77">
        <v>49359787</v>
      </c>
      <c r="O159" s="76">
        <v>43873</v>
      </c>
      <c r="P159" s="76">
        <v>44183</v>
      </c>
    </row>
    <row r="160" spans="1:16">
      <c r="A160" s="75">
        <v>71</v>
      </c>
      <c r="B160" s="68" t="s">
        <v>1135</v>
      </c>
      <c r="C160" s="79">
        <v>11232498</v>
      </c>
      <c r="D160" s="70" t="s">
        <v>643</v>
      </c>
      <c r="E160" s="64" t="s">
        <v>1134</v>
      </c>
      <c r="F160" s="62" t="s">
        <v>142</v>
      </c>
      <c r="G160" s="69" t="s">
        <v>1133</v>
      </c>
      <c r="H160" s="68" t="s">
        <v>1132</v>
      </c>
      <c r="I160" s="64" t="s">
        <v>1131</v>
      </c>
      <c r="J160" s="73" t="s">
        <v>1003</v>
      </c>
      <c r="K160" s="75" t="s">
        <v>1130</v>
      </c>
      <c r="L160" s="72">
        <v>3134640493</v>
      </c>
      <c r="M160" s="78">
        <v>2663850</v>
      </c>
      <c r="N160" s="77">
        <v>25661755</v>
      </c>
      <c r="O160" s="76">
        <v>43873</v>
      </c>
      <c r="P160" s="76">
        <v>44165</v>
      </c>
    </row>
    <row r="161" spans="1:16">
      <c r="A161" s="75">
        <v>72</v>
      </c>
      <c r="B161" s="68" t="s">
        <v>1129</v>
      </c>
      <c r="C161" s="79">
        <v>1123532332</v>
      </c>
      <c r="D161" s="70" t="s">
        <v>643</v>
      </c>
      <c r="E161" s="64" t="s">
        <v>1128</v>
      </c>
      <c r="F161" s="62" t="s">
        <v>142</v>
      </c>
      <c r="G161" s="69" t="s">
        <v>1127</v>
      </c>
      <c r="H161" s="68" t="s">
        <v>1126</v>
      </c>
      <c r="I161" s="64" t="s">
        <v>1125</v>
      </c>
      <c r="J161" s="73" t="s">
        <v>1003</v>
      </c>
      <c r="K161" s="75" t="s">
        <v>1124</v>
      </c>
      <c r="L161" s="72">
        <v>3176571143</v>
      </c>
      <c r="M161" s="78">
        <v>3565146</v>
      </c>
      <c r="N161" s="77">
        <v>36483327</v>
      </c>
      <c r="O161" s="76">
        <v>43873</v>
      </c>
      <c r="P161" s="76">
        <v>44183</v>
      </c>
    </row>
    <row r="162" spans="1:16">
      <c r="A162" s="75">
        <v>73</v>
      </c>
      <c r="B162" s="68" t="s">
        <v>1123</v>
      </c>
      <c r="C162" s="79">
        <v>86081319</v>
      </c>
      <c r="D162" s="70" t="s">
        <v>643</v>
      </c>
      <c r="E162" s="64" t="s">
        <v>1122</v>
      </c>
      <c r="F162" s="62" t="s">
        <v>142</v>
      </c>
      <c r="G162" s="69" t="s">
        <v>1121</v>
      </c>
      <c r="H162" s="68" t="s">
        <v>1120</v>
      </c>
      <c r="I162" s="64" t="s">
        <v>1119</v>
      </c>
      <c r="J162" s="73" t="s">
        <v>1003</v>
      </c>
      <c r="K162" s="75" t="s">
        <v>1118</v>
      </c>
      <c r="L162" s="72">
        <v>3138719010</v>
      </c>
      <c r="M162" s="78">
        <v>5971344</v>
      </c>
      <c r="N162" s="77">
        <v>61106754</v>
      </c>
      <c r="O162" s="76">
        <v>43873</v>
      </c>
      <c r="P162" s="76">
        <v>44183</v>
      </c>
    </row>
    <row r="163" spans="1:16">
      <c r="A163" s="75">
        <v>74</v>
      </c>
      <c r="B163" s="68" t="s">
        <v>1117</v>
      </c>
      <c r="C163" s="79">
        <v>81753037</v>
      </c>
      <c r="D163" s="70" t="s">
        <v>643</v>
      </c>
      <c r="E163" s="64" t="s">
        <v>1116</v>
      </c>
      <c r="F163" s="62" t="s">
        <v>142</v>
      </c>
      <c r="G163" s="69" t="s">
        <v>1115</v>
      </c>
      <c r="H163" s="68" t="s">
        <v>1114</v>
      </c>
      <c r="I163" s="64" t="s">
        <v>1113</v>
      </c>
      <c r="J163" s="73" t="s">
        <v>1003</v>
      </c>
      <c r="K163" s="75" t="s">
        <v>1112</v>
      </c>
      <c r="L163" s="72">
        <v>3123556760</v>
      </c>
      <c r="M163" s="78">
        <v>2663850</v>
      </c>
      <c r="N163" s="77">
        <v>27260065</v>
      </c>
      <c r="O163" s="76">
        <v>43873</v>
      </c>
      <c r="P163" s="76">
        <v>44183</v>
      </c>
    </row>
    <row r="164" spans="1:16">
      <c r="A164" s="75">
        <v>75</v>
      </c>
      <c r="B164" s="68" t="s">
        <v>1111</v>
      </c>
      <c r="C164" s="79">
        <v>1121825144</v>
      </c>
      <c r="D164" s="70" t="s">
        <v>643</v>
      </c>
      <c r="E164" s="64" t="s">
        <v>1110</v>
      </c>
      <c r="F164" s="62" t="s">
        <v>142</v>
      </c>
      <c r="G164" s="69" t="s">
        <v>1109</v>
      </c>
      <c r="H164" s="68" t="s">
        <v>1108</v>
      </c>
      <c r="I164" s="64" t="s">
        <v>1107</v>
      </c>
      <c r="J164" s="73" t="s">
        <v>1003</v>
      </c>
      <c r="K164" s="75" t="s">
        <v>1106</v>
      </c>
      <c r="L164" s="72">
        <v>3208660926</v>
      </c>
      <c r="M164" s="78">
        <v>1337498</v>
      </c>
      <c r="N164" s="77">
        <v>12884564</v>
      </c>
      <c r="O164" s="76">
        <v>43873</v>
      </c>
      <c r="P164" s="76">
        <v>44165</v>
      </c>
    </row>
    <row r="165" spans="1:16">
      <c r="A165" s="75">
        <v>76</v>
      </c>
      <c r="B165" s="68" t="s">
        <v>1105</v>
      </c>
      <c r="C165" s="79">
        <v>11382583</v>
      </c>
      <c r="D165" s="70" t="s">
        <v>643</v>
      </c>
      <c r="E165" s="64" t="s">
        <v>1104</v>
      </c>
      <c r="F165" s="62" t="s">
        <v>142</v>
      </c>
      <c r="G165" s="69" t="s">
        <v>641</v>
      </c>
      <c r="H165" s="68" t="s">
        <v>1103</v>
      </c>
      <c r="I165" s="64" t="s">
        <v>1102</v>
      </c>
      <c r="J165" s="73" t="s">
        <v>1003</v>
      </c>
      <c r="K165" s="75" t="s">
        <v>1101</v>
      </c>
      <c r="L165" s="72">
        <v>3223701331</v>
      </c>
      <c r="M165" s="78">
        <v>1508029</v>
      </c>
      <c r="N165" s="77">
        <v>15432163</v>
      </c>
      <c r="O165" s="76">
        <v>43873</v>
      </c>
      <c r="P165" s="76">
        <v>44183</v>
      </c>
    </row>
    <row r="166" spans="1:16">
      <c r="A166" s="75">
        <v>77</v>
      </c>
      <c r="B166" s="68" t="s">
        <v>1100</v>
      </c>
      <c r="C166" s="79">
        <v>1019086442</v>
      </c>
      <c r="D166" s="70" t="s">
        <v>643</v>
      </c>
      <c r="E166" s="64" t="s">
        <v>1099</v>
      </c>
      <c r="F166" s="62" t="s">
        <v>142</v>
      </c>
      <c r="G166" s="69" t="s">
        <v>1098</v>
      </c>
      <c r="H166" s="68" t="s">
        <v>1097</v>
      </c>
      <c r="I166" s="64" t="s">
        <v>1096</v>
      </c>
      <c r="J166" s="73" t="s">
        <v>1003</v>
      </c>
      <c r="K166" s="75" t="s">
        <v>1095</v>
      </c>
      <c r="L166" s="72">
        <v>3004682448</v>
      </c>
      <c r="M166" s="78">
        <v>3156754</v>
      </c>
      <c r="N166" s="77">
        <v>32198891</v>
      </c>
      <c r="O166" s="76">
        <v>43874</v>
      </c>
      <c r="P166" s="76">
        <v>44183</v>
      </c>
    </row>
    <row r="167" spans="1:16">
      <c r="A167" s="75">
        <v>78</v>
      </c>
      <c r="B167" s="68" t="s">
        <v>1094</v>
      </c>
      <c r="C167" s="79">
        <v>79567898</v>
      </c>
      <c r="D167" s="70" t="s">
        <v>643</v>
      </c>
      <c r="E167" s="64" t="s">
        <v>1093</v>
      </c>
      <c r="F167" s="62" t="s">
        <v>142</v>
      </c>
      <c r="G167" s="69" t="s">
        <v>918</v>
      </c>
      <c r="H167" s="68" t="s">
        <v>1092</v>
      </c>
      <c r="I167" s="64" t="s">
        <v>1091</v>
      </c>
      <c r="J167" s="73" t="s">
        <v>1003</v>
      </c>
      <c r="K167" s="75" t="s">
        <v>1090</v>
      </c>
      <c r="L167" s="72">
        <v>3114560451</v>
      </c>
      <c r="M167" s="78">
        <v>5397388</v>
      </c>
      <c r="N167" s="77">
        <v>16192164</v>
      </c>
      <c r="O167" s="76">
        <v>43874</v>
      </c>
      <c r="P167" s="76">
        <v>43963</v>
      </c>
    </row>
    <row r="168" spans="1:16">
      <c r="A168" s="75">
        <v>79</v>
      </c>
      <c r="B168" s="68" t="s">
        <v>1089</v>
      </c>
      <c r="C168" s="79">
        <v>1120376670</v>
      </c>
      <c r="D168" s="70" t="s">
        <v>643</v>
      </c>
      <c r="E168" s="64" t="s">
        <v>1088</v>
      </c>
      <c r="F168" s="62" t="s">
        <v>142</v>
      </c>
      <c r="G168" s="69" t="s">
        <v>177</v>
      </c>
      <c r="H168" s="68" t="s">
        <v>1087</v>
      </c>
      <c r="I168" s="64" t="s">
        <v>1086</v>
      </c>
      <c r="J168" s="73" t="s">
        <v>1003</v>
      </c>
      <c r="K168" s="75" t="s">
        <v>1085</v>
      </c>
      <c r="L168" s="72">
        <v>3223295752</v>
      </c>
      <c r="M168" s="78">
        <v>2663850</v>
      </c>
      <c r="N168" s="77">
        <v>23974650</v>
      </c>
      <c r="O168" s="76">
        <v>43874</v>
      </c>
      <c r="P168" s="76">
        <v>44147</v>
      </c>
    </row>
    <row r="169" spans="1:16">
      <c r="A169" s="75">
        <v>80</v>
      </c>
      <c r="B169" s="68" t="s">
        <v>1084</v>
      </c>
      <c r="C169" s="79">
        <v>86076318</v>
      </c>
      <c r="D169" s="70" t="s">
        <v>643</v>
      </c>
      <c r="E169" s="64" t="s">
        <v>1083</v>
      </c>
      <c r="F169" s="62" t="s">
        <v>142</v>
      </c>
      <c r="G169" s="69" t="s">
        <v>641</v>
      </c>
      <c r="H169" s="68" t="s">
        <v>1082</v>
      </c>
      <c r="I169" s="64" t="s">
        <v>1081</v>
      </c>
      <c r="J169" s="73" t="s">
        <v>1003</v>
      </c>
      <c r="K169" s="75" t="s">
        <v>1080</v>
      </c>
      <c r="L169" s="72">
        <v>3214174956</v>
      </c>
      <c r="M169" s="78">
        <v>1508029</v>
      </c>
      <c r="N169" s="77">
        <v>14477078</v>
      </c>
      <c r="O169" s="76">
        <v>43874</v>
      </c>
      <c r="P169" s="76">
        <v>44165</v>
      </c>
    </row>
    <row r="170" spans="1:16">
      <c r="A170" s="75">
        <v>81</v>
      </c>
      <c r="B170" s="68" t="s">
        <v>1079</v>
      </c>
      <c r="C170" s="79">
        <v>1010228318</v>
      </c>
      <c r="D170" s="70" t="s">
        <v>643</v>
      </c>
      <c r="E170" s="64" t="s">
        <v>1078</v>
      </c>
      <c r="F170" s="62" t="s">
        <v>142</v>
      </c>
      <c r="G170" s="69" t="s">
        <v>918</v>
      </c>
      <c r="H170" s="68" t="s">
        <v>1077</v>
      </c>
      <c r="I170" s="64" t="s">
        <v>1076</v>
      </c>
      <c r="J170" s="73" t="s">
        <v>1003</v>
      </c>
      <c r="K170" s="75" t="s">
        <v>1075</v>
      </c>
      <c r="L170" s="72">
        <v>3167978042</v>
      </c>
      <c r="M170" s="78">
        <v>3156754</v>
      </c>
      <c r="N170" s="77">
        <v>32198891</v>
      </c>
      <c r="O170" s="76">
        <v>43874</v>
      </c>
      <c r="P170" s="76">
        <v>44183</v>
      </c>
    </row>
    <row r="171" spans="1:16">
      <c r="A171" s="75">
        <v>82</v>
      </c>
      <c r="B171" s="68" t="s">
        <v>1074</v>
      </c>
      <c r="C171" s="79">
        <v>80822116</v>
      </c>
      <c r="D171" s="70" t="s">
        <v>643</v>
      </c>
      <c r="E171" s="64" t="s">
        <v>1073</v>
      </c>
      <c r="F171" s="62" t="s">
        <v>142</v>
      </c>
      <c r="G171" s="69" t="s">
        <v>1072</v>
      </c>
      <c r="H171" s="68" t="s">
        <v>1071</v>
      </c>
      <c r="I171" s="64" t="s">
        <v>1070</v>
      </c>
      <c r="J171" s="73" t="s">
        <v>1003</v>
      </c>
      <c r="K171" s="75" t="s">
        <v>1069</v>
      </c>
      <c r="L171" s="72">
        <v>3142595700</v>
      </c>
      <c r="M171" s="78">
        <v>1508029</v>
      </c>
      <c r="N171" s="77">
        <v>15381896</v>
      </c>
      <c r="O171" s="76">
        <v>43874</v>
      </c>
      <c r="P171" s="76">
        <v>44183</v>
      </c>
    </row>
    <row r="172" spans="1:16">
      <c r="A172" s="75">
        <v>83</v>
      </c>
      <c r="B172" s="68" t="s">
        <v>1068</v>
      </c>
      <c r="C172" s="79">
        <v>1016024555</v>
      </c>
      <c r="D172" s="70" t="s">
        <v>643</v>
      </c>
      <c r="E172" s="64" t="s">
        <v>1067</v>
      </c>
      <c r="F172" s="62" t="s">
        <v>142</v>
      </c>
      <c r="G172" s="69" t="s">
        <v>1066</v>
      </c>
      <c r="H172" s="68" t="s">
        <v>1065</v>
      </c>
      <c r="I172" s="64" t="s">
        <v>1064</v>
      </c>
      <c r="J172" s="73" t="s">
        <v>1003</v>
      </c>
      <c r="K172" s="75" t="s">
        <v>1063</v>
      </c>
      <c r="L172" s="72">
        <v>3213522782</v>
      </c>
      <c r="M172" s="78">
        <v>3852124</v>
      </c>
      <c r="N172" s="77">
        <v>39163261</v>
      </c>
      <c r="O172" s="76">
        <v>43875</v>
      </c>
      <c r="P172" s="76">
        <v>43889</v>
      </c>
    </row>
    <row r="173" spans="1:16">
      <c r="A173" s="75">
        <v>84</v>
      </c>
      <c r="B173" s="68" t="s">
        <v>1062</v>
      </c>
      <c r="C173" s="79">
        <v>1069715305</v>
      </c>
      <c r="D173" s="70" t="s">
        <v>643</v>
      </c>
      <c r="E173" s="64" t="s">
        <v>1061</v>
      </c>
      <c r="F173" s="62" t="s">
        <v>142</v>
      </c>
      <c r="G173" s="69" t="s">
        <v>1060</v>
      </c>
      <c r="H173" s="68" t="s">
        <v>1059</v>
      </c>
      <c r="I173" s="64" t="s">
        <v>1058</v>
      </c>
      <c r="J173" s="73" t="s">
        <v>1003</v>
      </c>
      <c r="K173" s="75" t="s">
        <v>1057</v>
      </c>
      <c r="L173" s="72">
        <v>3138526385</v>
      </c>
      <c r="M173" s="78">
        <v>3565146</v>
      </c>
      <c r="N173" s="77">
        <v>34106563</v>
      </c>
      <c r="O173" s="76">
        <v>43875</v>
      </c>
      <c r="P173" s="76">
        <v>44165</v>
      </c>
    </row>
    <row r="174" spans="1:16">
      <c r="A174" s="75">
        <v>85</v>
      </c>
      <c r="B174" s="68" t="s">
        <v>1056</v>
      </c>
      <c r="C174" s="79">
        <v>1069900169</v>
      </c>
      <c r="D174" s="70" t="s">
        <v>643</v>
      </c>
      <c r="E174" s="64" t="s">
        <v>1055</v>
      </c>
      <c r="F174" s="62" t="s">
        <v>142</v>
      </c>
      <c r="G174" s="69" t="s">
        <v>1054</v>
      </c>
      <c r="H174" s="68" t="s">
        <v>1053</v>
      </c>
      <c r="I174" s="64" t="s">
        <v>1052</v>
      </c>
      <c r="J174" s="73" t="s">
        <v>1003</v>
      </c>
      <c r="K174" s="75" t="s">
        <v>1051</v>
      </c>
      <c r="L174" s="72">
        <v>3102584713</v>
      </c>
      <c r="M174" s="78">
        <v>2663850</v>
      </c>
      <c r="N174" s="77">
        <v>27082475</v>
      </c>
      <c r="O174" s="76">
        <v>43875</v>
      </c>
      <c r="P174" s="76">
        <v>44183</v>
      </c>
    </row>
    <row r="175" spans="1:16">
      <c r="A175" s="75">
        <v>86</v>
      </c>
      <c r="B175" s="68" t="s">
        <v>1050</v>
      </c>
      <c r="C175" s="79">
        <v>52692950</v>
      </c>
      <c r="D175" s="70" t="s">
        <v>643</v>
      </c>
      <c r="E175" s="64" t="s">
        <v>1049</v>
      </c>
      <c r="F175" s="62" t="s">
        <v>142</v>
      </c>
      <c r="G175" s="69" t="s">
        <v>1048</v>
      </c>
      <c r="H175" s="68" t="s">
        <v>1047</v>
      </c>
      <c r="I175" s="64" t="s">
        <v>1046</v>
      </c>
      <c r="J175" s="73" t="s">
        <v>1003</v>
      </c>
      <c r="K175" s="75" t="s">
        <v>1045</v>
      </c>
      <c r="L175" s="72">
        <v>3005545990</v>
      </c>
      <c r="M175" s="78">
        <v>4426079</v>
      </c>
      <c r="N175" s="77">
        <v>44998470</v>
      </c>
      <c r="O175" s="76">
        <v>43875</v>
      </c>
      <c r="P175" s="76">
        <v>44183</v>
      </c>
    </row>
    <row r="176" spans="1:16">
      <c r="A176" s="75">
        <v>87</v>
      </c>
      <c r="B176" s="68" t="s">
        <v>1044</v>
      </c>
      <c r="C176" s="79">
        <v>65779562</v>
      </c>
      <c r="D176" s="70" t="s">
        <v>643</v>
      </c>
      <c r="E176" s="64" t="s">
        <v>1043</v>
      </c>
      <c r="F176" s="62" t="s">
        <v>142</v>
      </c>
      <c r="G176" s="69" t="s">
        <v>1042</v>
      </c>
      <c r="H176" s="68" t="s">
        <v>1041</v>
      </c>
      <c r="I176" s="64" t="s">
        <v>1040</v>
      </c>
      <c r="J176" s="73" t="s">
        <v>1003</v>
      </c>
      <c r="K176" s="75" t="s">
        <v>1039</v>
      </c>
      <c r="L176" s="72">
        <v>3175123416</v>
      </c>
      <c r="M176" s="78">
        <v>5397388</v>
      </c>
      <c r="N176" s="77">
        <v>55773009</v>
      </c>
      <c r="O176" s="76">
        <v>43882</v>
      </c>
      <c r="P176" s="76">
        <v>44195</v>
      </c>
    </row>
    <row r="177" spans="1:16">
      <c r="A177" s="75">
        <v>88</v>
      </c>
      <c r="B177" s="68" t="s">
        <v>1038</v>
      </c>
      <c r="C177" s="79">
        <v>1022950791</v>
      </c>
      <c r="D177" s="70" t="s">
        <v>643</v>
      </c>
      <c r="E177" s="64" t="s">
        <v>1037</v>
      </c>
      <c r="F177" s="62" t="s">
        <v>142</v>
      </c>
      <c r="G177" s="69" t="s">
        <v>1036</v>
      </c>
      <c r="H177" s="68" t="s">
        <v>1035</v>
      </c>
      <c r="I177" s="64" t="s">
        <v>1034</v>
      </c>
      <c r="J177" s="73" t="s">
        <v>1003</v>
      </c>
      <c r="K177" s="75" t="s">
        <v>1033</v>
      </c>
      <c r="L177" s="72">
        <v>3192258257</v>
      </c>
      <c r="M177" s="78">
        <v>3852124</v>
      </c>
      <c r="N177" s="77">
        <v>36338370</v>
      </c>
      <c r="O177" s="76">
        <v>43896</v>
      </c>
      <c r="P177" s="76">
        <v>44183</v>
      </c>
    </row>
    <row r="178" spans="1:16">
      <c r="A178" s="75">
        <v>56</v>
      </c>
      <c r="B178" s="68" t="s">
        <v>1032</v>
      </c>
      <c r="C178" s="79">
        <v>80931479</v>
      </c>
      <c r="D178" s="70" t="s">
        <v>643</v>
      </c>
      <c r="E178" s="64" t="s">
        <v>1031</v>
      </c>
      <c r="F178" s="62" t="s">
        <v>142</v>
      </c>
      <c r="G178" s="69" t="s">
        <v>1030</v>
      </c>
      <c r="H178" s="68" t="s">
        <v>1029</v>
      </c>
      <c r="I178" s="64" t="s">
        <v>1028</v>
      </c>
      <c r="J178" s="73" t="s">
        <v>1003</v>
      </c>
      <c r="K178" s="75" t="s">
        <v>1027</v>
      </c>
      <c r="L178" s="72">
        <v>3142774308</v>
      </c>
      <c r="M178" s="78">
        <v>5397388</v>
      </c>
      <c r="N178" s="77">
        <v>48936318</v>
      </c>
      <c r="O178" s="76">
        <v>43907</v>
      </c>
      <c r="P178" s="76">
        <v>44183</v>
      </c>
    </row>
    <row r="179" spans="1:16">
      <c r="A179" s="75">
        <v>90</v>
      </c>
      <c r="B179" s="68" t="s">
        <v>1026</v>
      </c>
      <c r="C179" s="79">
        <v>80100455</v>
      </c>
      <c r="D179" s="70" t="s">
        <v>643</v>
      </c>
      <c r="E179" s="64" t="s">
        <v>1025</v>
      </c>
      <c r="F179" s="62" t="s">
        <v>142</v>
      </c>
      <c r="G179" s="69" t="s">
        <v>1024</v>
      </c>
      <c r="H179" s="68" t="s">
        <v>1023</v>
      </c>
      <c r="I179" s="64" t="s">
        <v>1022</v>
      </c>
      <c r="J179" s="73" t="s">
        <v>1003</v>
      </c>
      <c r="K179" s="75" t="s">
        <v>1021</v>
      </c>
      <c r="L179" s="72">
        <v>3168663679</v>
      </c>
      <c r="M179" s="78">
        <v>4823432</v>
      </c>
      <c r="N179" s="77">
        <v>43732450</v>
      </c>
      <c r="O179" s="76">
        <v>43907</v>
      </c>
      <c r="P179" s="76">
        <v>44183</v>
      </c>
    </row>
    <row r="180" spans="1:16">
      <c r="A180" s="75">
        <v>91</v>
      </c>
      <c r="B180" s="68" t="s">
        <v>1020</v>
      </c>
      <c r="C180" s="79">
        <v>1121899085</v>
      </c>
      <c r="D180" s="70" t="s">
        <v>643</v>
      </c>
      <c r="E180" s="64" t="s">
        <v>1019</v>
      </c>
      <c r="F180" s="62" t="s">
        <v>142</v>
      </c>
      <c r="G180" s="69" t="s">
        <v>1018</v>
      </c>
      <c r="H180" s="68" t="s">
        <v>1017</v>
      </c>
      <c r="I180" s="64" t="s">
        <v>1016</v>
      </c>
      <c r="J180" s="73" t="s">
        <v>1015</v>
      </c>
      <c r="K180" s="80" t="s">
        <v>1014</v>
      </c>
      <c r="L180" s="72">
        <v>3214082966</v>
      </c>
      <c r="M180" s="78">
        <v>3156754</v>
      </c>
      <c r="N180" s="77">
        <v>28621236</v>
      </c>
      <c r="O180" s="76">
        <v>43907</v>
      </c>
      <c r="P180" s="76">
        <v>44183</v>
      </c>
    </row>
    <row r="181" spans="1:16">
      <c r="A181" s="75">
        <v>92</v>
      </c>
      <c r="B181" s="68" t="s">
        <v>1013</v>
      </c>
      <c r="C181" s="79">
        <v>1020721819</v>
      </c>
      <c r="D181" s="70" t="s">
        <v>643</v>
      </c>
      <c r="E181" s="64" t="s">
        <v>1012</v>
      </c>
      <c r="F181" s="62" t="s">
        <v>142</v>
      </c>
      <c r="G181" s="69" t="s">
        <v>872</v>
      </c>
      <c r="H181" s="68" t="s">
        <v>1011</v>
      </c>
      <c r="I181" s="64" t="s">
        <v>1010</v>
      </c>
      <c r="J181" s="73" t="s">
        <v>1003</v>
      </c>
      <c r="K181" s="75" t="s">
        <v>1009</v>
      </c>
      <c r="L181" s="72">
        <v>3175122200</v>
      </c>
      <c r="M181" s="78">
        <v>4823432</v>
      </c>
      <c r="N181" s="77">
        <v>43410888</v>
      </c>
      <c r="O181" s="76">
        <v>43909</v>
      </c>
      <c r="P181" s="76">
        <v>44183</v>
      </c>
    </row>
    <row r="182" spans="1:16">
      <c r="A182" s="75">
        <v>93</v>
      </c>
      <c r="B182" s="68" t="s">
        <v>1008</v>
      </c>
      <c r="C182" s="79">
        <v>1018404898</v>
      </c>
      <c r="D182" s="70" t="s">
        <v>643</v>
      </c>
      <c r="E182" s="64" t="s">
        <v>1007</v>
      </c>
      <c r="F182" s="62" t="s">
        <v>142</v>
      </c>
      <c r="G182" s="69" t="s">
        <v>1006</v>
      </c>
      <c r="H182" s="68" t="s">
        <v>1005</v>
      </c>
      <c r="I182" s="64" t="s">
        <v>1004</v>
      </c>
      <c r="J182" s="73" t="s">
        <v>1003</v>
      </c>
      <c r="K182" s="75" t="s">
        <v>1002</v>
      </c>
      <c r="L182" s="72">
        <v>3014037968</v>
      </c>
      <c r="M182" s="78">
        <v>3565146</v>
      </c>
      <c r="N182" s="77">
        <v>30422579</v>
      </c>
      <c r="O182" s="76">
        <v>43924</v>
      </c>
      <c r="P182" s="76">
        <v>44183</v>
      </c>
    </row>
    <row r="183" spans="1:16">
      <c r="A183" s="75"/>
      <c r="B183" s="68"/>
      <c r="C183" s="74"/>
      <c r="D183" s="70"/>
      <c r="E183" s="73"/>
      <c r="F183" s="68"/>
      <c r="G183" s="69"/>
      <c r="H183" s="68"/>
      <c r="I183" s="73"/>
      <c r="J183" s="73"/>
      <c r="K183" s="75"/>
      <c r="L183" s="72"/>
      <c r="M183" s="71"/>
      <c r="N183" s="71"/>
      <c r="O183" s="68"/>
      <c r="P183" s="68"/>
    </row>
    <row r="184" spans="1:16">
      <c r="A184" s="75"/>
      <c r="B184" s="68"/>
      <c r="C184" s="74"/>
      <c r="D184" s="70"/>
      <c r="E184" s="73"/>
      <c r="F184" s="68"/>
      <c r="G184" s="69"/>
      <c r="H184" s="68"/>
      <c r="I184" s="73"/>
      <c r="J184" s="73"/>
      <c r="K184" s="75"/>
      <c r="L184" s="72"/>
      <c r="M184" s="71"/>
      <c r="N184" s="71"/>
      <c r="O184" s="68"/>
      <c r="P184" s="68"/>
    </row>
    <row r="185" spans="1:16">
      <c r="A185" s="75"/>
      <c r="B185" s="68"/>
      <c r="C185" s="74"/>
      <c r="D185" s="70"/>
      <c r="E185" s="73"/>
      <c r="F185" s="68"/>
      <c r="G185" s="69"/>
      <c r="H185" s="68"/>
      <c r="I185" s="73"/>
      <c r="J185" s="73"/>
      <c r="K185" s="75"/>
      <c r="L185" s="72"/>
      <c r="M185" s="71"/>
      <c r="N185" s="71"/>
      <c r="O185" s="68"/>
      <c r="P185" s="68"/>
    </row>
    <row r="186" spans="1:16">
      <c r="A186" s="75"/>
      <c r="B186" s="68"/>
      <c r="C186" s="74"/>
      <c r="D186" s="70"/>
      <c r="E186" s="73"/>
      <c r="F186" s="68"/>
      <c r="G186" s="69"/>
      <c r="H186" s="68"/>
      <c r="I186" s="73"/>
      <c r="J186" s="73"/>
      <c r="K186" s="75"/>
      <c r="L186" s="72"/>
      <c r="M186" s="71"/>
      <c r="N186" s="71"/>
      <c r="O186" s="68"/>
      <c r="P186" s="68"/>
    </row>
    <row r="187" spans="1:16">
      <c r="A187" s="75"/>
      <c r="B187" s="68"/>
      <c r="C187" s="74"/>
      <c r="D187" s="70"/>
      <c r="E187" s="73"/>
      <c r="F187" s="68"/>
      <c r="G187" s="69"/>
      <c r="H187" s="68"/>
      <c r="I187" s="73"/>
      <c r="J187" s="73"/>
      <c r="K187" s="75"/>
      <c r="L187" s="72"/>
      <c r="M187" s="71"/>
      <c r="N187" s="71"/>
      <c r="O187" s="68"/>
      <c r="P187" s="68"/>
    </row>
    <row r="188" spans="1:16">
      <c r="A188" s="75"/>
      <c r="B188" s="68"/>
      <c r="C188" s="74"/>
      <c r="D188" s="70"/>
      <c r="E188" s="73"/>
      <c r="F188" s="68"/>
      <c r="G188" s="69"/>
      <c r="H188" s="68"/>
      <c r="I188" s="73"/>
      <c r="J188" s="73"/>
      <c r="K188" s="75"/>
      <c r="L188" s="72"/>
      <c r="M188" s="71"/>
      <c r="N188" s="71"/>
      <c r="O188" s="68"/>
      <c r="P188" s="68"/>
    </row>
    <row r="189" spans="1:16">
      <c r="A189" s="75"/>
      <c r="B189" s="68"/>
      <c r="C189" s="74"/>
      <c r="D189" s="70"/>
      <c r="E189" s="73"/>
      <c r="F189" s="68"/>
      <c r="G189" s="69"/>
      <c r="H189" s="68"/>
      <c r="I189" s="73"/>
      <c r="J189" s="73"/>
      <c r="K189" s="75"/>
      <c r="L189" s="72"/>
      <c r="M189" s="71"/>
      <c r="N189" s="71"/>
      <c r="O189" s="68"/>
      <c r="P189" s="68"/>
    </row>
    <row r="190" spans="1:16">
      <c r="A190" s="75"/>
      <c r="B190" s="68"/>
      <c r="C190" s="74"/>
      <c r="D190" s="70"/>
      <c r="E190" s="73"/>
      <c r="F190" s="68"/>
      <c r="G190" s="69"/>
      <c r="H190" s="68"/>
      <c r="I190" s="73"/>
      <c r="J190" s="73"/>
      <c r="K190" s="75"/>
      <c r="L190" s="72"/>
      <c r="M190" s="71"/>
      <c r="N190" s="71"/>
      <c r="O190" s="68"/>
      <c r="P190" s="68"/>
    </row>
    <row r="191" spans="1:16">
      <c r="A191" s="75"/>
      <c r="B191" s="68"/>
      <c r="C191" s="74"/>
      <c r="D191" s="70"/>
      <c r="E191" s="73"/>
      <c r="F191" s="68"/>
      <c r="G191" s="69"/>
      <c r="H191" s="68"/>
      <c r="I191" s="73"/>
      <c r="J191" s="73"/>
      <c r="K191" s="75"/>
      <c r="L191" s="72"/>
      <c r="M191" s="71"/>
      <c r="N191" s="71"/>
      <c r="O191" s="68"/>
      <c r="P191" s="68"/>
    </row>
    <row r="192" spans="1:16">
      <c r="A192" s="75"/>
      <c r="B192" s="68"/>
      <c r="C192" s="74"/>
      <c r="D192" s="70"/>
      <c r="E192" s="73"/>
      <c r="F192" s="68"/>
      <c r="G192" s="69"/>
      <c r="H192" s="68"/>
      <c r="I192" s="73"/>
      <c r="J192" s="73"/>
      <c r="K192" s="75"/>
      <c r="L192" s="72"/>
      <c r="M192" s="71"/>
      <c r="N192" s="71"/>
      <c r="O192" s="68"/>
      <c r="P192" s="68"/>
    </row>
    <row r="193" spans="1:16">
      <c r="A193" s="75"/>
      <c r="B193" s="68"/>
      <c r="C193" s="74"/>
      <c r="D193" s="70"/>
      <c r="E193" s="73"/>
      <c r="F193" s="68"/>
      <c r="G193" s="69"/>
      <c r="H193" s="68"/>
      <c r="I193" s="73"/>
      <c r="J193" s="73"/>
      <c r="K193" s="75"/>
      <c r="L193" s="72"/>
      <c r="M193" s="71"/>
      <c r="N193" s="71"/>
      <c r="O193" s="68"/>
      <c r="P193" s="68"/>
    </row>
    <row r="194" spans="1:16">
      <c r="A194" s="75"/>
      <c r="B194" s="68"/>
      <c r="C194" s="74"/>
      <c r="D194" s="70"/>
      <c r="E194" s="73"/>
      <c r="F194" s="68"/>
      <c r="G194" s="69"/>
      <c r="H194" s="68"/>
      <c r="I194" s="73"/>
      <c r="J194" s="73"/>
      <c r="K194" s="75"/>
      <c r="L194" s="72"/>
      <c r="M194" s="71"/>
      <c r="N194" s="71"/>
      <c r="O194" s="68"/>
      <c r="P194" s="68"/>
    </row>
    <row r="195" spans="1:16">
      <c r="A195" s="75"/>
      <c r="B195" s="68"/>
      <c r="C195" s="74"/>
      <c r="D195" s="70"/>
      <c r="E195" s="73"/>
      <c r="F195" s="68"/>
      <c r="G195" s="69"/>
      <c r="H195" s="68"/>
      <c r="I195" s="73"/>
      <c r="J195" s="73"/>
      <c r="K195" s="75"/>
      <c r="L195" s="72"/>
      <c r="M195" s="71"/>
      <c r="N195" s="71"/>
      <c r="O195" s="68"/>
      <c r="P195" s="68"/>
    </row>
    <row r="196" spans="1:16">
      <c r="A196" s="75"/>
      <c r="B196" s="68"/>
      <c r="C196" s="74"/>
      <c r="D196" s="70"/>
      <c r="E196" s="73"/>
      <c r="F196" s="68"/>
      <c r="G196" s="69"/>
      <c r="H196" s="68"/>
      <c r="I196" s="73"/>
      <c r="J196" s="73"/>
      <c r="K196" s="75"/>
      <c r="L196" s="72"/>
      <c r="M196" s="71"/>
      <c r="N196" s="71"/>
      <c r="O196" s="68"/>
      <c r="P196" s="68"/>
    </row>
    <row r="197" spans="1:16">
      <c r="A197" s="75"/>
      <c r="B197" s="68"/>
      <c r="C197" s="74"/>
      <c r="D197" s="70"/>
      <c r="E197" s="73"/>
      <c r="F197" s="68"/>
      <c r="G197" s="69"/>
      <c r="H197" s="68"/>
      <c r="I197" s="73"/>
      <c r="J197" s="73"/>
      <c r="K197" s="75"/>
      <c r="L197" s="72"/>
      <c r="M197" s="71"/>
      <c r="N197" s="71"/>
      <c r="O197" s="68"/>
      <c r="P197" s="68"/>
    </row>
    <row r="198" spans="1:16">
      <c r="A198" s="75"/>
      <c r="B198" s="68"/>
      <c r="C198" s="74"/>
      <c r="D198" s="70"/>
      <c r="E198" s="73"/>
      <c r="F198" s="68"/>
      <c r="G198" s="69"/>
      <c r="H198" s="68"/>
      <c r="I198" s="73"/>
      <c r="J198" s="73"/>
      <c r="K198" s="75"/>
      <c r="L198" s="72"/>
      <c r="M198" s="71"/>
      <c r="N198" s="71"/>
      <c r="O198" s="68"/>
      <c r="P198" s="68"/>
    </row>
    <row r="199" spans="1:16">
      <c r="A199" s="75"/>
      <c r="B199" s="68"/>
      <c r="C199" s="74"/>
      <c r="D199" s="70"/>
      <c r="E199" s="73"/>
      <c r="F199" s="68"/>
      <c r="G199" s="69"/>
      <c r="H199" s="68"/>
      <c r="I199" s="73"/>
      <c r="J199" s="73"/>
      <c r="K199" s="75"/>
      <c r="L199" s="72"/>
      <c r="M199" s="71"/>
      <c r="N199" s="71"/>
      <c r="O199" s="68"/>
      <c r="P199" s="68"/>
    </row>
    <row r="200" spans="1:16">
      <c r="A200" s="75"/>
      <c r="B200" s="68"/>
      <c r="C200" s="74"/>
      <c r="D200" s="70"/>
      <c r="E200" s="73"/>
      <c r="F200" s="68"/>
      <c r="G200" s="69"/>
      <c r="H200" s="68"/>
      <c r="I200" s="73"/>
      <c r="J200" s="73"/>
      <c r="K200" s="75"/>
      <c r="L200" s="72"/>
      <c r="M200" s="71"/>
      <c r="N200" s="71"/>
      <c r="O200" s="68"/>
      <c r="P200" s="68"/>
    </row>
    <row r="201" spans="1:16">
      <c r="A201" s="75"/>
      <c r="B201" s="68"/>
      <c r="C201" s="74"/>
      <c r="D201" s="70"/>
      <c r="E201" s="73"/>
      <c r="F201" s="68"/>
      <c r="G201" s="69"/>
      <c r="H201" s="68"/>
      <c r="I201" s="73"/>
      <c r="J201" s="73"/>
      <c r="K201" s="75"/>
      <c r="L201" s="72"/>
      <c r="M201" s="71"/>
      <c r="N201" s="71"/>
      <c r="O201" s="68"/>
      <c r="P201" s="68"/>
    </row>
    <row r="202" spans="1:16">
      <c r="A202" s="75"/>
      <c r="B202" s="68"/>
      <c r="C202" s="74"/>
      <c r="D202" s="70"/>
      <c r="E202" s="73"/>
      <c r="F202" s="68"/>
      <c r="G202" s="69"/>
      <c r="H202" s="68"/>
      <c r="I202" s="73"/>
      <c r="J202" s="73"/>
      <c r="L202" s="72"/>
      <c r="M202" s="71"/>
      <c r="N202" s="71"/>
      <c r="O202" s="68"/>
      <c r="P202" s="68"/>
    </row>
    <row r="203" spans="1:16">
      <c r="A203" s="75"/>
      <c r="B203" s="68"/>
      <c r="C203" s="74"/>
      <c r="D203" s="70"/>
      <c r="E203" s="73"/>
      <c r="F203" s="68"/>
      <c r="G203" s="69"/>
      <c r="H203" s="68"/>
      <c r="I203" s="73"/>
      <c r="J203" s="73"/>
      <c r="L203" s="72"/>
      <c r="M203" s="71"/>
      <c r="N203" s="71"/>
      <c r="O203" s="68"/>
      <c r="P203" s="68"/>
    </row>
    <row r="204" spans="1:16">
      <c r="A204" s="75"/>
      <c r="B204" s="68"/>
      <c r="C204" s="74"/>
      <c r="D204" s="70"/>
      <c r="E204" s="73"/>
      <c r="F204" s="68"/>
      <c r="G204" s="69"/>
      <c r="H204" s="68"/>
      <c r="I204" s="73"/>
      <c r="J204" s="73"/>
      <c r="L204" s="72"/>
      <c r="M204" s="71"/>
      <c r="N204" s="71"/>
      <c r="O204" s="68"/>
      <c r="P204" s="68"/>
    </row>
    <row r="205" spans="1:16">
      <c r="A205" s="75"/>
      <c r="B205" s="68"/>
      <c r="C205" s="74"/>
      <c r="D205" s="70"/>
      <c r="E205" s="73"/>
      <c r="F205" s="68"/>
      <c r="G205" s="69"/>
      <c r="H205" s="68"/>
      <c r="I205" s="73"/>
      <c r="J205" s="73"/>
      <c r="L205" s="72"/>
      <c r="M205" s="71"/>
      <c r="N205" s="71"/>
      <c r="O205" s="68"/>
      <c r="P205" s="68"/>
    </row>
    <row r="206" spans="1:16">
      <c r="A206" s="75"/>
      <c r="B206" s="68"/>
      <c r="C206" s="74"/>
      <c r="D206" s="70"/>
      <c r="E206" s="73"/>
      <c r="G206" s="69"/>
      <c r="H206" s="68"/>
      <c r="I206" s="73"/>
      <c r="J206" s="73"/>
      <c r="L206" s="72"/>
      <c r="M206" s="71"/>
      <c r="N206" s="71"/>
      <c r="O206" s="68"/>
      <c r="P206" s="68"/>
    </row>
    <row r="207" spans="1:16">
      <c r="A207" s="75"/>
      <c r="B207" s="68"/>
      <c r="C207" s="74"/>
      <c r="D207" s="70"/>
      <c r="E207" s="73"/>
      <c r="F207" s="68"/>
      <c r="G207" s="69"/>
      <c r="H207" s="68"/>
      <c r="I207" s="73"/>
      <c r="J207" s="73"/>
      <c r="L207" s="72"/>
      <c r="M207" s="71"/>
      <c r="N207" s="71"/>
      <c r="O207" s="68"/>
      <c r="P207" s="68"/>
    </row>
    <row r="208" spans="1:16">
      <c r="A208" s="75"/>
      <c r="B208" s="68"/>
      <c r="C208" s="74"/>
      <c r="D208" s="70"/>
      <c r="E208" s="73"/>
      <c r="F208" s="68"/>
      <c r="G208" s="69"/>
      <c r="H208" s="68"/>
      <c r="I208" s="73"/>
      <c r="J208" s="73"/>
      <c r="L208" s="72"/>
      <c r="M208" s="71"/>
      <c r="N208" s="71"/>
      <c r="O208" s="68"/>
      <c r="P208" s="68"/>
    </row>
    <row r="209" spans="1:16">
      <c r="A209" s="75"/>
      <c r="B209" s="68"/>
      <c r="C209" s="74"/>
      <c r="D209" s="70"/>
      <c r="E209" s="73"/>
      <c r="F209" s="68"/>
      <c r="G209" s="69"/>
      <c r="H209" s="68"/>
      <c r="I209" s="73"/>
      <c r="J209" s="73"/>
      <c r="L209" s="72"/>
      <c r="M209" s="71"/>
      <c r="N209" s="71"/>
      <c r="O209" s="68"/>
      <c r="P209" s="68"/>
    </row>
    <row r="210" spans="1:16">
      <c r="A210" s="75"/>
      <c r="B210" s="68"/>
      <c r="C210" s="74"/>
      <c r="D210" s="70"/>
      <c r="E210" s="73"/>
      <c r="F210" s="68"/>
      <c r="G210" s="69"/>
      <c r="H210" s="68"/>
      <c r="I210" s="73"/>
      <c r="J210" s="73"/>
      <c r="L210" s="72"/>
      <c r="M210" s="71"/>
      <c r="N210" s="71"/>
      <c r="O210" s="68"/>
      <c r="P210" s="68"/>
    </row>
    <row r="211" spans="1:16">
      <c r="A211" s="75"/>
      <c r="B211" s="68"/>
      <c r="C211" s="74"/>
      <c r="D211" s="70"/>
      <c r="E211" s="73"/>
      <c r="F211" s="68"/>
      <c r="G211" s="69"/>
      <c r="H211" s="68"/>
      <c r="I211" s="73"/>
      <c r="J211" s="73"/>
      <c r="L211" s="72"/>
      <c r="M211" s="71"/>
      <c r="N211" s="71"/>
      <c r="O211" s="68"/>
      <c r="P211" s="68"/>
    </row>
    <row r="212" spans="1:16">
      <c r="A212" s="75"/>
      <c r="B212" s="68"/>
      <c r="C212" s="74"/>
      <c r="D212" s="70"/>
      <c r="E212" s="73"/>
      <c r="F212" s="68"/>
      <c r="G212" s="69"/>
      <c r="H212" s="68"/>
      <c r="I212" s="73"/>
      <c r="J212" s="73"/>
      <c r="L212" s="72"/>
      <c r="M212" s="71"/>
      <c r="N212" s="71"/>
      <c r="O212" s="68"/>
      <c r="P212" s="68"/>
    </row>
    <row r="213" spans="1:16">
      <c r="A213" s="75"/>
      <c r="B213" s="68"/>
      <c r="C213" s="74"/>
      <c r="D213" s="70"/>
      <c r="E213" s="73"/>
      <c r="F213" s="68"/>
      <c r="G213" s="69"/>
      <c r="H213" s="68"/>
      <c r="I213" s="73"/>
      <c r="J213" s="73"/>
      <c r="L213" s="72"/>
      <c r="M213" s="71"/>
      <c r="N213" s="71"/>
      <c r="O213" s="68"/>
      <c r="P213" s="68"/>
    </row>
    <row r="214" spans="1:16">
      <c r="A214" s="75"/>
      <c r="B214" s="68"/>
      <c r="C214" s="74"/>
      <c r="D214" s="70"/>
      <c r="E214" s="73"/>
      <c r="F214" s="68"/>
      <c r="G214" s="69"/>
      <c r="H214" s="68"/>
      <c r="I214" s="73"/>
      <c r="J214" s="73"/>
      <c r="L214" s="72"/>
      <c r="M214" s="71"/>
      <c r="N214" s="71"/>
      <c r="O214" s="68"/>
      <c r="P214" s="68"/>
    </row>
    <row r="215" spans="1:16">
      <c r="A215" s="75"/>
      <c r="B215" s="68"/>
      <c r="C215" s="74"/>
      <c r="D215" s="70"/>
      <c r="E215" s="73"/>
      <c r="F215" s="68"/>
      <c r="G215" s="69"/>
      <c r="H215" s="68"/>
      <c r="I215" s="73"/>
      <c r="J215" s="73"/>
      <c r="L215" s="72"/>
      <c r="M215" s="71"/>
      <c r="N215" s="71"/>
      <c r="O215" s="68"/>
      <c r="P215" s="68"/>
    </row>
    <row r="216" spans="1:16">
      <c r="A216" s="75"/>
      <c r="B216" s="68"/>
      <c r="C216" s="74"/>
      <c r="D216" s="70"/>
      <c r="E216" s="73"/>
      <c r="F216" s="68"/>
      <c r="G216" s="69"/>
      <c r="H216" s="68"/>
      <c r="I216" s="73"/>
      <c r="J216" s="73"/>
      <c r="L216" s="72"/>
      <c r="M216" s="71"/>
      <c r="N216" s="71"/>
      <c r="O216" s="68"/>
      <c r="P216" s="68"/>
    </row>
    <row r="217" spans="1:16">
      <c r="A217" s="75"/>
      <c r="B217" s="68"/>
      <c r="C217" s="74"/>
      <c r="D217" s="70"/>
      <c r="E217" s="73"/>
      <c r="F217" s="68"/>
      <c r="G217" s="69"/>
      <c r="H217" s="68"/>
      <c r="I217" s="73"/>
      <c r="J217" s="73"/>
      <c r="L217" s="72"/>
      <c r="M217" s="71"/>
      <c r="N217" s="71"/>
      <c r="O217" s="68"/>
      <c r="P217" s="68"/>
    </row>
    <row r="218" spans="1:16">
      <c r="A218" s="75"/>
      <c r="B218" s="68"/>
      <c r="C218" s="74"/>
      <c r="D218" s="70"/>
      <c r="E218" s="73"/>
      <c r="F218" s="68"/>
      <c r="G218" s="69"/>
      <c r="H218" s="68"/>
      <c r="I218" s="73"/>
      <c r="J218" s="73"/>
      <c r="L218" s="72"/>
      <c r="M218" s="71"/>
      <c r="N218" s="71"/>
      <c r="O218" s="68"/>
      <c r="P218" s="68"/>
    </row>
    <row r="219" spans="1:16">
      <c r="A219" s="75"/>
      <c r="B219" s="68"/>
      <c r="C219" s="74"/>
      <c r="D219" s="70"/>
      <c r="E219" s="73"/>
      <c r="F219" s="68"/>
      <c r="G219" s="69"/>
      <c r="H219" s="68"/>
      <c r="I219" s="73"/>
      <c r="J219" s="73"/>
      <c r="L219" s="72"/>
      <c r="M219" s="71"/>
      <c r="N219" s="71"/>
      <c r="O219" s="68"/>
      <c r="P219" s="68"/>
    </row>
    <row r="220" spans="1:16">
      <c r="A220" s="75"/>
      <c r="B220" s="68"/>
      <c r="C220" s="74"/>
      <c r="D220" s="70"/>
      <c r="E220" s="73"/>
      <c r="F220" s="68"/>
      <c r="G220" s="69"/>
      <c r="H220" s="68"/>
      <c r="I220" s="73"/>
      <c r="J220" s="73"/>
      <c r="L220" s="72"/>
      <c r="M220" s="71"/>
      <c r="N220" s="71"/>
      <c r="O220" s="68"/>
      <c r="P220" s="68"/>
    </row>
    <row r="221" spans="1:16">
      <c r="A221" s="75"/>
      <c r="B221" s="68"/>
      <c r="C221" s="74"/>
      <c r="D221" s="70"/>
      <c r="E221" s="73"/>
      <c r="F221" s="68"/>
      <c r="G221" s="69"/>
      <c r="H221" s="68"/>
      <c r="I221" s="73"/>
      <c r="J221" s="73"/>
      <c r="L221" s="72"/>
      <c r="M221" s="71"/>
      <c r="N221" s="71"/>
      <c r="O221" s="68"/>
      <c r="P221" s="68"/>
    </row>
    <row r="222" spans="1:16">
      <c r="A222" s="75"/>
      <c r="B222" s="68"/>
      <c r="C222" s="74"/>
      <c r="D222" s="70"/>
      <c r="E222" s="73"/>
      <c r="F222" s="68"/>
      <c r="G222" s="69"/>
      <c r="H222" s="68"/>
      <c r="I222" s="73"/>
      <c r="J222" s="73"/>
      <c r="L222" s="72"/>
      <c r="M222" s="71"/>
      <c r="N222" s="71"/>
      <c r="O222" s="68"/>
      <c r="P222" s="68"/>
    </row>
    <row r="223" spans="1:16">
      <c r="A223" s="75"/>
      <c r="B223" s="68"/>
      <c r="C223" s="74"/>
      <c r="D223" s="70"/>
      <c r="E223" s="73"/>
      <c r="F223" s="68"/>
      <c r="G223" s="69"/>
      <c r="H223" s="68"/>
      <c r="I223" s="73"/>
      <c r="J223" s="73"/>
      <c r="L223" s="72"/>
      <c r="M223" s="71"/>
      <c r="N223" s="71"/>
      <c r="O223" s="68"/>
      <c r="P223" s="68"/>
    </row>
    <row r="224" spans="1:16">
      <c r="A224" s="75"/>
      <c r="B224" s="68"/>
      <c r="C224" s="74"/>
      <c r="D224" s="70"/>
      <c r="E224" s="73"/>
      <c r="F224" s="68"/>
      <c r="G224" s="69"/>
      <c r="H224" s="68"/>
      <c r="I224" s="73"/>
      <c r="J224" s="73"/>
      <c r="L224" s="72"/>
      <c r="M224" s="71"/>
      <c r="N224" s="71"/>
      <c r="O224" s="68"/>
      <c r="P224" s="68"/>
    </row>
    <row r="225" spans="1:16">
      <c r="A225" s="75"/>
      <c r="B225" s="68"/>
      <c r="C225" s="74"/>
      <c r="D225" s="70"/>
      <c r="E225" s="73"/>
      <c r="F225" s="68"/>
      <c r="G225" s="69"/>
      <c r="H225" s="68"/>
      <c r="I225" s="73"/>
      <c r="J225" s="73"/>
      <c r="L225" s="72"/>
      <c r="M225" s="71"/>
      <c r="N225" s="71"/>
      <c r="O225" s="68"/>
      <c r="P225" s="68"/>
    </row>
    <row r="226" spans="1:16">
      <c r="A226" s="75"/>
      <c r="B226" s="68"/>
      <c r="C226" s="74"/>
      <c r="D226" s="70"/>
      <c r="E226" s="73"/>
      <c r="F226" s="68"/>
      <c r="G226" s="69"/>
      <c r="H226" s="68"/>
      <c r="I226" s="73"/>
      <c r="J226" s="73"/>
      <c r="L226" s="72"/>
      <c r="M226" s="71"/>
      <c r="N226" s="71"/>
      <c r="O226" s="68"/>
      <c r="P226" s="68"/>
    </row>
    <row r="227" spans="1:16">
      <c r="A227" s="75"/>
      <c r="B227" s="68"/>
      <c r="C227" s="74"/>
      <c r="D227" s="70"/>
      <c r="E227" s="73"/>
      <c r="F227" s="68"/>
      <c r="G227" s="69"/>
      <c r="H227" s="68"/>
      <c r="I227" s="73"/>
      <c r="J227" s="73"/>
      <c r="L227" s="72"/>
      <c r="M227" s="71"/>
      <c r="N227" s="71"/>
      <c r="O227" s="68"/>
      <c r="P227" s="68"/>
    </row>
    <row r="228" spans="1:16">
      <c r="D228" s="70"/>
      <c r="F228" s="68"/>
      <c r="G228" s="69"/>
      <c r="H228" s="68"/>
    </row>
    <row r="229" spans="1:16">
      <c r="D229" s="70"/>
      <c r="F229" s="68"/>
      <c r="G229" s="69"/>
      <c r="H229" s="68"/>
    </row>
    <row r="230" spans="1:16">
      <c r="D230" s="70"/>
      <c r="F230" s="68"/>
      <c r="G230" s="69"/>
      <c r="H230" s="68"/>
    </row>
    <row r="231" spans="1:16">
      <c r="D231" s="70"/>
      <c r="F231" s="68"/>
      <c r="G231" s="69"/>
      <c r="H231" s="68"/>
    </row>
    <row r="232" spans="1:16">
      <c r="D232" s="70"/>
      <c r="F232" s="68"/>
      <c r="G232" s="69"/>
      <c r="H232" s="68"/>
    </row>
    <row r="233" spans="1:16">
      <c r="D233" s="70"/>
      <c r="F233" s="68"/>
      <c r="G233" s="69"/>
      <c r="H233" s="68"/>
    </row>
    <row r="234" spans="1:16">
      <c r="D234" s="70"/>
      <c r="F234" s="68"/>
      <c r="G234" s="69"/>
      <c r="H234" s="68"/>
    </row>
    <row r="235" spans="1:16">
      <c r="D235" s="70"/>
      <c r="F235" s="68"/>
      <c r="G235" s="69"/>
      <c r="H235" s="68"/>
    </row>
    <row r="236" spans="1:16">
      <c r="D236" s="70"/>
      <c r="F236" s="68"/>
      <c r="G236" s="69"/>
      <c r="H236" s="68"/>
    </row>
    <row r="237" spans="1:16">
      <c r="D237" s="70"/>
      <c r="F237" s="68"/>
      <c r="G237" s="69"/>
      <c r="H237" s="68"/>
    </row>
    <row r="238" spans="1:16">
      <c r="D238" s="70"/>
      <c r="F238" s="68"/>
      <c r="G238" s="69"/>
      <c r="H238" s="68"/>
    </row>
    <row r="239" spans="1:16">
      <c r="D239" s="70"/>
      <c r="F239" s="68"/>
      <c r="G239" s="69"/>
      <c r="H239" s="68"/>
    </row>
    <row r="240" spans="1:16">
      <c r="D240" s="70"/>
      <c r="F240" s="68"/>
      <c r="G240" s="69"/>
      <c r="H240" s="68"/>
    </row>
    <row r="241" spans="4:8">
      <c r="D241" s="70"/>
      <c r="F241" s="68"/>
      <c r="G241" s="69"/>
      <c r="H241" s="68"/>
    </row>
    <row r="242" spans="4:8">
      <c r="D242" s="70"/>
      <c r="F242" s="68"/>
      <c r="G242" s="69"/>
      <c r="H242" s="68"/>
    </row>
    <row r="243" spans="4:8">
      <c r="D243" s="70"/>
      <c r="F243" s="68"/>
      <c r="G243" s="69"/>
      <c r="H243" s="68"/>
    </row>
    <row r="244" spans="4:8">
      <c r="D244" s="70"/>
      <c r="F244" s="68"/>
      <c r="G244" s="69"/>
      <c r="H244" s="68"/>
    </row>
    <row r="245" spans="4:8">
      <c r="D245" s="70"/>
      <c r="F245" s="68"/>
      <c r="G245" s="69"/>
      <c r="H245" s="68"/>
    </row>
    <row r="246" spans="4:8">
      <c r="D246" s="70"/>
      <c r="F246" s="68"/>
      <c r="G246" s="69"/>
      <c r="H246" s="68"/>
    </row>
    <row r="247" spans="4:8">
      <c r="D247" s="70"/>
      <c r="F247" s="68"/>
      <c r="G247" s="69"/>
      <c r="H247" s="68"/>
    </row>
    <row r="248" spans="4:8">
      <c r="D248" s="70"/>
      <c r="F248" s="68"/>
      <c r="G248" s="69"/>
      <c r="H248" s="68"/>
    </row>
    <row r="249" spans="4:8">
      <c r="D249" s="70"/>
      <c r="F249" s="68"/>
      <c r="G249" s="69"/>
      <c r="H249" s="68"/>
    </row>
    <row r="250" spans="4:8">
      <c r="D250" s="70"/>
      <c r="F250" s="68"/>
      <c r="G250" s="69"/>
      <c r="H250" s="68"/>
    </row>
    <row r="251" spans="4:8">
      <c r="D251" s="70"/>
      <c r="F251" s="68"/>
      <c r="G251" s="69"/>
      <c r="H251" s="68"/>
    </row>
    <row r="252" spans="4:8">
      <c r="D252" s="70"/>
      <c r="F252" s="68"/>
      <c r="G252" s="69"/>
      <c r="H252" s="68"/>
    </row>
    <row r="253" spans="4:8">
      <c r="D253" s="70"/>
      <c r="F253" s="68"/>
      <c r="G253" s="69"/>
      <c r="H253" s="68"/>
    </row>
    <row r="254" spans="4:8">
      <c r="F254" s="68"/>
      <c r="G254" s="69"/>
      <c r="H254" s="68"/>
    </row>
    <row r="255" spans="4:8">
      <c r="F255" s="68"/>
      <c r="G255" s="69"/>
      <c r="H255" s="68"/>
    </row>
    <row r="256" spans="4:8">
      <c r="F256" s="68"/>
      <c r="G256" s="69"/>
      <c r="H256" s="68"/>
    </row>
    <row r="257" spans="6:8">
      <c r="F257" s="68"/>
      <c r="G257" s="69"/>
      <c r="H257" s="68"/>
    </row>
    <row r="258" spans="6:8">
      <c r="F258" s="68"/>
      <c r="G258" s="69"/>
      <c r="H258" s="68"/>
    </row>
    <row r="259" spans="6:8">
      <c r="F259" s="68"/>
      <c r="G259" s="69"/>
      <c r="H259" s="68"/>
    </row>
    <row r="260" spans="6:8">
      <c r="F260" s="68"/>
      <c r="G260" s="69"/>
      <c r="H260" s="68"/>
    </row>
    <row r="261" spans="6:8">
      <c r="F261" s="68"/>
      <c r="G261" s="69"/>
      <c r="H261" s="68"/>
    </row>
    <row r="262" spans="6:8">
      <c r="F262" s="68"/>
      <c r="G262" s="69"/>
      <c r="H262" s="68"/>
    </row>
    <row r="263" spans="6:8">
      <c r="F263" s="68"/>
      <c r="G263" s="69"/>
      <c r="H263" s="68"/>
    </row>
    <row r="264" spans="6:8">
      <c r="F264" s="68"/>
      <c r="G264" s="69"/>
      <c r="H264" s="68"/>
    </row>
    <row r="265" spans="6:8">
      <c r="F265" s="68"/>
      <c r="G265" s="69"/>
      <c r="H265" s="68"/>
    </row>
    <row r="266" spans="6:8">
      <c r="F266" s="68"/>
      <c r="G266" s="69"/>
      <c r="H266" s="68"/>
    </row>
    <row r="267" spans="6:8">
      <c r="F267" s="68"/>
      <c r="G267" s="69"/>
      <c r="H267" s="68"/>
    </row>
    <row r="268" spans="6:8">
      <c r="F268" s="68"/>
      <c r="G268" s="69"/>
      <c r="H268" s="68"/>
    </row>
    <row r="269" spans="6:8">
      <c r="F269" s="68"/>
      <c r="G269" s="69"/>
      <c r="H269" s="68"/>
    </row>
    <row r="270" spans="6:8">
      <c r="F270" s="68"/>
      <c r="G270" s="69"/>
      <c r="H270" s="68"/>
    </row>
    <row r="271" spans="6:8">
      <c r="F271" s="68"/>
      <c r="G271" s="69"/>
      <c r="H271" s="68"/>
    </row>
    <row r="272" spans="6:8">
      <c r="F272" s="68"/>
      <c r="G272" s="69"/>
      <c r="H272" s="68"/>
    </row>
    <row r="273" spans="6:8">
      <c r="F273" s="68"/>
      <c r="G273" s="69"/>
      <c r="H273" s="68"/>
    </row>
    <row r="274" spans="6:8">
      <c r="F274" s="68"/>
      <c r="G274" s="69"/>
      <c r="H274" s="68"/>
    </row>
    <row r="275" spans="6:8">
      <c r="F275" s="68"/>
      <c r="G275" s="69"/>
      <c r="H275" s="68"/>
    </row>
    <row r="276" spans="6:8">
      <c r="F276" s="68"/>
      <c r="G276" s="69"/>
      <c r="H276" s="68"/>
    </row>
    <row r="277" spans="6:8">
      <c r="F277" s="68"/>
      <c r="G277" s="69"/>
      <c r="H277" s="68"/>
    </row>
    <row r="278" spans="6:8">
      <c r="F278" s="68"/>
      <c r="G278" s="69"/>
      <c r="H278" s="68"/>
    </row>
    <row r="279" spans="6:8">
      <c r="F279" s="68"/>
      <c r="G279" s="69"/>
      <c r="H279" s="68"/>
    </row>
    <row r="280" spans="6:8">
      <c r="F280" s="68"/>
      <c r="G280" s="69"/>
      <c r="H280" s="68"/>
    </row>
    <row r="281" spans="6:8">
      <c r="F281" s="68"/>
      <c r="G281" s="69"/>
      <c r="H281" s="68"/>
    </row>
    <row r="282" spans="6:8">
      <c r="F282" s="68"/>
      <c r="G282" s="69"/>
      <c r="H282" s="68"/>
    </row>
    <row r="283" spans="6:8">
      <c r="F283" s="68"/>
      <c r="G283" s="69"/>
      <c r="H283" s="68"/>
    </row>
    <row r="284" spans="6:8">
      <c r="F284" s="68"/>
      <c r="G284" s="69"/>
      <c r="H284" s="68"/>
    </row>
    <row r="285" spans="6:8">
      <c r="F285" s="68"/>
      <c r="G285" s="69"/>
      <c r="H285" s="68"/>
    </row>
    <row r="286" spans="6:8">
      <c r="F286" s="68"/>
      <c r="G286" s="69"/>
      <c r="H286" s="68"/>
    </row>
    <row r="287" spans="6:8">
      <c r="F287" s="68"/>
      <c r="G287" s="69"/>
      <c r="H287" s="68"/>
    </row>
    <row r="288" spans="6:8">
      <c r="F288" s="68"/>
      <c r="G288" s="69"/>
      <c r="H288" s="68"/>
    </row>
    <row r="289" spans="6:8">
      <c r="F289" s="68"/>
      <c r="G289" s="69"/>
      <c r="H289" s="68"/>
    </row>
    <row r="290" spans="6:8">
      <c r="F290" s="68"/>
      <c r="G290" s="69"/>
      <c r="H290" s="68"/>
    </row>
    <row r="291" spans="6:8">
      <c r="F291" s="68"/>
      <c r="G291" s="69"/>
      <c r="H291" s="68"/>
    </row>
    <row r="292" spans="6:8">
      <c r="F292" s="68"/>
      <c r="G292" s="69"/>
      <c r="H292" s="68"/>
    </row>
    <row r="293" spans="6:8">
      <c r="F293" s="68"/>
      <c r="G293" s="69"/>
      <c r="H293" s="68"/>
    </row>
    <row r="294" spans="6:8">
      <c r="F294" s="68"/>
      <c r="G294" s="69"/>
      <c r="H294" s="68"/>
    </row>
    <row r="295" spans="6:8">
      <c r="F295" s="68"/>
      <c r="G295" s="69"/>
      <c r="H295" s="68"/>
    </row>
    <row r="296" spans="6:8">
      <c r="F296" s="68"/>
      <c r="G296" s="69"/>
      <c r="H296" s="68"/>
    </row>
    <row r="297" spans="6:8">
      <c r="F297" s="68"/>
      <c r="G297" s="69"/>
      <c r="H297" s="68"/>
    </row>
    <row r="298" spans="6:8">
      <c r="F298" s="68"/>
      <c r="G298" s="69"/>
      <c r="H298" s="68"/>
    </row>
    <row r="299" spans="6:8">
      <c r="F299" s="68"/>
      <c r="G299" s="69"/>
      <c r="H299" s="68"/>
    </row>
    <row r="300" spans="6:8">
      <c r="F300" s="68"/>
      <c r="G300" s="69"/>
      <c r="H300" s="68"/>
    </row>
    <row r="301" spans="6:8">
      <c r="F301" s="68"/>
      <c r="G301" s="69"/>
      <c r="H301" s="68"/>
    </row>
    <row r="302" spans="6:8">
      <c r="F302" s="68"/>
      <c r="G302" s="69"/>
      <c r="H302" s="68"/>
    </row>
    <row r="303" spans="6:8">
      <c r="F303" s="68"/>
      <c r="G303" s="69"/>
      <c r="H303" s="68"/>
    </row>
    <row r="304" spans="6:8">
      <c r="F304" s="68"/>
      <c r="G304" s="69"/>
      <c r="H304" s="68"/>
    </row>
    <row r="305" spans="6:8">
      <c r="F305" s="68"/>
      <c r="G305" s="69"/>
      <c r="H305" s="68"/>
    </row>
    <row r="306" spans="6:8">
      <c r="F306" s="68"/>
      <c r="G306" s="69"/>
      <c r="H306" s="68"/>
    </row>
    <row r="307" spans="6:8">
      <c r="F307" s="68"/>
      <c r="G307" s="69"/>
      <c r="H307" s="68"/>
    </row>
    <row r="308" spans="6:8">
      <c r="F308" s="68"/>
      <c r="G308" s="69"/>
      <c r="H308" s="68"/>
    </row>
    <row r="309" spans="6:8">
      <c r="F309" s="68"/>
      <c r="G309" s="69"/>
      <c r="H309" s="68"/>
    </row>
    <row r="310" spans="6:8">
      <c r="F310" s="68"/>
      <c r="G310" s="69"/>
      <c r="H310" s="68"/>
    </row>
    <row r="311" spans="6:8">
      <c r="F311" s="68"/>
      <c r="G311" s="69"/>
      <c r="H311" s="68"/>
    </row>
    <row r="312" spans="6:8">
      <c r="F312" s="68"/>
      <c r="G312" s="69"/>
      <c r="H312" s="68"/>
    </row>
    <row r="313" spans="6:8">
      <c r="F313" s="68"/>
      <c r="G313" s="69"/>
      <c r="H313" s="68"/>
    </row>
    <row r="314" spans="6:8">
      <c r="F314" s="68"/>
      <c r="G314" s="69"/>
      <c r="H314" s="68"/>
    </row>
    <row r="315" spans="6:8">
      <c r="F315" s="68"/>
      <c r="G315" s="69"/>
      <c r="H315" s="68"/>
    </row>
    <row r="316" spans="6:8">
      <c r="F316" s="68"/>
      <c r="G316" s="69"/>
      <c r="H316" s="68"/>
    </row>
    <row r="317" spans="6:8">
      <c r="F317" s="68"/>
      <c r="G317" s="69"/>
      <c r="H317" s="68"/>
    </row>
    <row r="318" spans="6:8">
      <c r="F318" s="68"/>
      <c r="G318" s="69"/>
      <c r="H318" s="68"/>
    </row>
    <row r="319" spans="6:8">
      <c r="F319" s="68"/>
      <c r="G319" s="69"/>
      <c r="H319" s="68"/>
    </row>
    <row r="320" spans="6:8">
      <c r="F320" s="68"/>
      <c r="G320" s="69"/>
      <c r="H320" s="68"/>
    </row>
    <row r="321" spans="6:8">
      <c r="F321" s="68"/>
      <c r="G321" s="69"/>
      <c r="H321" s="68"/>
    </row>
    <row r="322" spans="6:8">
      <c r="F322" s="68"/>
      <c r="G322" s="69"/>
      <c r="H322" s="68"/>
    </row>
    <row r="323" spans="6:8">
      <c r="F323" s="68"/>
      <c r="G323" s="69"/>
      <c r="H323" s="68"/>
    </row>
    <row r="324" spans="6:8">
      <c r="F324" s="68"/>
      <c r="G324" s="69"/>
      <c r="H324" s="68"/>
    </row>
    <row r="325" spans="6:8">
      <c r="F325" s="68"/>
      <c r="G325" s="69"/>
      <c r="H325" s="68"/>
    </row>
    <row r="326" spans="6:8">
      <c r="F326" s="68"/>
      <c r="G326" s="69"/>
      <c r="H326" s="68"/>
    </row>
    <row r="327" spans="6:8">
      <c r="F327" s="68"/>
      <c r="G327" s="69"/>
      <c r="H327" s="68"/>
    </row>
    <row r="328" spans="6:8">
      <c r="F328" s="68"/>
      <c r="G328" s="69"/>
      <c r="H328" s="68"/>
    </row>
    <row r="329" spans="6:8">
      <c r="F329" s="68"/>
      <c r="G329" s="69"/>
      <c r="H329" s="68"/>
    </row>
    <row r="330" spans="6:8">
      <c r="F330" s="68"/>
      <c r="G330" s="69"/>
      <c r="H330" s="68"/>
    </row>
    <row r="331" spans="6:8">
      <c r="F331" s="68"/>
      <c r="G331" s="69"/>
      <c r="H331" s="68"/>
    </row>
    <row r="332" spans="6:8">
      <c r="F332" s="68"/>
      <c r="G332" s="69"/>
      <c r="H332" s="68"/>
    </row>
    <row r="333" spans="6:8">
      <c r="F333" s="68"/>
      <c r="G333" s="69"/>
      <c r="H333" s="68"/>
    </row>
    <row r="334" spans="6:8">
      <c r="F334" s="68"/>
      <c r="G334" s="69"/>
      <c r="H334" s="68"/>
    </row>
    <row r="335" spans="6:8">
      <c r="F335" s="68"/>
      <c r="G335" s="69"/>
      <c r="H335" s="68"/>
    </row>
    <row r="336" spans="6:8">
      <c r="F336" s="68"/>
      <c r="G336" s="69"/>
      <c r="H336" s="68"/>
    </row>
    <row r="337" spans="6:8">
      <c r="F337" s="68"/>
      <c r="G337" s="69"/>
      <c r="H337" s="68"/>
    </row>
    <row r="338" spans="6:8">
      <c r="F338" s="68"/>
      <c r="G338" s="69"/>
      <c r="H338" s="68"/>
    </row>
    <row r="339" spans="6:8">
      <c r="F339" s="68"/>
      <c r="G339" s="69"/>
      <c r="H339" s="68"/>
    </row>
    <row r="340" spans="6:8">
      <c r="F340" s="68"/>
      <c r="G340" s="69"/>
      <c r="H340" s="68"/>
    </row>
    <row r="341" spans="6:8">
      <c r="F341" s="68"/>
      <c r="G341" s="69"/>
      <c r="H341" s="68"/>
    </row>
    <row r="342" spans="6:8">
      <c r="F342" s="68"/>
      <c r="G342" s="69"/>
      <c r="H342" s="68"/>
    </row>
    <row r="343" spans="6:8">
      <c r="F343" s="68"/>
      <c r="G343" s="69"/>
      <c r="H343" s="68"/>
    </row>
    <row r="344" spans="6:8">
      <c r="F344" s="68"/>
      <c r="G344" s="69"/>
      <c r="H344" s="68"/>
    </row>
    <row r="345" spans="6:8">
      <c r="F345" s="68"/>
      <c r="G345" s="69"/>
      <c r="H345" s="68"/>
    </row>
    <row r="346" spans="6:8">
      <c r="F346" s="68"/>
      <c r="G346" s="69"/>
      <c r="H346" s="68"/>
    </row>
    <row r="347" spans="6:8">
      <c r="F347" s="68"/>
      <c r="G347" s="69"/>
      <c r="H347" s="68"/>
    </row>
    <row r="348" spans="6:8">
      <c r="F348" s="68"/>
      <c r="G348" s="69"/>
      <c r="H348" s="68"/>
    </row>
    <row r="349" spans="6:8">
      <c r="F349" s="68"/>
      <c r="G349" s="69"/>
      <c r="H349" s="68"/>
    </row>
    <row r="350" spans="6:8">
      <c r="F350" s="68"/>
      <c r="G350" s="69"/>
      <c r="H350" s="68"/>
    </row>
    <row r="351" spans="6:8">
      <c r="F351" s="68"/>
      <c r="G351" s="69"/>
      <c r="H351" s="68"/>
    </row>
    <row r="352" spans="6:8">
      <c r="F352" s="68"/>
      <c r="G352" s="69"/>
      <c r="H352" s="68"/>
    </row>
    <row r="353" spans="6:8">
      <c r="F353" s="68"/>
      <c r="G353" s="69"/>
      <c r="H353" s="68"/>
    </row>
    <row r="354" spans="6:8">
      <c r="F354" s="68"/>
      <c r="G354" s="69"/>
      <c r="H354" s="68"/>
    </row>
    <row r="355" spans="6:8">
      <c r="F355" s="68"/>
      <c r="G355" s="69"/>
      <c r="H355" s="68"/>
    </row>
    <row r="356" spans="6:8">
      <c r="F356" s="68"/>
      <c r="G356" s="69"/>
      <c r="H356" s="68"/>
    </row>
    <row r="357" spans="6:8">
      <c r="F357" s="68"/>
      <c r="G357" s="69"/>
      <c r="H357" s="68"/>
    </row>
    <row r="358" spans="6:8">
      <c r="F358" s="68"/>
      <c r="G358" s="69"/>
      <c r="H358" s="68"/>
    </row>
    <row r="359" spans="6:8">
      <c r="F359" s="68"/>
      <c r="G359" s="69"/>
      <c r="H359" s="68"/>
    </row>
    <row r="360" spans="6:8">
      <c r="F360" s="68"/>
      <c r="G360" s="69"/>
      <c r="H360" s="68"/>
    </row>
    <row r="361" spans="6:8">
      <c r="F361" s="68"/>
      <c r="G361" s="69"/>
      <c r="H361" s="68"/>
    </row>
    <row r="362" spans="6:8">
      <c r="F362" s="68"/>
      <c r="G362" s="69"/>
      <c r="H362" s="68"/>
    </row>
    <row r="363" spans="6:8">
      <c r="F363" s="68"/>
      <c r="G363" s="69"/>
      <c r="H363" s="68"/>
    </row>
    <row r="364" spans="6:8">
      <c r="F364" s="68"/>
      <c r="G364" s="69"/>
      <c r="H364" s="68"/>
    </row>
    <row r="365" spans="6:8">
      <c r="F365" s="68"/>
      <c r="G365" s="69"/>
      <c r="H365" s="68"/>
    </row>
    <row r="366" spans="6:8">
      <c r="F366" s="68"/>
      <c r="G366" s="69"/>
      <c r="H366" s="68"/>
    </row>
    <row r="367" spans="6:8">
      <c r="F367" s="68"/>
      <c r="G367" s="69"/>
      <c r="H367" s="68"/>
    </row>
    <row r="368" spans="6:8">
      <c r="F368" s="68"/>
      <c r="G368" s="69"/>
      <c r="H368" s="68"/>
    </row>
    <row r="369" spans="6:8">
      <c r="F369" s="68"/>
      <c r="G369" s="69"/>
      <c r="H369" s="68"/>
    </row>
    <row r="370" spans="6:8">
      <c r="F370" s="68"/>
      <c r="G370" s="69"/>
      <c r="H370" s="68"/>
    </row>
    <row r="371" spans="6:8">
      <c r="F371" s="68"/>
      <c r="G371" s="69"/>
      <c r="H371" s="68"/>
    </row>
    <row r="372" spans="6:8">
      <c r="F372" s="68"/>
      <c r="G372" s="69"/>
      <c r="H372" s="68"/>
    </row>
    <row r="373" spans="6:8">
      <c r="F373" s="68"/>
      <c r="G373" s="69"/>
      <c r="H373" s="68"/>
    </row>
    <row r="374" spans="6:8">
      <c r="F374" s="68"/>
      <c r="G374" s="69"/>
      <c r="H374" s="68"/>
    </row>
    <row r="375" spans="6:8">
      <c r="F375" s="68"/>
      <c r="G375" s="69"/>
      <c r="H375" s="68"/>
    </row>
    <row r="376" spans="6:8">
      <c r="F376" s="68"/>
      <c r="G376" s="69"/>
      <c r="H376" s="68"/>
    </row>
    <row r="377" spans="6:8">
      <c r="F377" s="68"/>
      <c r="G377" s="69"/>
      <c r="H377" s="68"/>
    </row>
    <row r="378" spans="6:8">
      <c r="F378" s="68"/>
      <c r="G378" s="69"/>
      <c r="H378" s="68"/>
    </row>
    <row r="379" spans="6:8">
      <c r="F379" s="68"/>
      <c r="G379" s="69"/>
      <c r="H379" s="68"/>
    </row>
    <row r="380" spans="6:8">
      <c r="F380" s="68"/>
      <c r="G380" s="69"/>
      <c r="H380" s="68"/>
    </row>
    <row r="381" spans="6:8">
      <c r="F381" s="68"/>
      <c r="G381" s="69"/>
      <c r="H381" s="68"/>
    </row>
    <row r="382" spans="6:8">
      <c r="F382" s="68"/>
      <c r="G382" s="69"/>
      <c r="H382" s="68"/>
    </row>
    <row r="383" spans="6:8">
      <c r="F383" s="68"/>
      <c r="G383" s="69"/>
      <c r="H383" s="68"/>
    </row>
    <row r="384" spans="6:8">
      <c r="F384" s="68"/>
      <c r="G384" s="69"/>
      <c r="H384" s="68"/>
    </row>
    <row r="385" spans="6:8">
      <c r="F385" s="68"/>
      <c r="G385" s="69"/>
      <c r="H385" s="68"/>
    </row>
    <row r="386" spans="6:8">
      <c r="F386" s="68"/>
      <c r="G386" s="69"/>
      <c r="H386" s="68"/>
    </row>
    <row r="387" spans="6:8">
      <c r="F387" s="68"/>
      <c r="G387" s="69"/>
      <c r="H387" s="68"/>
    </row>
    <row r="388" spans="6:8">
      <c r="F388" s="68"/>
      <c r="G388" s="69"/>
      <c r="H388" s="68"/>
    </row>
    <row r="389" spans="6:8">
      <c r="F389" s="68"/>
      <c r="G389" s="69"/>
      <c r="H389" s="68"/>
    </row>
    <row r="390" spans="6:8">
      <c r="F390" s="68"/>
      <c r="G390" s="69"/>
      <c r="H390" s="68"/>
    </row>
    <row r="391" spans="6:8">
      <c r="F391" s="68"/>
      <c r="G391" s="69"/>
      <c r="H391" s="68"/>
    </row>
    <row r="392" spans="6:8">
      <c r="F392" s="68"/>
      <c r="G392" s="69"/>
      <c r="H392" s="68"/>
    </row>
    <row r="393" spans="6:8">
      <c r="F393" s="68"/>
      <c r="G393" s="69"/>
      <c r="H393" s="68"/>
    </row>
    <row r="394" spans="6:8">
      <c r="F394" s="68"/>
      <c r="G394" s="69"/>
      <c r="H394" s="68"/>
    </row>
    <row r="395" spans="6:8">
      <c r="F395" s="68"/>
      <c r="G395" s="69"/>
      <c r="H395" s="68"/>
    </row>
    <row r="396" spans="6:8">
      <c r="F396" s="68"/>
      <c r="G396" s="69"/>
      <c r="H396" s="68"/>
    </row>
    <row r="397" spans="6:8">
      <c r="F397" s="68"/>
      <c r="G397" s="69"/>
      <c r="H397" s="68"/>
    </row>
    <row r="398" spans="6:8">
      <c r="F398" s="68"/>
      <c r="G398" s="69"/>
      <c r="H398" s="68"/>
    </row>
    <row r="399" spans="6:8">
      <c r="F399" s="68"/>
      <c r="G399" s="69"/>
      <c r="H399" s="68"/>
    </row>
    <row r="400" spans="6:8">
      <c r="F400" s="68"/>
      <c r="G400" s="69"/>
      <c r="H400" s="68"/>
    </row>
    <row r="401" spans="6:8">
      <c r="F401" s="68"/>
      <c r="G401" s="69"/>
      <c r="H401" s="68"/>
    </row>
    <row r="402" spans="6:8">
      <c r="F402" s="68"/>
      <c r="G402" s="69"/>
      <c r="H402" s="68"/>
    </row>
    <row r="403" spans="6:8">
      <c r="F403" s="68"/>
      <c r="G403" s="69"/>
      <c r="H403" s="68"/>
    </row>
    <row r="404" spans="6:8">
      <c r="F404" s="68"/>
      <c r="G404" s="69"/>
      <c r="H404" s="68"/>
    </row>
    <row r="405" spans="6:8">
      <c r="F405" s="68"/>
      <c r="G405" s="69"/>
      <c r="H405" s="68"/>
    </row>
    <row r="406" spans="6:8">
      <c r="F406" s="68"/>
      <c r="G406" s="69"/>
      <c r="H406" s="68"/>
    </row>
    <row r="407" spans="6:8">
      <c r="F407" s="68"/>
      <c r="G407" s="69"/>
      <c r="H407" s="68"/>
    </row>
    <row r="408" spans="6:8">
      <c r="F408" s="68"/>
      <c r="G408" s="69"/>
      <c r="H408" s="68"/>
    </row>
    <row r="409" spans="6:8">
      <c r="F409" s="68"/>
      <c r="G409" s="69"/>
      <c r="H409" s="68"/>
    </row>
    <row r="410" spans="6:8">
      <c r="F410" s="68"/>
      <c r="G410" s="69"/>
      <c r="H410" s="68"/>
    </row>
    <row r="411" spans="6:8">
      <c r="F411" s="68"/>
      <c r="G411" s="69"/>
      <c r="H411" s="68"/>
    </row>
    <row r="412" spans="6:8">
      <c r="F412" s="68"/>
      <c r="G412" s="69"/>
      <c r="H412" s="68"/>
    </row>
    <row r="413" spans="6:8">
      <c r="F413" s="68"/>
      <c r="G413" s="69"/>
      <c r="H413" s="68"/>
    </row>
    <row r="414" spans="6:8">
      <c r="F414" s="68"/>
      <c r="G414" s="69"/>
      <c r="H414" s="68"/>
    </row>
    <row r="415" spans="6:8">
      <c r="F415" s="68"/>
      <c r="G415" s="69"/>
      <c r="H415" s="68"/>
    </row>
    <row r="416" spans="6:8">
      <c r="F416" s="68"/>
      <c r="G416" s="69"/>
      <c r="H416" s="68"/>
    </row>
    <row r="417" spans="6:8">
      <c r="F417" s="68"/>
      <c r="G417" s="69"/>
      <c r="H417" s="68"/>
    </row>
    <row r="418" spans="6:8">
      <c r="F418" s="68"/>
      <c r="G418" s="69"/>
      <c r="H418" s="68"/>
    </row>
    <row r="419" spans="6:8">
      <c r="F419" s="68"/>
      <c r="G419" s="69"/>
      <c r="H419" s="68"/>
    </row>
    <row r="420" spans="6:8">
      <c r="F420" s="68"/>
      <c r="G420" s="69"/>
      <c r="H420" s="68"/>
    </row>
    <row r="421" spans="6:8">
      <c r="F421" s="68"/>
      <c r="G421" s="69"/>
      <c r="H421" s="68"/>
    </row>
    <row r="422" spans="6:8">
      <c r="F422" s="68"/>
      <c r="G422" s="69"/>
      <c r="H422" s="68"/>
    </row>
    <row r="423" spans="6:8">
      <c r="F423" s="68"/>
      <c r="G423" s="69"/>
      <c r="H423" s="68"/>
    </row>
    <row r="424" spans="6:8">
      <c r="F424" s="68"/>
      <c r="G424" s="69"/>
      <c r="H424" s="68"/>
    </row>
    <row r="425" spans="6:8">
      <c r="F425" s="68"/>
      <c r="G425" s="69"/>
      <c r="H425" s="68"/>
    </row>
    <row r="426" spans="6:8">
      <c r="F426" s="68"/>
      <c r="G426" s="69"/>
      <c r="H426" s="68"/>
    </row>
    <row r="427" spans="6:8">
      <c r="F427" s="68"/>
      <c r="G427" s="69"/>
      <c r="H427" s="68"/>
    </row>
    <row r="428" spans="6:8">
      <c r="F428" s="68"/>
      <c r="G428" s="69"/>
      <c r="H428" s="68"/>
    </row>
    <row r="429" spans="6:8">
      <c r="F429" s="68"/>
      <c r="G429" s="69"/>
      <c r="H429" s="68"/>
    </row>
    <row r="430" spans="6:8">
      <c r="F430" s="68"/>
      <c r="G430" s="69"/>
      <c r="H430" s="68"/>
    </row>
    <row r="431" spans="6:8">
      <c r="F431" s="68"/>
      <c r="G431" s="69"/>
      <c r="H431" s="68"/>
    </row>
    <row r="432" spans="6:8">
      <c r="F432" s="68"/>
      <c r="G432" s="69"/>
      <c r="H432" s="68"/>
    </row>
    <row r="433" spans="6:8">
      <c r="F433" s="68"/>
      <c r="G433" s="69"/>
      <c r="H433" s="68"/>
    </row>
    <row r="434" spans="6:8">
      <c r="F434" s="68"/>
      <c r="G434" s="69"/>
      <c r="H434" s="68"/>
    </row>
    <row r="435" spans="6:8">
      <c r="F435" s="68"/>
      <c r="G435" s="69"/>
      <c r="H435" s="68"/>
    </row>
    <row r="436" spans="6:8">
      <c r="F436" s="68"/>
      <c r="G436" s="69"/>
      <c r="H436" s="68"/>
    </row>
    <row r="437" spans="6:8">
      <c r="F437" s="68"/>
      <c r="G437" s="69"/>
      <c r="H437" s="68"/>
    </row>
    <row r="438" spans="6:8">
      <c r="F438" s="68"/>
      <c r="G438" s="69"/>
      <c r="H438" s="68"/>
    </row>
    <row r="439" spans="6:8">
      <c r="F439" s="68"/>
      <c r="G439" s="69"/>
      <c r="H439" s="68"/>
    </row>
    <row r="440" spans="6:8">
      <c r="F440" s="68"/>
      <c r="G440" s="69"/>
      <c r="H440" s="68"/>
    </row>
    <row r="441" spans="6:8">
      <c r="F441" s="68"/>
      <c r="G441" s="69"/>
      <c r="H441" s="68"/>
    </row>
    <row r="442" spans="6:8">
      <c r="F442" s="68"/>
      <c r="G442" s="69"/>
      <c r="H442" s="68"/>
    </row>
    <row r="443" spans="6:8">
      <c r="F443" s="68"/>
      <c r="G443" s="69"/>
      <c r="H443" s="68"/>
    </row>
    <row r="444" spans="6:8">
      <c r="F444" s="68"/>
      <c r="G444" s="69"/>
      <c r="H444" s="68"/>
    </row>
    <row r="445" spans="6:8">
      <c r="F445" s="68"/>
      <c r="G445" s="69"/>
      <c r="H445" s="68"/>
    </row>
    <row r="446" spans="6:8">
      <c r="F446" s="68"/>
      <c r="G446" s="69"/>
      <c r="H446" s="68"/>
    </row>
    <row r="447" spans="6:8">
      <c r="F447" s="68"/>
      <c r="G447" s="69"/>
      <c r="H447" s="68"/>
    </row>
    <row r="448" spans="6:8">
      <c r="F448" s="68"/>
      <c r="G448" s="69"/>
      <c r="H448" s="68"/>
    </row>
    <row r="449" spans="6:8">
      <c r="F449" s="68"/>
      <c r="G449" s="69"/>
      <c r="H449" s="68"/>
    </row>
    <row r="450" spans="6:8">
      <c r="F450" s="68"/>
      <c r="G450" s="69"/>
      <c r="H450" s="68"/>
    </row>
    <row r="451" spans="6:8">
      <c r="F451" s="68"/>
      <c r="G451" s="69"/>
      <c r="H451" s="68"/>
    </row>
    <row r="452" spans="6:8">
      <c r="F452" s="68"/>
      <c r="G452" s="69"/>
      <c r="H452" s="68"/>
    </row>
    <row r="453" spans="6:8">
      <c r="F453" s="68"/>
      <c r="G453" s="69"/>
      <c r="H453" s="68"/>
    </row>
    <row r="454" spans="6:8">
      <c r="F454" s="68"/>
      <c r="G454" s="69"/>
      <c r="H454" s="68"/>
    </row>
    <row r="455" spans="6:8">
      <c r="F455" s="68"/>
      <c r="G455" s="69"/>
      <c r="H455" s="68"/>
    </row>
    <row r="456" spans="6:8">
      <c r="F456" s="68"/>
      <c r="G456" s="69"/>
      <c r="H456" s="68"/>
    </row>
    <row r="457" spans="6:8">
      <c r="F457" s="68"/>
      <c r="G457" s="69"/>
      <c r="H457" s="68"/>
    </row>
    <row r="458" spans="6:8">
      <c r="F458" s="68"/>
      <c r="G458" s="69"/>
      <c r="H458" s="68"/>
    </row>
    <row r="459" spans="6:8">
      <c r="F459" s="68"/>
      <c r="G459" s="69"/>
      <c r="H459" s="68"/>
    </row>
    <row r="460" spans="6:8">
      <c r="F460" s="68"/>
      <c r="G460" s="69"/>
      <c r="H460" s="68"/>
    </row>
    <row r="461" spans="6:8">
      <c r="F461" s="68"/>
      <c r="G461" s="69"/>
      <c r="H461" s="68"/>
    </row>
    <row r="462" spans="6:8">
      <c r="F462" s="68"/>
      <c r="G462" s="69"/>
      <c r="H462" s="68"/>
    </row>
    <row r="463" spans="6:8">
      <c r="F463" s="68"/>
      <c r="G463" s="69"/>
      <c r="H463" s="68"/>
    </row>
    <row r="464" spans="6:8">
      <c r="F464" s="68"/>
      <c r="G464" s="69"/>
      <c r="H464" s="68"/>
    </row>
    <row r="465" spans="6:8">
      <c r="F465" s="68"/>
      <c r="G465" s="69"/>
      <c r="H465" s="68"/>
    </row>
    <row r="466" spans="6:8">
      <c r="F466" s="68"/>
      <c r="G466" s="69"/>
      <c r="H466" s="68"/>
    </row>
    <row r="467" spans="6:8">
      <c r="F467" s="68"/>
      <c r="G467" s="69"/>
      <c r="H467" s="68"/>
    </row>
    <row r="468" spans="6:8">
      <c r="F468" s="68"/>
      <c r="G468" s="69"/>
      <c r="H468" s="68"/>
    </row>
    <row r="469" spans="6:8">
      <c r="F469" s="68"/>
      <c r="G469" s="69"/>
      <c r="H469" s="68"/>
    </row>
    <row r="470" spans="6:8">
      <c r="F470" s="68"/>
      <c r="G470" s="69"/>
      <c r="H470" s="68"/>
    </row>
    <row r="471" spans="6:8">
      <c r="F471" s="68"/>
      <c r="G471" s="69"/>
      <c r="H471" s="68"/>
    </row>
    <row r="472" spans="6:8">
      <c r="F472" s="68"/>
      <c r="G472" s="69"/>
      <c r="H472" s="68"/>
    </row>
    <row r="473" spans="6:8">
      <c r="F473" s="68"/>
      <c r="G473" s="69"/>
      <c r="H473" s="68"/>
    </row>
    <row r="474" spans="6:8">
      <c r="F474" s="68"/>
      <c r="G474" s="69"/>
      <c r="H474" s="68"/>
    </row>
    <row r="475" spans="6:8">
      <c r="F475" s="68"/>
      <c r="G475" s="69"/>
      <c r="H475" s="68"/>
    </row>
    <row r="476" spans="6:8">
      <c r="F476" s="68"/>
      <c r="G476" s="69"/>
      <c r="H476" s="68"/>
    </row>
    <row r="477" spans="6:8">
      <c r="F477" s="68"/>
      <c r="G477" s="69"/>
      <c r="H477" s="68"/>
    </row>
    <row r="478" spans="6:8">
      <c r="F478" s="68"/>
      <c r="G478" s="69"/>
      <c r="H478" s="68"/>
    </row>
    <row r="479" spans="6:8">
      <c r="F479" s="68"/>
      <c r="G479" s="69"/>
      <c r="H479" s="68"/>
    </row>
    <row r="480" spans="6:8">
      <c r="F480" s="68"/>
      <c r="G480" s="69"/>
      <c r="H480" s="68"/>
    </row>
    <row r="481" spans="6:8">
      <c r="F481" s="68"/>
      <c r="G481" s="69"/>
      <c r="H481" s="68"/>
    </row>
    <row r="482" spans="6:8">
      <c r="F482" s="68"/>
      <c r="G482" s="69"/>
      <c r="H482" s="68"/>
    </row>
    <row r="483" spans="6:8">
      <c r="F483" s="68"/>
      <c r="G483" s="69"/>
      <c r="H483" s="68"/>
    </row>
    <row r="484" spans="6:8">
      <c r="F484" s="68"/>
      <c r="G484" s="69"/>
      <c r="H484" s="68"/>
    </row>
    <row r="485" spans="6:8">
      <c r="F485" s="68"/>
      <c r="G485" s="69"/>
      <c r="H485" s="68"/>
    </row>
    <row r="486" spans="6:8">
      <c r="F486" s="68"/>
      <c r="G486" s="69"/>
      <c r="H486" s="68"/>
    </row>
    <row r="487" spans="6:8">
      <c r="F487" s="68"/>
      <c r="G487" s="69"/>
      <c r="H487" s="68"/>
    </row>
    <row r="488" spans="6:8">
      <c r="F488" s="68"/>
      <c r="G488" s="69"/>
      <c r="H488" s="68"/>
    </row>
    <row r="489" spans="6:8">
      <c r="F489" s="68"/>
      <c r="G489" s="69"/>
      <c r="H489" s="68"/>
    </row>
    <row r="490" spans="6:8">
      <c r="F490" s="68"/>
      <c r="G490" s="69"/>
      <c r="H490" s="68"/>
    </row>
    <row r="491" spans="6:8">
      <c r="F491" s="68"/>
      <c r="G491" s="69"/>
      <c r="H491" s="68"/>
    </row>
    <row r="492" spans="6:8">
      <c r="F492" s="68"/>
      <c r="G492" s="69"/>
      <c r="H492" s="68"/>
    </row>
    <row r="493" spans="6:8">
      <c r="F493" s="68"/>
      <c r="G493" s="69"/>
      <c r="H493" s="68"/>
    </row>
    <row r="494" spans="6:8">
      <c r="F494" s="68"/>
      <c r="G494" s="69"/>
      <c r="H494" s="68"/>
    </row>
    <row r="495" spans="6:8">
      <c r="F495" s="68"/>
      <c r="G495" s="69"/>
      <c r="H495" s="68"/>
    </row>
    <row r="496" spans="6:8">
      <c r="F496" s="68"/>
      <c r="G496" s="69"/>
      <c r="H496" s="68"/>
    </row>
    <row r="497" spans="6:8">
      <c r="F497" s="68"/>
      <c r="G497" s="69"/>
      <c r="H497" s="68"/>
    </row>
    <row r="498" spans="6:8">
      <c r="F498" s="68"/>
      <c r="G498" s="69"/>
      <c r="H498" s="68"/>
    </row>
    <row r="499" spans="6:8">
      <c r="F499" s="68"/>
      <c r="G499" s="69"/>
      <c r="H499" s="68"/>
    </row>
    <row r="500" spans="6:8">
      <c r="F500" s="68"/>
      <c r="G500" s="69"/>
      <c r="H500" s="68"/>
    </row>
    <row r="501" spans="6:8">
      <c r="F501" s="68"/>
      <c r="G501" s="69"/>
      <c r="H501" s="68"/>
    </row>
    <row r="502" spans="6:8">
      <c r="F502" s="68"/>
      <c r="G502" s="69"/>
      <c r="H502" s="68"/>
    </row>
    <row r="503" spans="6:8">
      <c r="F503" s="68"/>
      <c r="G503" s="69"/>
      <c r="H503" s="68"/>
    </row>
    <row r="504" spans="6:8">
      <c r="F504" s="68"/>
      <c r="G504" s="69"/>
      <c r="H504" s="68"/>
    </row>
    <row r="505" spans="6:8">
      <c r="F505" s="68"/>
      <c r="G505" s="69"/>
      <c r="H505" s="68"/>
    </row>
    <row r="506" spans="6:8">
      <c r="F506" s="68"/>
      <c r="G506" s="69"/>
      <c r="H506" s="68"/>
    </row>
    <row r="507" spans="6:8">
      <c r="F507" s="68"/>
      <c r="G507" s="69"/>
      <c r="H507" s="68"/>
    </row>
    <row r="508" spans="6:8">
      <c r="F508" s="68"/>
      <c r="G508" s="69"/>
      <c r="H508" s="68"/>
    </row>
    <row r="509" spans="6:8">
      <c r="F509" s="68"/>
      <c r="G509" s="69"/>
      <c r="H509" s="68"/>
    </row>
    <row r="510" spans="6:8">
      <c r="F510" s="68"/>
      <c r="G510" s="69"/>
      <c r="H510" s="68"/>
    </row>
    <row r="511" spans="6:8">
      <c r="F511" s="68"/>
      <c r="G511" s="69"/>
      <c r="H511" s="68"/>
    </row>
    <row r="512" spans="6:8">
      <c r="F512" s="68"/>
      <c r="G512" s="69"/>
      <c r="H512" s="68"/>
    </row>
    <row r="513" spans="6:8">
      <c r="F513" s="68"/>
      <c r="G513" s="69"/>
      <c r="H513" s="68"/>
    </row>
    <row r="514" spans="6:8">
      <c r="F514" s="68"/>
      <c r="G514" s="69"/>
      <c r="H514" s="68"/>
    </row>
    <row r="515" spans="6:8">
      <c r="F515" s="68"/>
      <c r="G515" s="69"/>
      <c r="H515" s="68"/>
    </row>
    <row r="516" spans="6:8">
      <c r="F516" s="68"/>
      <c r="G516" s="69"/>
      <c r="H516" s="68"/>
    </row>
    <row r="517" spans="6:8">
      <c r="F517" s="68"/>
      <c r="G517" s="69"/>
      <c r="H517" s="68"/>
    </row>
    <row r="518" spans="6:8">
      <c r="F518" s="68"/>
      <c r="G518" s="69"/>
      <c r="H518" s="68"/>
    </row>
    <row r="519" spans="6:8">
      <c r="F519" s="68"/>
      <c r="G519" s="69"/>
      <c r="H519" s="68"/>
    </row>
    <row r="520" spans="6:8">
      <c r="F520" s="68"/>
      <c r="G520" s="69"/>
      <c r="H520" s="68"/>
    </row>
    <row r="521" spans="6:8">
      <c r="F521" s="68"/>
      <c r="G521" s="69"/>
      <c r="H521" s="68"/>
    </row>
    <row r="522" spans="6:8">
      <c r="F522" s="68"/>
      <c r="G522" s="69"/>
      <c r="H522" s="68"/>
    </row>
    <row r="523" spans="6:8">
      <c r="F523" s="68"/>
      <c r="G523" s="69"/>
      <c r="H523" s="68"/>
    </row>
    <row r="524" spans="6:8">
      <c r="F524" s="68"/>
      <c r="G524" s="69"/>
      <c r="H524" s="68"/>
    </row>
    <row r="525" spans="6:8">
      <c r="F525" s="68"/>
      <c r="G525" s="69"/>
      <c r="H525" s="68"/>
    </row>
    <row r="526" spans="6:8">
      <c r="F526" s="68"/>
      <c r="G526" s="69"/>
      <c r="H526" s="68"/>
    </row>
    <row r="527" spans="6:8">
      <c r="F527" s="68"/>
      <c r="G527" s="69"/>
      <c r="H527" s="68"/>
    </row>
    <row r="528" spans="6:8">
      <c r="F528" s="68"/>
      <c r="G528" s="69"/>
      <c r="H528" s="68"/>
    </row>
    <row r="529" spans="6:8">
      <c r="F529" s="68"/>
      <c r="G529" s="69"/>
      <c r="H529" s="68"/>
    </row>
    <row r="530" spans="6:8">
      <c r="F530" s="68"/>
      <c r="G530" s="69"/>
      <c r="H530" s="68"/>
    </row>
    <row r="531" spans="6:8">
      <c r="F531" s="68"/>
      <c r="G531" s="69"/>
      <c r="H531" s="68"/>
    </row>
    <row r="532" spans="6:8">
      <c r="F532" s="68"/>
      <c r="G532" s="69"/>
      <c r="H532" s="68"/>
    </row>
    <row r="533" spans="6:8">
      <c r="F533" s="68"/>
      <c r="G533" s="69"/>
      <c r="H533" s="68"/>
    </row>
    <row r="534" spans="6:8">
      <c r="F534" s="68"/>
      <c r="G534" s="69"/>
      <c r="H534" s="68"/>
    </row>
    <row r="535" spans="6:8">
      <c r="F535" s="68"/>
      <c r="G535" s="69"/>
      <c r="H535" s="68"/>
    </row>
    <row r="536" spans="6:8">
      <c r="F536" s="68"/>
      <c r="G536" s="69"/>
      <c r="H536" s="68"/>
    </row>
    <row r="537" spans="6:8">
      <c r="F537" s="68"/>
      <c r="G537" s="69"/>
      <c r="H537" s="68"/>
    </row>
    <row r="538" spans="6:8">
      <c r="F538" s="68"/>
      <c r="G538" s="69"/>
      <c r="H538" s="68"/>
    </row>
    <row r="539" spans="6:8">
      <c r="F539" s="68"/>
      <c r="G539" s="69"/>
      <c r="H539" s="68"/>
    </row>
    <row r="540" spans="6:8">
      <c r="F540" s="68"/>
      <c r="G540" s="69"/>
      <c r="H540" s="68"/>
    </row>
    <row r="541" spans="6:8">
      <c r="F541" s="68"/>
      <c r="G541" s="69"/>
      <c r="H541" s="68"/>
    </row>
    <row r="542" spans="6:8">
      <c r="F542" s="68"/>
      <c r="G542" s="69"/>
      <c r="H542" s="68"/>
    </row>
    <row r="543" spans="6:8">
      <c r="F543" s="68"/>
      <c r="G543" s="69"/>
      <c r="H543" s="68"/>
    </row>
    <row r="544" spans="6:8">
      <c r="F544" s="68"/>
      <c r="G544" s="69"/>
      <c r="H544" s="68"/>
    </row>
    <row r="545" spans="6:8">
      <c r="F545" s="68"/>
      <c r="G545" s="69"/>
      <c r="H545" s="68"/>
    </row>
    <row r="546" spans="6:8">
      <c r="F546" s="68"/>
      <c r="G546" s="69"/>
      <c r="H546" s="68"/>
    </row>
    <row r="547" spans="6:8">
      <c r="F547" s="68"/>
      <c r="G547" s="69"/>
      <c r="H547" s="68"/>
    </row>
    <row r="548" spans="6:8">
      <c r="F548" s="68"/>
      <c r="G548" s="69"/>
      <c r="H548" s="68"/>
    </row>
    <row r="549" spans="6:8">
      <c r="F549" s="68"/>
      <c r="G549" s="69"/>
      <c r="H549" s="68"/>
    </row>
    <row r="550" spans="6:8">
      <c r="F550" s="68"/>
      <c r="G550" s="69"/>
      <c r="H550" s="68"/>
    </row>
    <row r="551" spans="6:8">
      <c r="F551" s="68"/>
      <c r="G551" s="69"/>
      <c r="H551" s="68"/>
    </row>
    <row r="552" spans="6:8">
      <c r="F552" s="68"/>
      <c r="G552" s="69"/>
      <c r="H552" s="68"/>
    </row>
    <row r="553" spans="6:8">
      <c r="F553" s="68"/>
      <c r="G553" s="69"/>
      <c r="H553" s="68"/>
    </row>
    <row r="554" spans="6:8">
      <c r="F554" s="68"/>
      <c r="G554" s="69"/>
      <c r="H554" s="68"/>
    </row>
    <row r="555" spans="6:8">
      <c r="F555" s="68"/>
      <c r="G555" s="69"/>
      <c r="H555" s="68"/>
    </row>
    <row r="556" spans="6:8">
      <c r="F556" s="68"/>
      <c r="G556" s="69"/>
      <c r="H556" s="68"/>
    </row>
    <row r="557" spans="6:8">
      <c r="F557" s="68"/>
      <c r="G557" s="69"/>
      <c r="H557" s="68"/>
    </row>
    <row r="558" spans="6:8">
      <c r="F558" s="68"/>
      <c r="G558" s="69"/>
      <c r="H558" s="68"/>
    </row>
    <row r="559" spans="6:8">
      <c r="F559" s="68"/>
      <c r="G559" s="69"/>
      <c r="H559" s="68"/>
    </row>
    <row r="560" spans="6:8">
      <c r="F560" s="68"/>
      <c r="G560" s="69"/>
      <c r="H560" s="68"/>
    </row>
    <row r="561" spans="6:8">
      <c r="F561" s="68"/>
      <c r="G561" s="69"/>
      <c r="H561" s="68"/>
    </row>
    <row r="562" spans="6:8">
      <c r="F562" s="68"/>
      <c r="G562" s="69"/>
      <c r="H562" s="68"/>
    </row>
    <row r="563" spans="6:8">
      <c r="F563" s="68"/>
      <c r="G563" s="69"/>
      <c r="H563" s="68"/>
    </row>
    <row r="564" spans="6:8">
      <c r="F564" s="68"/>
      <c r="G564" s="69"/>
      <c r="H564" s="68"/>
    </row>
    <row r="565" spans="6:8">
      <c r="F565" s="68"/>
      <c r="G565" s="69"/>
      <c r="H565" s="68"/>
    </row>
    <row r="566" spans="6:8">
      <c r="F566" s="68"/>
      <c r="G566" s="69"/>
      <c r="H566" s="68"/>
    </row>
    <row r="567" spans="6:8">
      <c r="F567" s="68"/>
      <c r="G567" s="69"/>
      <c r="H567" s="68"/>
    </row>
    <row r="568" spans="6:8">
      <c r="F568" s="68"/>
      <c r="G568" s="69"/>
      <c r="H568" s="68"/>
    </row>
    <row r="569" spans="6:8">
      <c r="F569" s="68"/>
      <c r="G569" s="69"/>
      <c r="H569" s="68"/>
    </row>
    <row r="570" spans="6:8">
      <c r="F570" s="68"/>
      <c r="G570" s="69"/>
      <c r="H570" s="68"/>
    </row>
    <row r="571" spans="6:8">
      <c r="F571" s="68"/>
      <c r="G571" s="69"/>
      <c r="H571" s="68"/>
    </row>
    <row r="572" spans="6:8">
      <c r="F572" s="68"/>
      <c r="G572" s="69"/>
      <c r="H572" s="68"/>
    </row>
    <row r="573" spans="6:8">
      <c r="F573" s="68"/>
      <c r="G573" s="69"/>
      <c r="H573" s="68"/>
    </row>
    <row r="574" spans="6:8">
      <c r="F574" s="68"/>
      <c r="G574" s="69"/>
      <c r="H574" s="68"/>
    </row>
    <row r="575" spans="6:8">
      <c r="F575" s="68"/>
      <c r="G575" s="69"/>
      <c r="H575" s="68"/>
    </row>
    <row r="576" spans="6:8">
      <c r="F576" s="68"/>
      <c r="G576" s="69"/>
      <c r="H576" s="68"/>
    </row>
    <row r="577" spans="6:8">
      <c r="F577" s="68"/>
      <c r="G577" s="69"/>
      <c r="H577" s="68"/>
    </row>
    <row r="578" spans="6:8">
      <c r="F578" s="68"/>
      <c r="G578" s="69"/>
      <c r="H578" s="68"/>
    </row>
    <row r="579" spans="6:8">
      <c r="F579" s="68"/>
      <c r="G579" s="69"/>
      <c r="H579" s="68"/>
    </row>
    <row r="580" spans="6:8">
      <c r="F580" s="68"/>
      <c r="G580" s="69"/>
      <c r="H580" s="68"/>
    </row>
    <row r="581" spans="6:8">
      <c r="F581" s="68"/>
      <c r="G581" s="69"/>
      <c r="H581" s="68"/>
    </row>
    <row r="582" spans="6:8">
      <c r="F582" s="68"/>
      <c r="G582" s="69"/>
      <c r="H582" s="68"/>
    </row>
    <row r="583" spans="6:8">
      <c r="F583" s="68"/>
      <c r="G583" s="69"/>
      <c r="H583" s="68"/>
    </row>
    <row r="584" spans="6:8">
      <c r="F584" s="68"/>
      <c r="G584" s="69"/>
      <c r="H584" s="68"/>
    </row>
    <row r="585" spans="6:8">
      <c r="F585" s="68"/>
      <c r="G585" s="69"/>
      <c r="H585" s="68"/>
    </row>
    <row r="586" spans="6:8">
      <c r="F586" s="68"/>
      <c r="G586" s="69"/>
      <c r="H586" s="68"/>
    </row>
    <row r="587" spans="6:8">
      <c r="F587" s="68"/>
      <c r="G587" s="69"/>
      <c r="H587" s="68"/>
    </row>
    <row r="588" spans="6:8">
      <c r="F588" s="68"/>
      <c r="G588" s="69"/>
      <c r="H588" s="68"/>
    </row>
    <row r="589" spans="6:8">
      <c r="F589" s="68"/>
      <c r="G589" s="69"/>
      <c r="H589" s="68"/>
    </row>
    <row r="590" spans="6:8">
      <c r="F590" s="68"/>
      <c r="G590" s="69"/>
      <c r="H590" s="68"/>
    </row>
    <row r="591" spans="6:8">
      <c r="F591" s="68"/>
      <c r="G591" s="69"/>
      <c r="H591" s="68"/>
    </row>
    <row r="592" spans="6:8">
      <c r="F592" s="68"/>
      <c r="G592" s="69"/>
      <c r="H592" s="68"/>
    </row>
    <row r="593" spans="6:8">
      <c r="F593" s="68"/>
      <c r="G593" s="69"/>
      <c r="H593" s="68"/>
    </row>
    <row r="594" spans="6:8">
      <c r="F594" s="68"/>
      <c r="G594" s="69"/>
      <c r="H594" s="68"/>
    </row>
    <row r="595" spans="6:8">
      <c r="F595" s="68"/>
      <c r="G595" s="69"/>
      <c r="H595" s="68"/>
    </row>
    <row r="596" spans="6:8">
      <c r="F596" s="68"/>
      <c r="G596" s="69"/>
      <c r="H596" s="68"/>
    </row>
    <row r="597" spans="6:8">
      <c r="F597" s="68"/>
      <c r="G597" s="69"/>
      <c r="H597" s="68"/>
    </row>
    <row r="598" spans="6:8">
      <c r="F598" s="68"/>
      <c r="G598" s="69"/>
      <c r="H598" s="68"/>
    </row>
    <row r="599" spans="6:8">
      <c r="F599" s="68"/>
      <c r="G599" s="69"/>
      <c r="H599" s="68"/>
    </row>
    <row r="600" spans="6:8">
      <c r="F600" s="68"/>
      <c r="G600" s="69"/>
      <c r="H600" s="68"/>
    </row>
    <row r="601" spans="6:8">
      <c r="F601" s="68"/>
      <c r="G601" s="69"/>
      <c r="H601" s="68"/>
    </row>
    <row r="602" spans="6:8">
      <c r="F602" s="68"/>
      <c r="G602" s="69"/>
      <c r="H602" s="68"/>
    </row>
    <row r="603" spans="6:8">
      <c r="F603" s="68"/>
      <c r="G603" s="69"/>
      <c r="H603" s="68"/>
    </row>
    <row r="604" spans="6:8">
      <c r="F604" s="68"/>
      <c r="G604" s="69"/>
      <c r="H604" s="68"/>
    </row>
    <row r="605" spans="6:8">
      <c r="F605" s="68"/>
      <c r="G605" s="69"/>
      <c r="H605" s="68"/>
    </row>
    <row r="606" spans="6:8">
      <c r="F606" s="68"/>
      <c r="G606" s="69"/>
      <c r="H606" s="68"/>
    </row>
    <row r="607" spans="6:8">
      <c r="F607" s="68"/>
      <c r="G607" s="69"/>
      <c r="H607" s="68"/>
    </row>
    <row r="608" spans="6:8">
      <c r="F608" s="68"/>
      <c r="G608" s="69"/>
      <c r="H608" s="68"/>
    </row>
    <row r="609" spans="6:8">
      <c r="F609" s="68"/>
      <c r="G609" s="69"/>
      <c r="H609" s="68"/>
    </row>
    <row r="610" spans="6:8">
      <c r="F610" s="68"/>
      <c r="G610" s="69"/>
      <c r="H610" s="68"/>
    </row>
    <row r="611" spans="6:8">
      <c r="F611" s="68"/>
      <c r="G611" s="69"/>
      <c r="H611" s="68"/>
    </row>
    <row r="612" spans="6:8">
      <c r="F612" s="68"/>
      <c r="G612" s="69"/>
      <c r="H612" s="68"/>
    </row>
    <row r="613" spans="6:8">
      <c r="F613" s="68"/>
      <c r="G613" s="69"/>
      <c r="H613" s="68"/>
    </row>
    <row r="614" spans="6:8">
      <c r="F614" s="68"/>
      <c r="G614" s="69"/>
      <c r="H614" s="68"/>
    </row>
    <row r="615" spans="6:8">
      <c r="F615" s="68"/>
      <c r="G615" s="69"/>
      <c r="H615" s="68"/>
    </row>
    <row r="616" spans="6:8">
      <c r="F616" s="68"/>
      <c r="G616" s="69"/>
      <c r="H616" s="68"/>
    </row>
    <row r="617" spans="6:8">
      <c r="F617" s="68"/>
      <c r="G617" s="69"/>
      <c r="H617" s="68"/>
    </row>
    <row r="618" spans="6:8">
      <c r="F618" s="68"/>
      <c r="G618" s="69"/>
      <c r="H618" s="68"/>
    </row>
    <row r="619" spans="6:8">
      <c r="F619" s="68"/>
      <c r="G619" s="69"/>
      <c r="H619" s="68"/>
    </row>
    <row r="620" spans="6:8">
      <c r="F620" s="68"/>
      <c r="G620" s="69"/>
      <c r="H620" s="68"/>
    </row>
    <row r="621" spans="6:8">
      <c r="F621" s="68"/>
      <c r="G621" s="69"/>
      <c r="H621" s="68"/>
    </row>
    <row r="622" spans="6:8">
      <c r="F622" s="68"/>
      <c r="G622" s="69"/>
      <c r="H622" s="68"/>
    </row>
    <row r="623" spans="6:8">
      <c r="F623" s="68"/>
      <c r="G623" s="69"/>
      <c r="H623" s="68"/>
    </row>
    <row r="624" spans="6:8">
      <c r="F624" s="68"/>
      <c r="G624" s="69"/>
      <c r="H624" s="68"/>
    </row>
    <row r="625" spans="6:8">
      <c r="F625" s="68"/>
      <c r="G625" s="69"/>
      <c r="H625" s="68"/>
    </row>
    <row r="626" spans="6:8">
      <c r="F626" s="68"/>
      <c r="G626" s="69"/>
      <c r="H626" s="68"/>
    </row>
    <row r="627" spans="6:8">
      <c r="F627" s="68"/>
      <c r="G627" s="69"/>
      <c r="H627" s="68"/>
    </row>
    <row r="628" spans="6:8">
      <c r="F628" s="68"/>
      <c r="G628" s="69"/>
      <c r="H628" s="68"/>
    </row>
    <row r="629" spans="6:8">
      <c r="F629" s="68"/>
      <c r="G629" s="69"/>
      <c r="H629" s="68"/>
    </row>
    <row r="630" spans="6:8">
      <c r="F630" s="68"/>
      <c r="G630" s="69"/>
      <c r="H630" s="68"/>
    </row>
    <row r="631" spans="6:8">
      <c r="F631" s="68"/>
      <c r="G631" s="69"/>
      <c r="H631" s="68"/>
    </row>
    <row r="632" spans="6:8">
      <c r="F632" s="68"/>
      <c r="G632" s="69"/>
      <c r="H632" s="68"/>
    </row>
    <row r="633" spans="6:8">
      <c r="F633" s="68"/>
      <c r="G633" s="69"/>
      <c r="H633" s="68"/>
    </row>
    <row r="634" spans="6:8">
      <c r="F634" s="68"/>
      <c r="G634" s="69"/>
      <c r="H634" s="68"/>
    </row>
    <row r="635" spans="6:8">
      <c r="F635" s="68"/>
      <c r="G635" s="69"/>
      <c r="H635" s="68"/>
    </row>
    <row r="636" spans="6:8">
      <c r="F636" s="68"/>
      <c r="G636" s="69"/>
      <c r="H636" s="68"/>
    </row>
    <row r="637" spans="6:8">
      <c r="F637" s="68"/>
      <c r="G637" s="69"/>
      <c r="H637" s="68"/>
    </row>
    <row r="638" spans="6:8">
      <c r="F638" s="68"/>
      <c r="G638" s="69"/>
      <c r="H638" s="68"/>
    </row>
    <row r="639" spans="6:8">
      <c r="F639" s="68"/>
      <c r="G639" s="69"/>
      <c r="H639" s="68"/>
    </row>
    <row r="640" spans="6:8">
      <c r="F640" s="68"/>
      <c r="G640" s="69"/>
      <c r="H640" s="68"/>
    </row>
    <row r="641" spans="6:8">
      <c r="F641" s="68"/>
      <c r="G641" s="69"/>
      <c r="H641" s="68"/>
    </row>
    <row r="642" spans="6:8">
      <c r="F642" s="68"/>
      <c r="G642" s="69"/>
      <c r="H642" s="68"/>
    </row>
    <row r="643" spans="6:8">
      <c r="F643" s="68"/>
      <c r="G643" s="69"/>
      <c r="H643" s="68"/>
    </row>
    <row r="644" spans="6:8">
      <c r="F644" s="68"/>
      <c r="G644" s="69"/>
      <c r="H644" s="68"/>
    </row>
    <row r="645" spans="6:8">
      <c r="F645" s="68"/>
      <c r="G645" s="69"/>
      <c r="H645" s="68"/>
    </row>
    <row r="646" spans="6:8">
      <c r="F646" s="68"/>
      <c r="G646" s="69"/>
      <c r="H646" s="68"/>
    </row>
    <row r="647" spans="6:8">
      <c r="F647" s="68"/>
      <c r="G647" s="69"/>
      <c r="H647" s="68"/>
    </row>
    <row r="648" spans="6:8">
      <c r="F648" s="68"/>
      <c r="G648" s="69"/>
      <c r="H648" s="68"/>
    </row>
    <row r="649" spans="6:8">
      <c r="F649" s="68"/>
      <c r="G649" s="69"/>
      <c r="H649" s="68"/>
    </row>
    <row r="650" spans="6:8">
      <c r="F650" s="68"/>
      <c r="G650" s="69"/>
      <c r="H650" s="68"/>
    </row>
    <row r="651" spans="6:8">
      <c r="F651" s="68"/>
      <c r="G651" s="69"/>
      <c r="H651" s="68"/>
    </row>
    <row r="652" spans="6:8">
      <c r="F652" s="68"/>
      <c r="G652" s="69"/>
      <c r="H652" s="68"/>
    </row>
    <row r="653" spans="6:8">
      <c r="F653" s="68"/>
      <c r="G653" s="69"/>
      <c r="H653" s="68"/>
    </row>
    <row r="654" spans="6:8">
      <c r="F654" s="68"/>
      <c r="G654" s="69"/>
      <c r="H654" s="68"/>
    </row>
    <row r="655" spans="6:8">
      <c r="F655" s="68"/>
      <c r="G655" s="69"/>
      <c r="H655" s="68"/>
    </row>
    <row r="656" spans="6:8">
      <c r="F656" s="68"/>
      <c r="G656" s="69"/>
      <c r="H656" s="68"/>
    </row>
    <row r="657" spans="6:8">
      <c r="F657" s="68"/>
      <c r="G657" s="69"/>
      <c r="H657" s="68"/>
    </row>
    <row r="658" spans="6:8">
      <c r="F658" s="68"/>
      <c r="G658" s="69"/>
      <c r="H658" s="68"/>
    </row>
    <row r="659" spans="6:8">
      <c r="F659" s="68"/>
      <c r="G659" s="69"/>
      <c r="H659" s="68"/>
    </row>
    <row r="660" spans="6:8">
      <c r="F660" s="68"/>
      <c r="G660" s="69"/>
      <c r="H660" s="68"/>
    </row>
    <row r="661" spans="6:8">
      <c r="F661" s="68"/>
      <c r="G661" s="69"/>
      <c r="H661" s="68"/>
    </row>
    <row r="662" spans="6:8">
      <c r="F662" s="68"/>
      <c r="G662" s="69"/>
      <c r="H662" s="68"/>
    </row>
    <row r="663" spans="6:8">
      <c r="F663" s="68"/>
      <c r="G663" s="69"/>
      <c r="H663" s="68"/>
    </row>
    <row r="664" spans="6:8">
      <c r="F664" s="68"/>
      <c r="G664" s="69"/>
      <c r="H664" s="68"/>
    </row>
    <row r="665" spans="6:8">
      <c r="F665" s="68"/>
      <c r="G665" s="69"/>
      <c r="H665" s="68"/>
    </row>
    <row r="666" spans="6:8">
      <c r="F666" s="68"/>
      <c r="G666" s="69"/>
      <c r="H666" s="68"/>
    </row>
    <row r="667" spans="6:8">
      <c r="F667" s="68"/>
      <c r="G667" s="69"/>
      <c r="H667" s="68"/>
    </row>
    <row r="668" spans="6:8">
      <c r="F668" s="68"/>
      <c r="G668" s="69"/>
      <c r="H668" s="68"/>
    </row>
    <row r="669" spans="6:8">
      <c r="F669" s="68"/>
      <c r="G669" s="69"/>
      <c r="H669" s="68"/>
    </row>
    <row r="670" spans="6:8">
      <c r="F670" s="68"/>
      <c r="G670" s="69"/>
      <c r="H670" s="68"/>
    </row>
    <row r="671" spans="6:8">
      <c r="F671" s="68"/>
      <c r="G671" s="69"/>
      <c r="H671" s="68"/>
    </row>
    <row r="672" spans="6:8">
      <c r="F672" s="68"/>
      <c r="G672" s="69"/>
      <c r="H672" s="68"/>
    </row>
    <row r="673" spans="6:8">
      <c r="F673" s="68"/>
      <c r="G673" s="69"/>
      <c r="H673" s="68"/>
    </row>
    <row r="674" spans="6:8">
      <c r="F674" s="68"/>
      <c r="G674" s="69"/>
      <c r="H674" s="68"/>
    </row>
    <row r="675" spans="6:8">
      <c r="F675" s="68"/>
      <c r="G675" s="69"/>
      <c r="H675" s="68"/>
    </row>
    <row r="676" spans="6:8">
      <c r="F676" s="68"/>
      <c r="G676" s="69"/>
      <c r="H676" s="68"/>
    </row>
    <row r="677" spans="6:8">
      <c r="F677" s="68"/>
      <c r="G677" s="69"/>
      <c r="H677" s="68"/>
    </row>
    <row r="678" spans="6:8">
      <c r="F678" s="68"/>
      <c r="G678" s="69"/>
      <c r="H678" s="68"/>
    </row>
    <row r="679" spans="6:8">
      <c r="F679" s="68"/>
      <c r="G679" s="69"/>
      <c r="H679" s="68"/>
    </row>
    <row r="680" spans="6:8">
      <c r="F680" s="68"/>
      <c r="G680" s="69"/>
      <c r="H680" s="68"/>
    </row>
    <row r="681" spans="6:8">
      <c r="F681" s="68"/>
      <c r="G681" s="69"/>
      <c r="H681" s="68"/>
    </row>
    <row r="682" spans="6:8">
      <c r="F682" s="68"/>
      <c r="G682" s="69"/>
      <c r="H682" s="68"/>
    </row>
    <row r="683" spans="6:8">
      <c r="F683" s="68"/>
      <c r="G683" s="69"/>
      <c r="H683" s="68"/>
    </row>
    <row r="684" spans="6:8">
      <c r="F684" s="68"/>
      <c r="G684" s="69"/>
      <c r="H684" s="68"/>
    </row>
    <row r="685" spans="6:8">
      <c r="F685" s="68"/>
      <c r="G685" s="69"/>
      <c r="H685" s="68"/>
    </row>
    <row r="686" spans="6:8">
      <c r="F686" s="68"/>
      <c r="G686" s="69"/>
      <c r="H686" s="68"/>
    </row>
    <row r="687" spans="6:8">
      <c r="F687" s="68"/>
      <c r="G687" s="69"/>
      <c r="H687" s="68"/>
    </row>
    <row r="688" spans="6:8">
      <c r="F688" s="68"/>
      <c r="G688" s="69"/>
      <c r="H688" s="68"/>
    </row>
    <row r="689" spans="6:8">
      <c r="F689" s="68"/>
      <c r="G689" s="69"/>
      <c r="H689" s="68"/>
    </row>
    <row r="690" spans="6:8">
      <c r="F690" s="68"/>
      <c r="G690" s="69"/>
      <c r="H690" s="68"/>
    </row>
    <row r="691" spans="6:8">
      <c r="F691" s="68"/>
      <c r="G691" s="69"/>
      <c r="H691" s="68"/>
    </row>
    <row r="692" spans="6:8">
      <c r="F692" s="68"/>
      <c r="G692" s="69"/>
      <c r="H692" s="68"/>
    </row>
    <row r="693" spans="6:8">
      <c r="F693" s="68"/>
      <c r="G693" s="69"/>
      <c r="H693" s="68"/>
    </row>
    <row r="694" spans="6:8">
      <c r="F694" s="68"/>
      <c r="G694" s="69"/>
      <c r="H694" s="68"/>
    </row>
    <row r="695" spans="6:8">
      <c r="F695" s="68"/>
      <c r="G695" s="69"/>
      <c r="H695" s="68"/>
    </row>
    <row r="696" spans="6:8">
      <c r="F696" s="68"/>
      <c r="G696" s="69"/>
      <c r="H696" s="68"/>
    </row>
    <row r="697" spans="6:8">
      <c r="F697" s="68"/>
      <c r="G697" s="69"/>
      <c r="H697" s="68"/>
    </row>
    <row r="698" spans="6:8">
      <c r="F698" s="68"/>
      <c r="G698" s="69"/>
      <c r="H698" s="68"/>
    </row>
    <row r="699" spans="6:8">
      <c r="F699" s="68"/>
      <c r="G699" s="69"/>
      <c r="H699" s="68"/>
    </row>
    <row r="700" spans="6:8">
      <c r="F700" s="68"/>
      <c r="G700" s="69"/>
      <c r="H700" s="68"/>
    </row>
    <row r="701" spans="6:8">
      <c r="F701" s="68"/>
      <c r="G701" s="69"/>
      <c r="H701" s="68"/>
    </row>
    <row r="702" spans="6:8">
      <c r="F702" s="68"/>
      <c r="G702" s="69"/>
      <c r="H702" s="68"/>
    </row>
    <row r="703" spans="6:8">
      <c r="F703" s="68"/>
      <c r="G703" s="69"/>
      <c r="H703" s="68"/>
    </row>
    <row r="704" spans="6:8">
      <c r="F704" s="68"/>
      <c r="G704" s="69"/>
      <c r="H704" s="68"/>
    </row>
    <row r="705" spans="6:8">
      <c r="F705" s="68"/>
      <c r="G705" s="69"/>
      <c r="H705" s="68"/>
    </row>
    <row r="706" spans="6:8">
      <c r="F706" s="68"/>
      <c r="G706" s="69"/>
      <c r="H706" s="68"/>
    </row>
    <row r="707" spans="6:8">
      <c r="F707" s="68"/>
      <c r="G707" s="69"/>
      <c r="H707" s="68"/>
    </row>
    <row r="708" spans="6:8">
      <c r="F708" s="68"/>
      <c r="G708" s="69"/>
      <c r="H708" s="68"/>
    </row>
    <row r="709" spans="6:8">
      <c r="F709" s="68"/>
      <c r="G709" s="69"/>
      <c r="H709" s="68"/>
    </row>
    <row r="710" spans="6:8">
      <c r="F710" s="68"/>
      <c r="G710" s="69"/>
      <c r="H710" s="68"/>
    </row>
    <row r="711" spans="6:8">
      <c r="F711" s="68"/>
      <c r="G711" s="69"/>
      <c r="H711" s="68"/>
    </row>
    <row r="712" spans="6:8">
      <c r="F712" s="68"/>
      <c r="G712" s="69"/>
      <c r="H712" s="68"/>
    </row>
    <row r="713" spans="6:8">
      <c r="F713" s="68"/>
      <c r="G713" s="69"/>
      <c r="H713" s="68"/>
    </row>
    <row r="714" spans="6:8">
      <c r="F714" s="68"/>
      <c r="G714" s="69"/>
      <c r="H714" s="68"/>
    </row>
    <row r="715" spans="6:8">
      <c r="F715" s="68"/>
      <c r="G715" s="69"/>
      <c r="H715" s="68"/>
    </row>
    <row r="716" spans="6:8">
      <c r="F716" s="68"/>
      <c r="G716" s="69"/>
      <c r="H716" s="68"/>
    </row>
    <row r="717" spans="6:8">
      <c r="F717" s="68"/>
      <c r="G717" s="69"/>
      <c r="H717" s="68"/>
    </row>
    <row r="718" spans="6:8">
      <c r="F718" s="68"/>
      <c r="G718" s="69"/>
      <c r="H718" s="68"/>
    </row>
    <row r="719" spans="6:8">
      <c r="F719" s="68"/>
      <c r="G719" s="69"/>
      <c r="H719" s="68"/>
    </row>
    <row r="720" spans="6:8">
      <c r="F720" s="68"/>
      <c r="G720" s="69"/>
      <c r="H720" s="68"/>
    </row>
    <row r="721" spans="6:8">
      <c r="F721" s="68"/>
      <c r="G721" s="69"/>
      <c r="H721" s="68"/>
    </row>
    <row r="722" spans="6:8">
      <c r="F722" s="68"/>
      <c r="G722" s="69"/>
      <c r="H722" s="68"/>
    </row>
    <row r="723" spans="6:8">
      <c r="F723" s="68"/>
      <c r="G723" s="69"/>
      <c r="H723" s="68"/>
    </row>
    <row r="724" spans="6:8">
      <c r="F724" s="68"/>
      <c r="G724" s="69"/>
      <c r="H724" s="68"/>
    </row>
    <row r="725" spans="6:8">
      <c r="F725" s="68"/>
      <c r="G725" s="69"/>
      <c r="H725" s="68"/>
    </row>
    <row r="726" spans="6:8">
      <c r="F726" s="68"/>
      <c r="G726" s="69"/>
      <c r="H726" s="68"/>
    </row>
    <row r="727" spans="6:8">
      <c r="F727" s="68"/>
      <c r="G727" s="69"/>
      <c r="H727" s="68"/>
    </row>
    <row r="728" spans="6:8">
      <c r="F728" s="68"/>
      <c r="G728" s="69"/>
      <c r="H728" s="68"/>
    </row>
    <row r="729" spans="6:8">
      <c r="F729" s="68"/>
      <c r="G729" s="69"/>
      <c r="H729" s="68"/>
    </row>
    <row r="730" spans="6:8">
      <c r="F730" s="68"/>
      <c r="G730" s="69"/>
      <c r="H730" s="68"/>
    </row>
    <row r="731" spans="6:8">
      <c r="F731" s="68"/>
      <c r="G731" s="69"/>
      <c r="H731" s="68"/>
    </row>
    <row r="732" spans="6:8">
      <c r="F732" s="68"/>
      <c r="G732" s="69"/>
      <c r="H732" s="68"/>
    </row>
    <row r="733" spans="6:8">
      <c r="F733" s="68"/>
      <c r="G733" s="69"/>
      <c r="H733" s="68"/>
    </row>
    <row r="734" spans="6:8">
      <c r="F734" s="68"/>
      <c r="G734" s="69"/>
      <c r="H734" s="68"/>
    </row>
    <row r="735" spans="6:8">
      <c r="F735" s="68"/>
      <c r="G735" s="69"/>
      <c r="H735" s="68"/>
    </row>
    <row r="736" spans="6:8">
      <c r="F736" s="68"/>
      <c r="G736" s="69"/>
      <c r="H736" s="68"/>
    </row>
    <row r="737" spans="6:8">
      <c r="F737" s="68"/>
      <c r="G737" s="69"/>
      <c r="H737" s="68"/>
    </row>
    <row r="738" spans="6:8">
      <c r="F738" s="68"/>
      <c r="G738" s="69"/>
      <c r="H738" s="68"/>
    </row>
    <row r="739" spans="6:8">
      <c r="F739" s="68"/>
      <c r="G739" s="69"/>
      <c r="H739" s="68"/>
    </row>
    <row r="740" spans="6:8">
      <c r="F740" s="68"/>
      <c r="G740" s="69"/>
      <c r="H740" s="68"/>
    </row>
    <row r="741" spans="6:8">
      <c r="F741" s="68"/>
      <c r="G741" s="69"/>
      <c r="H741" s="68"/>
    </row>
    <row r="742" spans="6:8">
      <c r="F742" s="68"/>
      <c r="G742" s="69"/>
      <c r="H742" s="68"/>
    </row>
    <row r="743" spans="6:8">
      <c r="F743" s="68"/>
      <c r="G743" s="69"/>
      <c r="H743" s="68"/>
    </row>
    <row r="744" spans="6:8">
      <c r="F744" s="68"/>
      <c r="G744" s="69"/>
      <c r="H744" s="68"/>
    </row>
    <row r="745" spans="6:8">
      <c r="F745" s="68"/>
      <c r="G745" s="69"/>
      <c r="H745" s="68"/>
    </row>
    <row r="746" spans="6:8">
      <c r="F746" s="68"/>
      <c r="G746" s="69"/>
      <c r="H746" s="68"/>
    </row>
    <row r="747" spans="6:8">
      <c r="F747" s="68"/>
      <c r="G747" s="69"/>
      <c r="H747" s="68"/>
    </row>
    <row r="748" spans="6:8">
      <c r="F748" s="68"/>
      <c r="G748" s="69"/>
      <c r="H748" s="68"/>
    </row>
    <row r="749" spans="6:8">
      <c r="F749" s="68"/>
      <c r="G749" s="69"/>
      <c r="H749" s="68"/>
    </row>
    <row r="750" spans="6:8">
      <c r="F750" s="68"/>
      <c r="G750" s="69"/>
      <c r="H750" s="68"/>
    </row>
    <row r="751" spans="6:8">
      <c r="F751" s="68"/>
      <c r="G751" s="69"/>
      <c r="H751" s="68"/>
    </row>
    <row r="752" spans="6:8">
      <c r="F752" s="68"/>
      <c r="G752" s="69"/>
      <c r="H752" s="68"/>
    </row>
    <row r="753" spans="6:8">
      <c r="F753" s="68"/>
      <c r="G753" s="69"/>
      <c r="H753" s="68"/>
    </row>
    <row r="754" spans="6:8">
      <c r="F754" s="68"/>
      <c r="G754" s="69"/>
      <c r="H754" s="68"/>
    </row>
    <row r="755" spans="6:8">
      <c r="F755" s="68"/>
      <c r="G755" s="69"/>
      <c r="H755" s="68"/>
    </row>
    <row r="756" spans="6:8">
      <c r="F756" s="68"/>
      <c r="G756" s="69"/>
      <c r="H756" s="68"/>
    </row>
    <row r="757" spans="6:8">
      <c r="F757" s="68"/>
      <c r="G757" s="69"/>
      <c r="H757" s="68"/>
    </row>
    <row r="758" spans="6:8">
      <c r="F758" s="68"/>
      <c r="G758" s="69"/>
      <c r="H758" s="68"/>
    </row>
    <row r="759" spans="6:8">
      <c r="F759" s="68"/>
      <c r="G759" s="69"/>
      <c r="H759" s="68"/>
    </row>
    <row r="760" spans="6:8">
      <c r="F760" s="68"/>
      <c r="G760" s="69"/>
      <c r="H760" s="68"/>
    </row>
    <row r="761" spans="6:8">
      <c r="F761" s="68"/>
      <c r="G761" s="69"/>
      <c r="H761" s="68"/>
    </row>
    <row r="762" spans="6:8">
      <c r="F762" s="68"/>
      <c r="G762" s="69"/>
      <c r="H762" s="68"/>
    </row>
    <row r="763" spans="6:8">
      <c r="F763" s="68"/>
      <c r="G763" s="69"/>
      <c r="H763" s="68"/>
    </row>
    <row r="764" spans="6:8">
      <c r="F764" s="68"/>
      <c r="G764" s="69"/>
      <c r="H764" s="68"/>
    </row>
    <row r="765" spans="6:8">
      <c r="F765" s="68"/>
      <c r="G765" s="69"/>
      <c r="H765" s="68"/>
    </row>
    <row r="766" spans="6:8">
      <c r="F766" s="68"/>
      <c r="G766" s="69"/>
      <c r="H766" s="68"/>
    </row>
    <row r="767" spans="6:8">
      <c r="F767" s="68"/>
      <c r="G767" s="69"/>
      <c r="H767" s="68"/>
    </row>
    <row r="768" spans="6:8">
      <c r="F768" s="68"/>
      <c r="G768" s="69"/>
      <c r="H768" s="68"/>
    </row>
    <row r="769" spans="6:8">
      <c r="F769" s="68"/>
      <c r="G769" s="69"/>
      <c r="H769" s="68"/>
    </row>
    <row r="770" spans="6:8">
      <c r="F770" s="68"/>
      <c r="G770" s="69"/>
      <c r="H770" s="68"/>
    </row>
    <row r="771" spans="6:8">
      <c r="F771" s="68"/>
      <c r="G771" s="69"/>
      <c r="H771" s="68"/>
    </row>
    <row r="772" spans="6:8">
      <c r="F772" s="68"/>
      <c r="G772" s="69"/>
      <c r="H772" s="68"/>
    </row>
    <row r="773" spans="6:8">
      <c r="F773" s="68"/>
      <c r="G773" s="69"/>
      <c r="H773" s="68"/>
    </row>
    <row r="774" spans="6:8">
      <c r="F774" s="68"/>
      <c r="G774" s="69"/>
      <c r="H774" s="68"/>
    </row>
  </sheetData>
  <dataValidations count="2">
    <dataValidation type="list" allowBlank="1" showErrorMessage="1" sqref="D2:D253" xr:uid="{00000000-0002-0000-0200-000001000000}">
      <formula1>#REF!</formula1>
    </dataValidation>
    <dataValidation type="list" allowBlank="1" sqref="J2:J88 J91:J182" xr:uid="{00000000-0002-0000-0200-000000000000}">
      <formula1>#REF!</formula1>
    </dataValidation>
  </dataValidations>
  <hyperlinks>
    <hyperlink ref="K5" r:id="rId1" xr:uid="{20D22899-D39E-4F32-AE7C-1214B0A14080}"/>
    <hyperlink ref="K180" r:id="rId2" xr:uid="{CB4BC901-0144-4453-95F7-00E74D6902A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6EB7B-3DE4-4DBE-BA55-329FE1F22F69}">
  <dimension ref="A1:K147"/>
  <sheetViews>
    <sheetView zoomScale="80" zoomScaleNormal="80" workbookViewId="0">
      <selection activeCell="G3" sqref="G3"/>
    </sheetView>
  </sheetViews>
  <sheetFormatPr baseColWidth="10" defaultRowHeight="15"/>
  <cols>
    <col min="1" max="2" width="11.42578125" style="47"/>
    <col min="3" max="3" width="14.5703125" style="49" bestFit="1" customWidth="1"/>
    <col min="4" max="4" width="11.42578125" style="47"/>
    <col min="5" max="5" width="29.5703125" style="47" customWidth="1"/>
    <col min="6" max="6" width="11.42578125" style="47"/>
    <col min="7" max="7" width="20.5703125" style="48" customWidth="1"/>
    <col min="8" max="8" width="53.42578125" style="47" customWidth="1"/>
    <col min="9" max="9" width="11.42578125" style="47"/>
    <col min="10" max="10" width="18" style="47" customWidth="1"/>
    <col min="11" max="11" width="16.140625" style="47" customWidth="1"/>
    <col min="12" max="16384" width="11.42578125" style="47"/>
  </cols>
  <sheetData>
    <row r="1" spans="1:11" ht="45">
      <c r="A1" s="58" t="s">
        <v>1001</v>
      </c>
      <c r="B1" s="58" t="s">
        <v>1000</v>
      </c>
      <c r="C1" s="60" t="s">
        <v>13</v>
      </c>
      <c r="D1" s="58" t="s">
        <v>4</v>
      </c>
      <c r="E1" s="58" t="s">
        <v>999</v>
      </c>
      <c r="F1" s="59" t="s">
        <v>998</v>
      </c>
      <c r="G1" s="59" t="s">
        <v>997</v>
      </c>
      <c r="H1" s="58" t="s">
        <v>996</v>
      </c>
      <c r="I1" s="58" t="s">
        <v>995</v>
      </c>
      <c r="J1" s="57" t="s">
        <v>994</v>
      </c>
      <c r="K1" s="57" t="s">
        <v>993</v>
      </c>
    </row>
    <row r="2" spans="1:11" ht="60">
      <c r="A2" s="51">
        <v>1</v>
      </c>
      <c r="B2" s="51">
        <v>1</v>
      </c>
      <c r="C2" s="51">
        <v>1098356301</v>
      </c>
      <c r="D2" s="51" t="s">
        <v>715</v>
      </c>
      <c r="E2" s="51" t="s">
        <v>992</v>
      </c>
      <c r="F2" s="51" t="s">
        <v>142</v>
      </c>
      <c r="G2" s="51" t="s">
        <v>869</v>
      </c>
      <c r="H2" s="51" t="s">
        <v>963</v>
      </c>
      <c r="I2" s="51" t="s">
        <v>711</v>
      </c>
      <c r="J2" s="53" t="s">
        <v>747</v>
      </c>
      <c r="K2" s="51">
        <v>6454868</v>
      </c>
    </row>
    <row r="3" spans="1:11" ht="120">
      <c r="A3" s="51">
        <v>2</v>
      </c>
      <c r="B3" s="51">
        <v>2</v>
      </c>
      <c r="C3" s="51">
        <v>1098661394</v>
      </c>
      <c r="D3" s="51" t="s">
        <v>715</v>
      </c>
      <c r="E3" s="51" t="s">
        <v>991</v>
      </c>
      <c r="F3" s="51" t="s">
        <v>142</v>
      </c>
      <c r="G3" s="51" t="s">
        <v>713</v>
      </c>
      <c r="H3" s="51" t="s">
        <v>990</v>
      </c>
      <c r="I3" s="51" t="s">
        <v>711</v>
      </c>
      <c r="J3" s="53" t="s">
        <v>989</v>
      </c>
      <c r="K3" s="51">
        <v>6454868</v>
      </c>
    </row>
    <row r="4" spans="1:11" ht="90">
      <c r="A4" s="51">
        <v>3</v>
      </c>
      <c r="B4" s="51">
        <v>3</v>
      </c>
      <c r="C4" s="51">
        <v>63294473</v>
      </c>
      <c r="D4" s="51" t="s">
        <v>715</v>
      </c>
      <c r="E4" s="51" t="s">
        <v>988</v>
      </c>
      <c r="F4" s="51" t="s">
        <v>142</v>
      </c>
      <c r="G4" s="51" t="s">
        <v>869</v>
      </c>
      <c r="H4" s="51" t="s">
        <v>987</v>
      </c>
      <c r="I4" s="51" t="s">
        <v>711</v>
      </c>
      <c r="J4" s="53" t="s">
        <v>747</v>
      </c>
      <c r="K4" s="51">
        <v>6454868</v>
      </c>
    </row>
    <row r="5" spans="1:11" ht="165">
      <c r="A5" s="51">
        <v>4</v>
      </c>
      <c r="B5" s="51">
        <v>4</v>
      </c>
      <c r="C5" s="51">
        <v>1024475677</v>
      </c>
      <c r="D5" s="51" t="s">
        <v>715</v>
      </c>
      <c r="E5" s="51" t="s">
        <v>986</v>
      </c>
      <c r="F5" s="51" t="s">
        <v>142</v>
      </c>
      <c r="G5" s="51" t="s">
        <v>983</v>
      </c>
      <c r="H5" s="51" t="s">
        <v>985</v>
      </c>
      <c r="I5" s="51" t="s">
        <v>711</v>
      </c>
      <c r="J5" s="53" t="s">
        <v>981</v>
      </c>
      <c r="K5" s="51">
        <v>6454868</v>
      </c>
    </row>
    <row r="6" spans="1:11" ht="105">
      <c r="A6" s="51">
        <v>5</v>
      </c>
      <c r="B6" s="51">
        <v>5</v>
      </c>
      <c r="C6" s="51">
        <v>1098722330</v>
      </c>
      <c r="D6" s="51" t="s">
        <v>715</v>
      </c>
      <c r="E6" s="51" t="s">
        <v>984</v>
      </c>
      <c r="F6" s="51" t="s">
        <v>142</v>
      </c>
      <c r="G6" s="51" t="s">
        <v>983</v>
      </c>
      <c r="H6" s="51" t="s">
        <v>982</v>
      </c>
      <c r="I6" s="51" t="s">
        <v>711</v>
      </c>
      <c r="J6" s="53" t="s">
        <v>981</v>
      </c>
      <c r="K6" s="51">
        <v>6454868</v>
      </c>
    </row>
    <row r="7" spans="1:11" ht="75">
      <c r="A7" s="51">
        <v>6</v>
      </c>
      <c r="B7" s="51">
        <v>6</v>
      </c>
      <c r="C7" s="51">
        <v>1102374021</v>
      </c>
      <c r="D7" s="51" t="s">
        <v>715</v>
      </c>
      <c r="E7" s="51" t="s">
        <v>980</v>
      </c>
      <c r="F7" s="51" t="s">
        <v>142</v>
      </c>
      <c r="G7" s="51" t="s">
        <v>762</v>
      </c>
      <c r="H7" s="51" t="s">
        <v>979</v>
      </c>
      <c r="I7" s="51" t="s">
        <v>711</v>
      </c>
      <c r="J7" s="53" t="s">
        <v>978</v>
      </c>
      <c r="K7" s="51">
        <v>6454868</v>
      </c>
    </row>
    <row r="8" spans="1:11" ht="240">
      <c r="A8" s="51">
        <v>7</v>
      </c>
      <c r="B8" s="51">
        <v>7</v>
      </c>
      <c r="C8" s="51">
        <v>93344942</v>
      </c>
      <c r="D8" s="51" t="s">
        <v>715</v>
      </c>
      <c r="E8" s="51" t="s">
        <v>977</v>
      </c>
      <c r="F8" s="51" t="s">
        <v>142</v>
      </c>
      <c r="G8" s="51" t="s">
        <v>976</v>
      </c>
      <c r="H8" s="51" t="s">
        <v>975</v>
      </c>
      <c r="I8" s="51" t="s">
        <v>711</v>
      </c>
      <c r="J8" s="53" t="s">
        <v>974</v>
      </c>
      <c r="K8" s="51">
        <v>6454868</v>
      </c>
    </row>
    <row r="9" spans="1:11" ht="90">
      <c r="A9" s="51">
        <v>8</v>
      </c>
      <c r="B9" s="51">
        <v>8</v>
      </c>
      <c r="C9" s="51">
        <v>1098804082</v>
      </c>
      <c r="D9" s="51" t="s">
        <v>715</v>
      </c>
      <c r="E9" s="51" t="s">
        <v>973</v>
      </c>
      <c r="F9" s="51" t="s">
        <v>142</v>
      </c>
      <c r="G9" s="51" t="s">
        <v>762</v>
      </c>
      <c r="H9" s="51" t="s">
        <v>968</v>
      </c>
      <c r="I9" s="51" t="s">
        <v>711</v>
      </c>
      <c r="J9" s="53" t="s">
        <v>747</v>
      </c>
      <c r="K9" s="51">
        <v>6454868</v>
      </c>
    </row>
    <row r="10" spans="1:11" ht="105">
      <c r="A10" s="51">
        <v>9</v>
      </c>
      <c r="B10" s="51">
        <v>9</v>
      </c>
      <c r="C10" s="51">
        <v>1098650876</v>
      </c>
      <c r="D10" s="51" t="s">
        <v>715</v>
      </c>
      <c r="E10" s="51" t="s">
        <v>972</v>
      </c>
      <c r="F10" s="51" t="s">
        <v>142</v>
      </c>
      <c r="G10" s="51" t="s">
        <v>971</v>
      </c>
      <c r="H10" s="51" t="s">
        <v>970</v>
      </c>
      <c r="I10" s="51" t="s">
        <v>711</v>
      </c>
      <c r="J10" s="53" t="s">
        <v>743</v>
      </c>
      <c r="K10" s="51">
        <v>6454868</v>
      </c>
    </row>
    <row r="11" spans="1:11" ht="90">
      <c r="A11" s="51">
        <v>10</v>
      </c>
      <c r="B11" s="51">
        <v>10</v>
      </c>
      <c r="C11" s="51">
        <v>1098793902</v>
      </c>
      <c r="D11" s="51" t="s">
        <v>715</v>
      </c>
      <c r="E11" s="51" t="s">
        <v>750</v>
      </c>
      <c r="F11" s="51" t="s">
        <v>142</v>
      </c>
      <c r="G11" s="51" t="s">
        <v>969</v>
      </c>
      <c r="H11" s="51" t="s">
        <v>968</v>
      </c>
      <c r="I11" s="51" t="s">
        <v>711</v>
      </c>
      <c r="J11" s="53" t="s">
        <v>747</v>
      </c>
      <c r="K11" s="51">
        <v>6454868</v>
      </c>
    </row>
    <row r="12" spans="1:11" ht="135">
      <c r="A12" s="51">
        <v>11</v>
      </c>
      <c r="B12" s="51">
        <v>11</v>
      </c>
      <c r="C12" s="51">
        <v>1110484443</v>
      </c>
      <c r="D12" s="51" t="s">
        <v>715</v>
      </c>
      <c r="E12" s="51" t="s">
        <v>967</v>
      </c>
      <c r="F12" s="51" t="s">
        <v>142</v>
      </c>
      <c r="G12" s="51" t="s">
        <v>678</v>
      </c>
      <c r="H12" s="51" t="s">
        <v>966</v>
      </c>
      <c r="I12" s="51" t="s">
        <v>711</v>
      </c>
      <c r="J12" s="53" t="s">
        <v>965</v>
      </c>
      <c r="K12" s="51">
        <v>6454868</v>
      </c>
    </row>
    <row r="13" spans="1:11" ht="60">
      <c r="A13" s="51">
        <v>12</v>
      </c>
      <c r="B13" s="51">
        <v>12</v>
      </c>
      <c r="C13" s="51">
        <v>1101753010</v>
      </c>
      <c r="D13" s="51" t="s">
        <v>715</v>
      </c>
      <c r="E13" s="51" t="s">
        <v>964</v>
      </c>
      <c r="F13" s="51" t="s">
        <v>142</v>
      </c>
      <c r="G13" s="51" t="s">
        <v>869</v>
      </c>
      <c r="H13" s="51" t="s">
        <v>963</v>
      </c>
      <c r="I13" s="51" t="s">
        <v>711</v>
      </c>
      <c r="J13" s="53" t="s">
        <v>747</v>
      </c>
      <c r="K13" s="51">
        <v>6454868</v>
      </c>
    </row>
    <row r="14" spans="1:11" ht="45">
      <c r="A14" s="51">
        <v>13</v>
      </c>
      <c r="B14" s="51">
        <v>13</v>
      </c>
      <c r="C14" s="51">
        <v>1049413816</v>
      </c>
      <c r="D14" s="51" t="s">
        <v>715</v>
      </c>
      <c r="E14" s="51" t="s">
        <v>962</v>
      </c>
      <c r="F14" s="51" t="s">
        <v>142</v>
      </c>
      <c r="G14" s="51" t="s">
        <v>762</v>
      </c>
      <c r="H14" s="51" t="s">
        <v>720</v>
      </c>
      <c r="I14" s="51" t="s">
        <v>671</v>
      </c>
      <c r="J14" s="53" t="s">
        <v>670</v>
      </c>
      <c r="K14" s="51" t="s">
        <v>669</v>
      </c>
    </row>
    <row r="15" spans="1:11" ht="45">
      <c r="A15" s="51">
        <v>14</v>
      </c>
      <c r="B15" s="51">
        <v>14</v>
      </c>
      <c r="C15" s="51">
        <v>1098688955</v>
      </c>
      <c r="D15" s="51" t="s">
        <v>715</v>
      </c>
      <c r="E15" s="51" t="s">
        <v>961</v>
      </c>
      <c r="F15" s="51" t="s">
        <v>142</v>
      </c>
      <c r="G15" s="51" t="s">
        <v>869</v>
      </c>
      <c r="H15" s="51" t="s">
        <v>960</v>
      </c>
      <c r="I15" s="51" t="s">
        <v>711</v>
      </c>
      <c r="J15" s="53" t="s">
        <v>959</v>
      </c>
      <c r="K15" s="51">
        <v>6454868</v>
      </c>
    </row>
    <row r="16" spans="1:11" ht="75">
      <c r="A16" s="51">
        <v>15</v>
      </c>
      <c r="B16" s="51">
        <v>15</v>
      </c>
      <c r="C16" s="51">
        <v>13513838</v>
      </c>
      <c r="D16" s="51" t="s">
        <v>715</v>
      </c>
      <c r="E16" s="51" t="s">
        <v>958</v>
      </c>
      <c r="F16" s="51" t="s">
        <v>142</v>
      </c>
      <c r="G16" s="51" t="s">
        <v>957</v>
      </c>
      <c r="H16" s="51" t="s">
        <v>956</v>
      </c>
      <c r="I16" s="51" t="s">
        <v>711</v>
      </c>
      <c r="J16" s="53" t="s">
        <v>955</v>
      </c>
      <c r="K16" s="51">
        <v>6454868</v>
      </c>
    </row>
    <row r="17" spans="1:11" ht="75">
      <c r="A17" s="51">
        <v>16</v>
      </c>
      <c r="B17" s="51">
        <v>16</v>
      </c>
      <c r="C17" s="51">
        <v>37760705</v>
      </c>
      <c r="D17" s="51" t="s">
        <v>715</v>
      </c>
      <c r="E17" s="51" t="s">
        <v>954</v>
      </c>
      <c r="F17" s="51" t="s">
        <v>142</v>
      </c>
      <c r="G17" s="51" t="s">
        <v>953</v>
      </c>
      <c r="H17" s="51" t="s">
        <v>952</v>
      </c>
      <c r="I17" s="51" t="s">
        <v>711</v>
      </c>
      <c r="J17" s="53" t="s">
        <v>951</v>
      </c>
      <c r="K17" s="51">
        <v>6454868</v>
      </c>
    </row>
    <row r="18" spans="1:11" ht="120">
      <c r="A18" s="51">
        <v>17</v>
      </c>
      <c r="B18" s="51">
        <v>17</v>
      </c>
      <c r="C18" s="51">
        <v>1098616163</v>
      </c>
      <c r="D18" s="51" t="s">
        <v>715</v>
      </c>
      <c r="E18" s="51" t="s">
        <v>950</v>
      </c>
      <c r="F18" s="51" t="s">
        <v>142</v>
      </c>
      <c r="G18" s="51" t="s">
        <v>872</v>
      </c>
      <c r="H18" s="51" t="s">
        <v>949</v>
      </c>
      <c r="I18" s="51" t="s">
        <v>711</v>
      </c>
      <c r="J18" s="53" t="s">
        <v>743</v>
      </c>
      <c r="K18" s="51">
        <v>6454868</v>
      </c>
    </row>
    <row r="19" spans="1:11" ht="45">
      <c r="A19" s="51">
        <v>18</v>
      </c>
      <c r="B19" s="51">
        <v>18</v>
      </c>
      <c r="C19" s="51">
        <v>1030687279</v>
      </c>
      <c r="D19" s="51" t="s">
        <v>715</v>
      </c>
      <c r="E19" s="51" t="s">
        <v>948</v>
      </c>
      <c r="F19" s="51" t="s">
        <v>142</v>
      </c>
      <c r="G19" s="51" t="s">
        <v>762</v>
      </c>
      <c r="H19" s="51" t="s">
        <v>720</v>
      </c>
      <c r="I19" s="51" t="s">
        <v>671</v>
      </c>
      <c r="J19" s="53" t="s">
        <v>670</v>
      </c>
      <c r="K19" s="51" t="s">
        <v>669</v>
      </c>
    </row>
    <row r="20" spans="1:11" ht="45">
      <c r="A20" s="51">
        <v>19</v>
      </c>
      <c r="B20" s="51">
        <v>19</v>
      </c>
      <c r="C20" s="51">
        <v>1052499408</v>
      </c>
      <c r="D20" s="51" t="s">
        <v>715</v>
      </c>
      <c r="E20" s="51" t="s">
        <v>947</v>
      </c>
      <c r="F20" s="51" t="s">
        <v>142</v>
      </c>
      <c r="G20" s="51" t="s">
        <v>762</v>
      </c>
      <c r="H20" s="51" t="s">
        <v>720</v>
      </c>
      <c r="I20" s="51" t="s">
        <v>671</v>
      </c>
      <c r="J20" s="53" t="s">
        <v>670</v>
      </c>
      <c r="K20" s="51" t="s">
        <v>669</v>
      </c>
    </row>
    <row r="21" spans="1:11" ht="60">
      <c r="A21" s="51">
        <v>20</v>
      </c>
      <c r="B21" s="51">
        <v>20</v>
      </c>
      <c r="C21" s="51">
        <v>1049412954</v>
      </c>
      <c r="D21" s="51" t="s">
        <v>715</v>
      </c>
      <c r="E21" s="51" t="s">
        <v>946</v>
      </c>
      <c r="F21" s="51" t="s">
        <v>142</v>
      </c>
      <c r="G21" s="51" t="s">
        <v>945</v>
      </c>
      <c r="H21" s="51" t="s">
        <v>944</v>
      </c>
      <c r="I21" s="51" t="s">
        <v>671</v>
      </c>
      <c r="J21" s="53" t="s">
        <v>670</v>
      </c>
      <c r="K21" s="51" t="s">
        <v>669</v>
      </c>
    </row>
    <row r="22" spans="1:11" ht="75">
      <c r="A22" s="51">
        <v>21</v>
      </c>
      <c r="B22" s="51">
        <v>21</v>
      </c>
      <c r="C22" s="51">
        <v>1049413884</v>
      </c>
      <c r="D22" s="51" t="s">
        <v>715</v>
      </c>
      <c r="E22" s="51" t="s">
        <v>943</v>
      </c>
      <c r="F22" s="51" t="s">
        <v>142</v>
      </c>
      <c r="G22" s="51" t="s">
        <v>762</v>
      </c>
      <c r="H22" s="51" t="s">
        <v>942</v>
      </c>
      <c r="I22" s="51" t="s">
        <v>671</v>
      </c>
      <c r="J22" s="53" t="s">
        <v>670</v>
      </c>
      <c r="K22" s="51" t="s">
        <v>669</v>
      </c>
    </row>
    <row r="23" spans="1:11" ht="120">
      <c r="A23" s="51">
        <v>22</v>
      </c>
      <c r="B23" s="51">
        <v>22</v>
      </c>
      <c r="C23" s="51">
        <v>91284276</v>
      </c>
      <c r="D23" s="51" t="s">
        <v>715</v>
      </c>
      <c r="E23" s="51" t="s">
        <v>941</v>
      </c>
      <c r="F23" s="51" t="s">
        <v>142</v>
      </c>
      <c r="G23" s="51" t="s">
        <v>762</v>
      </c>
      <c r="H23" s="51" t="s">
        <v>940</v>
      </c>
      <c r="I23" s="51" t="s">
        <v>711</v>
      </c>
      <c r="J23" s="53" t="s">
        <v>811</v>
      </c>
      <c r="K23" s="51">
        <v>6454868</v>
      </c>
    </row>
    <row r="24" spans="1:11" ht="75">
      <c r="A24" s="51">
        <v>23</v>
      </c>
      <c r="B24" s="51">
        <v>23</v>
      </c>
      <c r="C24" s="51">
        <v>37829741</v>
      </c>
      <c r="D24" s="51" t="s">
        <v>715</v>
      </c>
      <c r="E24" s="51" t="s">
        <v>939</v>
      </c>
      <c r="F24" s="51" t="s">
        <v>142</v>
      </c>
      <c r="G24" s="51" t="s">
        <v>762</v>
      </c>
      <c r="H24" s="51" t="s">
        <v>938</v>
      </c>
      <c r="I24" s="51" t="s">
        <v>711</v>
      </c>
      <c r="J24" s="53" t="s">
        <v>937</v>
      </c>
      <c r="K24" s="51">
        <v>6454868</v>
      </c>
    </row>
    <row r="25" spans="1:11" ht="75">
      <c r="A25" s="51">
        <v>24</v>
      </c>
      <c r="B25" s="51">
        <v>24</v>
      </c>
      <c r="C25" s="51">
        <v>13852799</v>
      </c>
      <c r="D25" s="51" t="s">
        <v>715</v>
      </c>
      <c r="E25" s="51" t="s">
        <v>936</v>
      </c>
      <c r="F25" s="51" t="s">
        <v>142</v>
      </c>
      <c r="G25" s="51" t="s">
        <v>762</v>
      </c>
      <c r="H25" s="51" t="s">
        <v>935</v>
      </c>
      <c r="I25" s="51" t="s">
        <v>711</v>
      </c>
      <c r="J25" s="53" t="s">
        <v>811</v>
      </c>
      <c r="K25" s="51">
        <v>6454868</v>
      </c>
    </row>
    <row r="26" spans="1:11" ht="90">
      <c r="A26" s="51">
        <v>25</v>
      </c>
      <c r="B26" s="51">
        <v>25</v>
      </c>
      <c r="C26" s="51">
        <v>1052498366</v>
      </c>
      <c r="D26" s="51" t="s">
        <v>715</v>
      </c>
      <c r="E26" s="51" t="s">
        <v>934</v>
      </c>
      <c r="F26" s="51" t="s">
        <v>142</v>
      </c>
      <c r="G26" s="51" t="s">
        <v>762</v>
      </c>
      <c r="H26" s="51" t="s">
        <v>931</v>
      </c>
      <c r="I26" s="51" t="s">
        <v>671</v>
      </c>
      <c r="J26" s="53" t="s">
        <v>670</v>
      </c>
      <c r="K26" s="51" t="s">
        <v>669</v>
      </c>
    </row>
    <row r="27" spans="1:11" ht="90">
      <c r="A27" s="51">
        <v>26</v>
      </c>
      <c r="B27" s="51">
        <v>26</v>
      </c>
      <c r="C27" s="51">
        <v>1116020436</v>
      </c>
      <c r="D27" s="51" t="s">
        <v>715</v>
      </c>
      <c r="E27" s="51" t="s">
        <v>933</v>
      </c>
      <c r="F27" s="51" t="s">
        <v>142</v>
      </c>
      <c r="G27" s="51" t="s">
        <v>932</v>
      </c>
      <c r="H27" s="51" t="s">
        <v>931</v>
      </c>
      <c r="I27" s="51" t="s">
        <v>671</v>
      </c>
      <c r="J27" s="53" t="s">
        <v>670</v>
      </c>
      <c r="K27" s="51" t="s">
        <v>669</v>
      </c>
    </row>
    <row r="28" spans="1:11" ht="45">
      <c r="A28" s="51">
        <v>27</v>
      </c>
      <c r="B28" s="51">
        <v>27</v>
      </c>
      <c r="C28" s="51">
        <v>79599729</v>
      </c>
      <c r="D28" s="51" t="s">
        <v>715</v>
      </c>
      <c r="E28" s="51" t="s">
        <v>930</v>
      </c>
      <c r="F28" s="51" t="s">
        <v>142</v>
      </c>
      <c r="G28" s="51" t="s">
        <v>721</v>
      </c>
      <c r="H28" s="51" t="s">
        <v>929</v>
      </c>
      <c r="I28" s="51" t="s">
        <v>671</v>
      </c>
      <c r="J28" s="53" t="s">
        <v>670</v>
      </c>
      <c r="K28" s="51" t="s">
        <v>669</v>
      </c>
    </row>
    <row r="29" spans="1:11" ht="45">
      <c r="A29" s="51">
        <v>28</v>
      </c>
      <c r="B29" s="51">
        <v>28</v>
      </c>
      <c r="C29" s="51">
        <v>4134465</v>
      </c>
      <c r="D29" s="51" t="s">
        <v>715</v>
      </c>
      <c r="E29" s="51" t="s">
        <v>928</v>
      </c>
      <c r="F29" s="51" t="s">
        <v>142</v>
      </c>
      <c r="G29" s="51" t="s">
        <v>641</v>
      </c>
      <c r="H29" s="51" t="s">
        <v>927</v>
      </c>
      <c r="I29" s="51" t="s">
        <v>671</v>
      </c>
      <c r="J29" s="53" t="s">
        <v>670</v>
      </c>
      <c r="K29" s="51" t="s">
        <v>669</v>
      </c>
    </row>
    <row r="30" spans="1:11" ht="165">
      <c r="A30" s="51">
        <v>29</v>
      </c>
      <c r="B30" s="51">
        <v>29</v>
      </c>
      <c r="C30" s="51">
        <v>63557400</v>
      </c>
      <c r="D30" s="51" t="s">
        <v>715</v>
      </c>
      <c r="E30" s="51" t="s">
        <v>926</v>
      </c>
      <c r="F30" s="51" t="s">
        <v>142</v>
      </c>
      <c r="G30" s="51" t="s">
        <v>869</v>
      </c>
      <c r="H30" s="51" t="s">
        <v>925</v>
      </c>
      <c r="I30" s="51" t="s">
        <v>711</v>
      </c>
      <c r="J30" s="53" t="s">
        <v>867</v>
      </c>
      <c r="K30" s="51">
        <v>6454868</v>
      </c>
    </row>
    <row r="31" spans="1:11" ht="45">
      <c r="A31" s="51">
        <v>30</v>
      </c>
      <c r="B31" s="51">
        <v>30</v>
      </c>
      <c r="C31" s="51">
        <v>4114546</v>
      </c>
      <c r="D31" s="51" t="s">
        <v>715</v>
      </c>
      <c r="E31" s="51" t="s">
        <v>924</v>
      </c>
      <c r="F31" s="51" t="s">
        <v>142</v>
      </c>
      <c r="G31" s="51" t="s">
        <v>923</v>
      </c>
      <c r="H31" s="51" t="s">
        <v>922</v>
      </c>
      <c r="I31" s="51" t="s">
        <v>671</v>
      </c>
      <c r="J31" s="53" t="s">
        <v>670</v>
      </c>
      <c r="K31" s="51" t="s">
        <v>669</v>
      </c>
    </row>
    <row r="32" spans="1:11" ht="30">
      <c r="A32" s="51">
        <v>31</v>
      </c>
      <c r="B32" s="51">
        <v>31</v>
      </c>
      <c r="C32" s="51">
        <v>1056483484</v>
      </c>
      <c r="D32" s="51" t="s">
        <v>715</v>
      </c>
      <c r="E32" s="51" t="s">
        <v>921</v>
      </c>
      <c r="F32" s="51" t="s">
        <v>142</v>
      </c>
      <c r="G32" s="51" t="s">
        <v>641</v>
      </c>
      <c r="H32" s="51" t="s">
        <v>920</v>
      </c>
      <c r="I32" s="51" t="s">
        <v>767</v>
      </c>
      <c r="J32" s="53" t="s">
        <v>766</v>
      </c>
      <c r="K32" s="51">
        <v>6454868</v>
      </c>
    </row>
    <row r="33" spans="1:11" ht="105">
      <c r="A33" s="51">
        <v>32</v>
      </c>
      <c r="B33" s="51">
        <v>32</v>
      </c>
      <c r="C33" s="56">
        <v>9434087</v>
      </c>
      <c r="D33" s="51" t="s">
        <v>715</v>
      </c>
      <c r="E33" s="51" t="s">
        <v>919</v>
      </c>
      <c r="F33" s="51" t="s">
        <v>142</v>
      </c>
      <c r="G33" s="51" t="s">
        <v>918</v>
      </c>
      <c r="H33" s="51" t="s">
        <v>917</v>
      </c>
      <c r="I33" s="51" t="s">
        <v>711</v>
      </c>
      <c r="J33" s="53" t="s">
        <v>811</v>
      </c>
      <c r="K33" s="51">
        <v>6454868</v>
      </c>
    </row>
    <row r="34" spans="1:11" ht="45">
      <c r="A34" s="51">
        <v>33</v>
      </c>
      <c r="B34" s="51">
        <v>33</v>
      </c>
      <c r="C34" s="51">
        <v>4133870</v>
      </c>
      <c r="D34" s="51" t="s">
        <v>715</v>
      </c>
      <c r="E34" s="51" t="s">
        <v>916</v>
      </c>
      <c r="F34" s="51" t="s">
        <v>142</v>
      </c>
      <c r="G34" s="51" t="s">
        <v>641</v>
      </c>
      <c r="H34" s="51" t="s">
        <v>915</v>
      </c>
      <c r="I34" s="51" t="s">
        <v>671</v>
      </c>
      <c r="J34" s="53" t="s">
        <v>670</v>
      </c>
      <c r="K34" s="51" t="s">
        <v>669</v>
      </c>
    </row>
    <row r="35" spans="1:11" ht="90">
      <c r="A35" s="51">
        <v>34</v>
      </c>
      <c r="B35" s="51">
        <v>34</v>
      </c>
      <c r="C35" s="56">
        <v>1030527171</v>
      </c>
      <c r="D35" s="51" t="s">
        <v>715</v>
      </c>
      <c r="E35" s="51" t="s">
        <v>914</v>
      </c>
      <c r="F35" s="51" t="s">
        <v>142</v>
      </c>
      <c r="G35" s="51" t="s">
        <v>913</v>
      </c>
      <c r="H35" s="51" t="s">
        <v>912</v>
      </c>
      <c r="I35" s="51" t="s">
        <v>671</v>
      </c>
      <c r="J35" s="53" t="s">
        <v>670</v>
      </c>
      <c r="K35" s="51" t="s">
        <v>669</v>
      </c>
    </row>
    <row r="36" spans="1:11" ht="75">
      <c r="A36" s="51">
        <v>35</v>
      </c>
      <c r="B36" s="51">
        <v>35</v>
      </c>
      <c r="C36" s="51">
        <v>1116866129</v>
      </c>
      <c r="D36" s="51" t="s">
        <v>715</v>
      </c>
      <c r="E36" s="51" t="s">
        <v>911</v>
      </c>
      <c r="F36" s="51" t="s">
        <v>142</v>
      </c>
      <c r="G36" s="51" t="s">
        <v>641</v>
      </c>
      <c r="H36" s="51" t="s">
        <v>910</v>
      </c>
      <c r="I36" s="51" t="s">
        <v>671</v>
      </c>
      <c r="J36" s="53" t="s">
        <v>670</v>
      </c>
      <c r="K36" s="51" t="s">
        <v>669</v>
      </c>
    </row>
    <row r="37" spans="1:11" ht="60">
      <c r="A37" s="51">
        <v>36</v>
      </c>
      <c r="B37" s="51">
        <v>36</v>
      </c>
      <c r="C37" s="51">
        <v>37721521</v>
      </c>
      <c r="D37" s="51" t="s">
        <v>715</v>
      </c>
      <c r="E37" s="51" t="s">
        <v>909</v>
      </c>
      <c r="F37" s="51" t="s">
        <v>142</v>
      </c>
      <c r="G37" s="51" t="s">
        <v>641</v>
      </c>
      <c r="H37" s="51" t="s">
        <v>908</v>
      </c>
      <c r="I37" s="51" t="s">
        <v>711</v>
      </c>
      <c r="J37" s="53" t="s">
        <v>811</v>
      </c>
      <c r="K37" s="51">
        <v>6454868</v>
      </c>
    </row>
    <row r="38" spans="1:11" ht="45">
      <c r="A38" s="51">
        <v>37</v>
      </c>
      <c r="B38" s="51">
        <v>37</v>
      </c>
      <c r="C38" s="51">
        <v>4134580</v>
      </c>
      <c r="D38" s="51" t="s">
        <v>715</v>
      </c>
      <c r="E38" s="51" t="s">
        <v>907</v>
      </c>
      <c r="F38" s="51" t="s">
        <v>142</v>
      </c>
      <c r="G38" s="51" t="s">
        <v>641</v>
      </c>
      <c r="H38" s="51" t="s">
        <v>720</v>
      </c>
      <c r="I38" s="51" t="s">
        <v>671</v>
      </c>
      <c r="J38" s="53" t="s">
        <v>670</v>
      </c>
      <c r="K38" s="51" t="s">
        <v>669</v>
      </c>
    </row>
    <row r="39" spans="1:11" ht="60">
      <c r="A39" s="51">
        <v>38</v>
      </c>
      <c r="B39" s="51">
        <v>38</v>
      </c>
      <c r="C39" s="51">
        <v>1054091988</v>
      </c>
      <c r="D39" s="51" t="s">
        <v>715</v>
      </c>
      <c r="E39" s="51" t="s">
        <v>906</v>
      </c>
      <c r="F39" s="51" t="s">
        <v>142</v>
      </c>
      <c r="G39" s="51" t="s">
        <v>641</v>
      </c>
      <c r="H39" s="51" t="s">
        <v>905</v>
      </c>
      <c r="I39" s="51" t="s">
        <v>767</v>
      </c>
      <c r="J39" s="53" t="s">
        <v>766</v>
      </c>
      <c r="K39" s="51">
        <v>6454868</v>
      </c>
    </row>
    <row r="40" spans="1:11" ht="60">
      <c r="A40" s="51">
        <v>39</v>
      </c>
      <c r="B40" s="51">
        <v>39</v>
      </c>
      <c r="C40" s="51">
        <v>5722852</v>
      </c>
      <c r="D40" s="51" t="s">
        <v>715</v>
      </c>
      <c r="E40" s="51" t="s">
        <v>904</v>
      </c>
      <c r="F40" s="51" t="s">
        <v>142</v>
      </c>
      <c r="G40" s="51" t="s">
        <v>903</v>
      </c>
      <c r="H40" s="51" t="s">
        <v>902</v>
      </c>
      <c r="I40" s="51" t="s">
        <v>725</v>
      </c>
      <c r="J40" s="53" t="s">
        <v>724</v>
      </c>
      <c r="K40" s="51">
        <v>6454868</v>
      </c>
    </row>
    <row r="41" spans="1:11" ht="75">
      <c r="A41" s="51">
        <v>40</v>
      </c>
      <c r="B41" s="51">
        <v>40</v>
      </c>
      <c r="C41" s="51">
        <v>1002462571</v>
      </c>
      <c r="D41" s="51" t="s">
        <v>715</v>
      </c>
      <c r="E41" s="51" t="s">
        <v>901</v>
      </c>
      <c r="F41" s="51" t="s">
        <v>142</v>
      </c>
      <c r="G41" s="51" t="s">
        <v>641</v>
      </c>
      <c r="H41" s="51" t="s">
        <v>900</v>
      </c>
      <c r="I41" s="51" t="s">
        <v>671</v>
      </c>
      <c r="J41" s="53" t="s">
        <v>670</v>
      </c>
      <c r="K41" s="51" t="s">
        <v>669</v>
      </c>
    </row>
    <row r="42" spans="1:11" ht="120">
      <c r="A42" s="51">
        <v>41</v>
      </c>
      <c r="B42" s="51">
        <v>41</v>
      </c>
      <c r="C42" s="51">
        <v>1052399987</v>
      </c>
      <c r="D42" s="51" t="s">
        <v>715</v>
      </c>
      <c r="E42" s="51" t="s">
        <v>899</v>
      </c>
      <c r="F42" s="51" t="s">
        <v>142</v>
      </c>
      <c r="G42" s="51" t="s">
        <v>641</v>
      </c>
      <c r="H42" s="51" t="s">
        <v>898</v>
      </c>
      <c r="I42" s="51" t="s">
        <v>771</v>
      </c>
      <c r="J42" s="53" t="s">
        <v>770</v>
      </c>
      <c r="K42" s="51">
        <v>6454868</v>
      </c>
    </row>
    <row r="43" spans="1:11" ht="75">
      <c r="A43" s="51">
        <v>42</v>
      </c>
      <c r="B43" s="51">
        <v>42</v>
      </c>
      <c r="C43" s="51">
        <v>1052404956</v>
      </c>
      <c r="D43" s="51" t="s">
        <v>715</v>
      </c>
      <c r="E43" s="51" t="s">
        <v>897</v>
      </c>
      <c r="F43" s="51" t="s">
        <v>142</v>
      </c>
      <c r="G43" s="51" t="s">
        <v>896</v>
      </c>
      <c r="H43" s="51" t="s">
        <v>895</v>
      </c>
      <c r="I43" s="51" t="s">
        <v>771</v>
      </c>
      <c r="J43" s="53" t="s">
        <v>770</v>
      </c>
      <c r="K43" s="51">
        <v>6454868</v>
      </c>
    </row>
    <row r="44" spans="1:11" ht="60">
      <c r="A44" s="51">
        <v>43</v>
      </c>
      <c r="B44" s="51">
        <v>43</v>
      </c>
      <c r="C44" s="51">
        <v>1054092777</v>
      </c>
      <c r="D44" s="51" t="s">
        <v>715</v>
      </c>
      <c r="E44" s="51" t="s">
        <v>894</v>
      </c>
      <c r="F44" s="51" t="s">
        <v>142</v>
      </c>
      <c r="G44" s="51" t="s">
        <v>869</v>
      </c>
      <c r="H44" s="51" t="s">
        <v>893</v>
      </c>
      <c r="I44" s="51" t="s">
        <v>767</v>
      </c>
      <c r="J44" s="53" t="s">
        <v>766</v>
      </c>
      <c r="K44" s="51">
        <v>6454868</v>
      </c>
    </row>
    <row r="45" spans="1:11" ht="60">
      <c r="A45" s="51">
        <v>44</v>
      </c>
      <c r="B45" s="51">
        <v>44</v>
      </c>
      <c r="C45" s="56">
        <v>1049634033</v>
      </c>
      <c r="D45" s="51" t="s">
        <v>715</v>
      </c>
      <c r="E45" s="51" t="s">
        <v>892</v>
      </c>
      <c r="F45" s="51" t="s">
        <v>142</v>
      </c>
      <c r="G45" s="51" t="s">
        <v>756</v>
      </c>
      <c r="H45" s="51" t="s">
        <v>891</v>
      </c>
      <c r="I45" s="51" t="s">
        <v>767</v>
      </c>
      <c r="J45" s="53" t="s">
        <v>766</v>
      </c>
      <c r="K45" s="51">
        <v>6454868</v>
      </c>
    </row>
    <row r="46" spans="1:11" ht="45">
      <c r="A46" s="51">
        <v>45</v>
      </c>
      <c r="B46" s="51">
        <v>45</v>
      </c>
      <c r="C46" s="51">
        <v>1052395035</v>
      </c>
      <c r="D46" s="51" t="s">
        <v>715</v>
      </c>
      <c r="E46" s="51" t="s">
        <v>890</v>
      </c>
      <c r="F46" s="51" t="s">
        <v>142</v>
      </c>
      <c r="G46" s="51" t="s">
        <v>889</v>
      </c>
      <c r="H46" s="51" t="s">
        <v>888</v>
      </c>
      <c r="I46" s="51" t="s">
        <v>767</v>
      </c>
      <c r="J46" s="53" t="s">
        <v>766</v>
      </c>
      <c r="K46" s="51">
        <v>6454868</v>
      </c>
    </row>
    <row r="47" spans="1:11" ht="60">
      <c r="A47" s="51">
        <v>46</v>
      </c>
      <c r="B47" s="51">
        <v>46</v>
      </c>
      <c r="C47" s="51">
        <v>91046240</v>
      </c>
      <c r="D47" s="51" t="s">
        <v>715</v>
      </c>
      <c r="E47" s="51" t="s">
        <v>887</v>
      </c>
      <c r="F47" s="51" t="s">
        <v>142</v>
      </c>
      <c r="G47" s="51" t="s">
        <v>641</v>
      </c>
      <c r="H47" s="51" t="s">
        <v>886</v>
      </c>
      <c r="I47" s="51" t="s">
        <v>803</v>
      </c>
      <c r="J47" s="53" t="s">
        <v>802</v>
      </c>
      <c r="K47" s="51">
        <v>6454868</v>
      </c>
    </row>
    <row r="48" spans="1:11" ht="90">
      <c r="A48" s="51">
        <v>47</v>
      </c>
      <c r="B48" s="51">
        <v>47</v>
      </c>
      <c r="C48" s="51">
        <v>1098436613</v>
      </c>
      <c r="D48" s="51" t="s">
        <v>715</v>
      </c>
      <c r="E48" s="51" t="s">
        <v>885</v>
      </c>
      <c r="F48" s="51" t="s">
        <v>142</v>
      </c>
      <c r="G48" s="51" t="s">
        <v>641</v>
      </c>
      <c r="H48" s="51" t="s">
        <v>884</v>
      </c>
      <c r="I48" s="51" t="s">
        <v>771</v>
      </c>
      <c r="J48" s="53" t="s">
        <v>770</v>
      </c>
      <c r="K48" s="51">
        <v>6454868</v>
      </c>
    </row>
    <row r="49" spans="1:11" ht="105">
      <c r="A49" s="51">
        <v>48</v>
      </c>
      <c r="B49" s="51">
        <v>48</v>
      </c>
      <c r="C49" s="51">
        <v>1098656219</v>
      </c>
      <c r="D49" s="51" t="s">
        <v>715</v>
      </c>
      <c r="E49" s="51" t="s">
        <v>883</v>
      </c>
      <c r="F49" s="51" t="s">
        <v>142</v>
      </c>
      <c r="G49" s="51" t="s">
        <v>713</v>
      </c>
      <c r="H49" s="51" t="s">
        <v>882</v>
      </c>
      <c r="I49" s="51" t="s">
        <v>711</v>
      </c>
      <c r="J49" s="53" t="s">
        <v>881</v>
      </c>
      <c r="K49" s="51">
        <v>6454868</v>
      </c>
    </row>
    <row r="50" spans="1:11" ht="75">
      <c r="A50" s="51">
        <v>49</v>
      </c>
      <c r="B50" s="51">
        <v>49</v>
      </c>
      <c r="C50" s="56">
        <v>1102719263</v>
      </c>
      <c r="D50" s="51" t="s">
        <v>715</v>
      </c>
      <c r="E50" s="51" t="s">
        <v>880</v>
      </c>
      <c r="F50" s="51" t="s">
        <v>142</v>
      </c>
      <c r="G50" s="51" t="s">
        <v>879</v>
      </c>
      <c r="H50" s="51" t="s">
        <v>878</v>
      </c>
      <c r="I50" s="51" t="s">
        <v>803</v>
      </c>
      <c r="J50" s="53" t="s">
        <v>802</v>
      </c>
      <c r="K50" s="51">
        <v>6454868</v>
      </c>
    </row>
    <row r="51" spans="1:11" ht="60">
      <c r="A51" s="51">
        <v>50</v>
      </c>
      <c r="B51" s="51">
        <v>50</v>
      </c>
      <c r="C51" s="51">
        <v>5633926</v>
      </c>
      <c r="D51" s="51" t="s">
        <v>715</v>
      </c>
      <c r="E51" s="51" t="s">
        <v>877</v>
      </c>
      <c r="F51" s="51" t="s">
        <v>142</v>
      </c>
      <c r="G51" s="51" t="s">
        <v>641</v>
      </c>
      <c r="H51" s="51" t="s">
        <v>876</v>
      </c>
      <c r="I51" s="51" t="s">
        <v>771</v>
      </c>
      <c r="J51" s="53" t="s">
        <v>770</v>
      </c>
      <c r="K51" s="51">
        <v>6454868</v>
      </c>
    </row>
    <row r="52" spans="1:11" ht="75">
      <c r="A52" s="51">
        <v>51</v>
      </c>
      <c r="B52" s="51">
        <v>51</v>
      </c>
      <c r="C52" s="51">
        <v>7178036</v>
      </c>
      <c r="D52" s="51" t="s">
        <v>715</v>
      </c>
      <c r="E52" s="51" t="s">
        <v>875</v>
      </c>
      <c r="F52" s="51" t="s">
        <v>142</v>
      </c>
      <c r="G52" s="51" t="s">
        <v>872</v>
      </c>
      <c r="H52" s="51" t="s">
        <v>874</v>
      </c>
      <c r="I52" s="51" t="s">
        <v>711</v>
      </c>
      <c r="J52" s="53" t="s">
        <v>743</v>
      </c>
      <c r="K52" s="51">
        <v>6454868</v>
      </c>
    </row>
    <row r="53" spans="1:11" ht="75">
      <c r="A53" s="51">
        <v>52</v>
      </c>
      <c r="B53" s="51">
        <v>52</v>
      </c>
      <c r="C53" s="51">
        <v>13746399</v>
      </c>
      <c r="D53" s="51" t="s">
        <v>715</v>
      </c>
      <c r="E53" s="51" t="s">
        <v>873</v>
      </c>
      <c r="F53" s="51" t="s">
        <v>142</v>
      </c>
      <c r="G53" s="51" t="s">
        <v>872</v>
      </c>
      <c r="H53" s="51" t="s">
        <v>871</v>
      </c>
      <c r="I53" s="51" t="s">
        <v>803</v>
      </c>
      <c r="J53" s="53" t="s">
        <v>802</v>
      </c>
      <c r="K53" s="51">
        <v>6454868</v>
      </c>
    </row>
    <row r="54" spans="1:11" ht="150">
      <c r="A54" s="51">
        <v>53</v>
      </c>
      <c r="B54" s="51">
        <v>53</v>
      </c>
      <c r="C54" s="51">
        <v>1098684243</v>
      </c>
      <c r="D54" s="51" t="s">
        <v>715</v>
      </c>
      <c r="E54" s="51" t="s">
        <v>870</v>
      </c>
      <c r="F54" s="51" t="s">
        <v>142</v>
      </c>
      <c r="G54" s="51" t="s">
        <v>869</v>
      </c>
      <c r="H54" s="51" t="s">
        <v>868</v>
      </c>
      <c r="I54" s="51" t="s">
        <v>711</v>
      </c>
      <c r="J54" s="53" t="s">
        <v>867</v>
      </c>
      <c r="K54" s="51">
        <v>6454868</v>
      </c>
    </row>
    <row r="55" spans="1:11" ht="60">
      <c r="A55" s="51">
        <v>54</v>
      </c>
      <c r="B55" s="51">
        <v>54</v>
      </c>
      <c r="C55" s="51">
        <v>1052396452</v>
      </c>
      <c r="D55" s="51" t="s">
        <v>715</v>
      </c>
      <c r="E55" s="51" t="s">
        <v>866</v>
      </c>
      <c r="F55" s="51" t="s">
        <v>142</v>
      </c>
      <c r="G55" s="51" t="s">
        <v>641</v>
      </c>
      <c r="H55" s="51" t="s">
        <v>865</v>
      </c>
      <c r="I55" s="51" t="s">
        <v>771</v>
      </c>
      <c r="J55" s="53" t="s">
        <v>770</v>
      </c>
      <c r="K55" s="51">
        <v>6454868</v>
      </c>
    </row>
    <row r="56" spans="1:11" ht="60">
      <c r="A56" s="51">
        <v>55</v>
      </c>
      <c r="B56" s="51">
        <v>55</v>
      </c>
      <c r="C56" s="51">
        <v>1053559170</v>
      </c>
      <c r="D56" s="51" t="s">
        <v>715</v>
      </c>
      <c r="E56" s="51" t="s">
        <v>864</v>
      </c>
      <c r="F56" s="51" t="s">
        <v>142</v>
      </c>
      <c r="G56" s="51" t="s">
        <v>756</v>
      </c>
      <c r="H56" s="51" t="s">
        <v>863</v>
      </c>
      <c r="I56" s="51" t="s">
        <v>639</v>
      </c>
      <c r="J56" s="53" t="s">
        <v>638</v>
      </c>
      <c r="K56" s="51" t="s">
        <v>637</v>
      </c>
    </row>
    <row r="57" spans="1:11" ht="75">
      <c r="A57" s="51">
        <v>56</v>
      </c>
      <c r="B57" s="51">
        <v>56</v>
      </c>
      <c r="C57" s="51">
        <v>1097608538</v>
      </c>
      <c r="D57" s="51" t="s">
        <v>715</v>
      </c>
      <c r="E57" s="51" t="s">
        <v>862</v>
      </c>
      <c r="F57" s="51" t="s">
        <v>142</v>
      </c>
      <c r="G57" s="51" t="s">
        <v>641</v>
      </c>
      <c r="H57" s="51" t="s">
        <v>861</v>
      </c>
      <c r="I57" s="51" t="s">
        <v>803</v>
      </c>
      <c r="J57" s="53" t="s">
        <v>802</v>
      </c>
      <c r="K57" s="51">
        <v>6454868</v>
      </c>
    </row>
    <row r="58" spans="1:11" ht="135">
      <c r="A58" s="51">
        <v>57</v>
      </c>
      <c r="B58" s="51">
        <v>57</v>
      </c>
      <c r="C58" s="56">
        <v>7186808</v>
      </c>
      <c r="D58" s="51" t="s">
        <v>715</v>
      </c>
      <c r="E58" s="51" t="s">
        <v>860</v>
      </c>
      <c r="F58" s="51" t="s">
        <v>142</v>
      </c>
      <c r="G58" s="51" t="s">
        <v>824</v>
      </c>
      <c r="H58" s="51" t="s">
        <v>859</v>
      </c>
      <c r="I58" s="51" t="s">
        <v>771</v>
      </c>
      <c r="J58" s="53" t="s">
        <v>770</v>
      </c>
      <c r="K58" s="51">
        <v>6454868</v>
      </c>
    </row>
    <row r="59" spans="1:11" ht="135">
      <c r="A59" s="51">
        <v>58</v>
      </c>
      <c r="B59" s="51">
        <v>58</v>
      </c>
      <c r="C59" s="56">
        <v>1098436668</v>
      </c>
      <c r="D59" s="51" t="s">
        <v>715</v>
      </c>
      <c r="E59" s="51" t="s">
        <v>858</v>
      </c>
      <c r="F59" s="51" t="s">
        <v>142</v>
      </c>
      <c r="G59" s="51" t="s">
        <v>756</v>
      </c>
      <c r="H59" s="51" t="s">
        <v>857</v>
      </c>
      <c r="I59" s="51" t="s">
        <v>771</v>
      </c>
      <c r="J59" s="53" t="s">
        <v>770</v>
      </c>
      <c r="K59" s="51">
        <v>6454868</v>
      </c>
    </row>
    <row r="60" spans="1:11" ht="75">
      <c r="A60" s="51">
        <v>59</v>
      </c>
      <c r="B60" s="51">
        <v>59</v>
      </c>
      <c r="C60" s="51">
        <v>1102716935</v>
      </c>
      <c r="D60" s="51" t="s">
        <v>715</v>
      </c>
      <c r="E60" s="51" t="s">
        <v>856</v>
      </c>
      <c r="F60" s="51" t="s">
        <v>142</v>
      </c>
      <c r="G60" s="51" t="s">
        <v>733</v>
      </c>
      <c r="H60" s="51" t="s">
        <v>855</v>
      </c>
      <c r="I60" s="51" t="s">
        <v>803</v>
      </c>
      <c r="J60" s="53" t="s">
        <v>802</v>
      </c>
      <c r="K60" s="51">
        <v>6454868</v>
      </c>
    </row>
    <row r="61" spans="1:11" ht="90">
      <c r="A61" s="51">
        <v>60</v>
      </c>
      <c r="B61" s="51">
        <v>60</v>
      </c>
      <c r="C61" s="56">
        <v>1010184801</v>
      </c>
      <c r="D61" s="51" t="s">
        <v>715</v>
      </c>
      <c r="E61" s="51" t="s">
        <v>854</v>
      </c>
      <c r="F61" s="51" t="s">
        <v>142</v>
      </c>
      <c r="G61" s="51" t="s">
        <v>853</v>
      </c>
      <c r="H61" s="51" t="s">
        <v>852</v>
      </c>
      <c r="I61" s="51" t="s">
        <v>767</v>
      </c>
      <c r="J61" s="53" t="s">
        <v>766</v>
      </c>
      <c r="K61" s="51">
        <v>6454868</v>
      </c>
    </row>
    <row r="62" spans="1:11" ht="45">
      <c r="A62" s="51">
        <v>61</v>
      </c>
      <c r="B62" s="51">
        <v>61</v>
      </c>
      <c r="C62" s="51">
        <v>1100951526</v>
      </c>
      <c r="D62" s="51" t="s">
        <v>715</v>
      </c>
      <c r="E62" s="51" t="s">
        <v>851</v>
      </c>
      <c r="F62" s="51" t="s">
        <v>142</v>
      </c>
      <c r="G62" s="51" t="s">
        <v>641</v>
      </c>
      <c r="H62" s="51" t="s">
        <v>850</v>
      </c>
      <c r="I62" s="51" t="s">
        <v>767</v>
      </c>
      <c r="J62" s="53" t="s">
        <v>766</v>
      </c>
      <c r="K62" s="51">
        <v>6454868</v>
      </c>
    </row>
    <row r="63" spans="1:11" ht="75">
      <c r="A63" s="51">
        <v>62</v>
      </c>
      <c r="B63" s="51">
        <v>62</v>
      </c>
      <c r="C63" s="51">
        <v>1096206906</v>
      </c>
      <c r="D63" s="51" t="s">
        <v>715</v>
      </c>
      <c r="E63" s="51" t="s">
        <v>849</v>
      </c>
      <c r="F63" s="51" t="s">
        <v>142</v>
      </c>
      <c r="G63" s="51" t="s">
        <v>848</v>
      </c>
      <c r="H63" s="51" t="s">
        <v>847</v>
      </c>
      <c r="I63" s="51" t="s">
        <v>803</v>
      </c>
      <c r="J63" s="53" t="s">
        <v>802</v>
      </c>
      <c r="K63" s="51">
        <v>6454868</v>
      </c>
    </row>
    <row r="64" spans="1:11" ht="75">
      <c r="A64" s="51">
        <v>63</v>
      </c>
      <c r="B64" s="51">
        <v>63</v>
      </c>
      <c r="C64" s="56">
        <v>1098706216</v>
      </c>
      <c r="D64" s="51" t="s">
        <v>715</v>
      </c>
      <c r="E64" s="51" t="s">
        <v>846</v>
      </c>
      <c r="F64" s="51" t="s">
        <v>142</v>
      </c>
      <c r="G64" s="51" t="s">
        <v>845</v>
      </c>
      <c r="H64" s="51" t="s">
        <v>844</v>
      </c>
      <c r="I64" s="51" t="s">
        <v>803</v>
      </c>
      <c r="J64" s="53" t="s">
        <v>802</v>
      </c>
      <c r="K64" s="51">
        <v>6454868</v>
      </c>
    </row>
    <row r="65" spans="1:11" ht="75">
      <c r="A65" s="51">
        <v>64</v>
      </c>
      <c r="B65" s="51">
        <v>64</v>
      </c>
      <c r="C65" s="51">
        <v>91345446</v>
      </c>
      <c r="D65" s="51" t="s">
        <v>715</v>
      </c>
      <c r="E65" s="51" t="s">
        <v>843</v>
      </c>
      <c r="F65" s="51" t="s">
        <v>142</v>
      </c>
      <c r="G65" s="51" t="s">
        <v>842</v>
      </c>
      <c r="H65" s="51" t="s">
        <v>841</v>
      </c>
      <c r="I65" s="51" t="s">
        <v>711</v>
      </c>
      <c r="J65" s="53" t="s">
        <v>840</v>
      </c>
      <c r="K65" s="51">
        <v>6454868</v>
      </c>
    </row>
    <row r="66" spans="1:11" ht="90">
      <c r="A66" s="51">
        <v>65</v>
      </c>
      <c r="B66" s="51">
        <v>65</v>
      </c>
      <c r="C66" s="51">
        <v>1093912024</v>
      </c>
      <c r="D66" s="51" t="s">
        <v>715</v>
      </c>
      <c r="E66" s="51" t="s">
        <v>839</v>
      </c>
      <c r="F66" s="51" t="s">
        <v>142</v>
      </c>
      <c r="G66" s="51" t="s">
        <v>773</v>
      </c>
      <c r="H66" s="51" t="s">
        <v>838</v>
      </c>
      <c r="I66" s="51" t="s">
        <v>739</v>
      </c>
      <c r="J66" s="53" t="s">
        <v>738</v>
      </c>
      <c r="K66" s="51">
        <v>5662273</v>
      </c>
    </row>
    <row r="67" spans="1:11" ht="75">
      <c r="A67" s="51">
        <v>66</v>
      </c>
      <c r="B67" s="51">
        <v>66</v>
      </c>
      <c r="C67" s="51">
        <v>88177186</v>
      </c>
      <c r="D67" s="51" t="s">
        <v>715</v>
      </c>
      <c r="E67" s="51" t="s">
        <v>837</v>
      </c>
      <c r="F67" s="51" t="s">
        <v>142</v>
      </c>
      <c r="G67" s="51" t="s">
        <v>773</v>
      </c>
      <c r="H67" s="51" t="s">
        <v>836</v>
      </c>
      <c r="I67" s="51" t="s">
        <v>739</v>
      </c>
      <c r="J67" s="53" t="s">
        <v>738</v>
      </c>
      <c r="K67" s="51">
        <v>5662273</v>
      </c>
    </row>
    <row r="68" spans="1:11" ht="90">
      <c r="A68" s="51">
        <v>67</v>
      </c>
      <c r="B68" s="51">
        <v>67</v>
      </c>
      <c r="C68" s="51">
        <v>88176858</v>
      </c>
      <c r="D68" s="51" t="s">
        <v>715</v>
      </c>
      <c r="E68" s="51" t="s">
        <v>835</v>
      </c>
      <c r="F68" s="51" t="s">
        <v>142</v>
      </c>
      <c r="G68" s="51" t="s">
        <v>773</v>
      </c>
      <c r="H68" s="51" t="s">
        <v>834</v>
      </c>
      <c r="I68" s="51" t="s">
        <v>739</v>
      </c>
      <c r="J68" s="53" t="s">
        <v>738</v>
      </c>
      <c r="K68" s="51">
        <v>5662273</v>
      </c>
    </row>
    <row r="69" spans="1:11" ht="90">
      <c r="A69" s="51">
        <v>68</v>
      </c>
      <c r="B69" s="51">
        <v>68</v>
      </c>
      <c r="C69" s="51">
        <v>1093907255</v>
      </c>
      <c r="D69" s="51" t="s">
        <v>715</v>
      </c>
      <c r="E69" s="51" t="s">
        <v>833</v>
      </c>
      <c r="F69" s="51" t="s">
        <v>142</v>
      </c>
      <c r="G69" s="51" t="s">
        <v>773</v>
      </c>
      <c r="H69" s="51" t="s">
        <v>832</v>
      </c>
      <c r="I69" s="51" t="s">
        <v>739</v>
      </c>
      <c r="J69" s="53" t="s">
        <v>738</v>
      </c>
      <c r="K69" s="51">
        <v>5662273</v>
      </c>
    </row>
    <row r="70" spans="1:11" ht="90">
      <c r="A70" s="51">
        <v>69</v>
      </c>
      <c r="B70" s="51">
        <v>69</v>
      </c>
      <c r="C70" s="56">
        <v>53165734</v>
      </c>
      <c r="D70" s="51" t="s">
        <v>715</v>
      </c>
      <c r="E70" s="51" t="s">
        <v>831</v>
      </c>
      <c r="F70" s="51" t="s">
        <v>142</v>
      </c>
      <c r="G70" s="51" t="s">
        <v>830</v>
      </c>
      <c r="H70" s="51" t="s">
        <v>829</v>
      </c>
      <c r="I70" s="51" t="s">
        <v>671</v>
      </c>
      <c r="J70" s="53" t="s">
        <v>670</v>
      </c>
      <c r="K70" s="51" t="s">
        <v>669</v>
      </c>
    </row>
    <row r="71" spans="1:11" ht="75">
      <c r="A71" s="51">
        <v>70</v>
      </c>
      <c r="B71" s="51">
        <v>70</v>
      </c>
      <c r="C71" s="51">
        <v>1007414597</v>
      </c>
      <c r="D71" s="51" t="s">
        <v>715</v>
      </c>
      <c r="E71" s="51" t="s">
        <v>828</v>
      </c>
      <c r="F71" s="51" t="s">
        <v>142</v>
      </c>
      <c r="G71" s="51" t="s">
        <v>827</v>
      </c>
      <c r="H71" s="51" t="s">
        <v>826</v>
      </c>
      <c r="I71" s="51" t="s">
        <v>803</v>
      </c>
      <c r="J71" s="53" t="s">
        <v>802</v>
      </c>
      <c r="K71" s="51">
        <v>6454868</v>
      </c>
    </row>
    <row r="72" spans="1:11" ht="75">
      <c r="A72" s="51">
        <v>71</v>
      </c>
      <c r="B72" s="51">
        <v>71</v>
      </c>
      <c r="C72" s="56">
        <v>91489178</v>
      </c>
      <c r="D72" s="51" t="s">
        <v>715</v>
      </c>
      <c r="E72" s="51" t="s">
        <v>825</v>
      </c>
      <c r="F72" s="51" t="s">
        <v>142</v>
      </c>
      <c r="G72" s="51" t="s">
        <v>824</v>
      </c>
      <c r="H72" s="51" t="s">
        <v>823</v>
      </c>
      <c r="I72" s="51" t="s">
        <v>803</v>
      </c>
      <c r="J72" s="53" t="s">
        <v>802</v>
      </c>
      <c r="K72" s="51">
        <v>6454868</v>
      </c>
    </row>
    <row r="73" spans="1:11" ht="135">
      <c r="A73" s="51">
        <v>72</v>
      </c>
      <c r="B73" s="51">
        <v>72</v>
      </c>
      <c r="C73" s="51">
        <v>75073651</v>
      </c>
      <c r="D73" s="51" t="s">
        <v>715</v>
      </c>
      <c r="E73" s="51" t="s">
        <v>822</v>
      </c>
      <c r="F73" s="51" t="s">
        <v>142</v>
      </c>
      <c r="G73" s="51" t="s">
        <v>821</v>
      </c>
      <c r="H73" s="51" t="s">
        <v>820</v>
      </c>
      <c r="I73" s="51" t="s">
        <v>725</v>
      </c>
      <c r="J73" s="53" t="s">
        <v>724</v>
      </c>
      <c r="K73" s="51">
        <v>6454868</v>
      </c>
    </row>
    <row r="74" spans="1:11" ht="90">
      <c r="A74" s="51">
        <v>73</v>
      </c>
      <c r="B74" s="51">
        <v>73</v>
      </c>
      <c r="C74" s="51">
        <v>88027607</v>
      </c>
      <c r="D74" s="51" t="s">
        <v>715</v>
      </c>
      <c r="E74" s="51" t="s">
        <v>819</v>
      </c>
      <c r="F74" s="51" t="s">
        <v>142</v>
      </c>
      <c r="G74" s="51" t="s">
        <v>773</v>
      </c>
      <c r="H74" s="51" t="s">
        <v>818</v>
      </c>
      <c r="I74" s="51" t="s">
        <v>739</v>
      </c>
      <c r="J74" s="53" t="s">
        <v>738</v>
      </c>
      <c r="K74" s="51">
        <v>5662273</v>
      </c>
    </row>
    <row r="75" spans="1:11" ht="60">
      <c r="A75" s="51">
        <v>74</v>
      </c>
      <c r="B75" s="51">
        <v>74</v>
      </c>
      <c r="C75" s="51"/>
      <c r="D75" s="51" t="s">
        <v>715</v>
      </c>
      <c r="E75" s="51" t="s">
        <v>817</v>
      </c>
      <c r="F75" s="51" t="s">
        <v>142</v>
      </c>
      <c r="G75" s="51" t="s">
        <v>816</v>
      </c>
      <c r="H75" s="51" t="s">
        <v>815</v>
      </c>
      <c r="I75" s="51" t="s">
        <v>729</v>
      </c>
      <c r="J75" s="53" t="s">
        <v>728</v>
      </c>
      <c r="K75" s="51">
        <v>6454868</v>
      </c>
    </row>
    <row r="76" spans="1:11" ht="90">
      <c r="A76" s="51">
        <v>75</v>
      </c>
      <c r="B76" s="51">
        <v>75</v>
      </c>
      <c r="C76" s="51">
        <v>1096184832</v>
      </c>
      <c r="D76" s="51" t="s">
        <v>715</v>
      </c>
      <c r="E76" s="51" t="s">
        <v>814</v>
      </c>
      <c r="F76" s="51" t="s">
        <v>142</v>
      </c>
      <c r="G76" s="51" t="s">
        <v>813</v>
      </c>
      <c r="H76" s="51" t="s">
        <v>812</v>
      </c>
      <c r="I76" s="51" t="s">
        <v>711</v>
      </c>
      <c r="J76" s="53" t="s">
        <v>811</v>
      </c>
      <c r="K76" s="51">
        <v>6454868</v>
      </c>
    </row>
    <row r="77" spans="1:11" ht="75">
      <c r="A77" s="51">
        <v>76</v>
      </c>
      <c r="B77" s="51">
        <v>76</v>
      </c>
      <c r="C77" s="51">
        <v>88025417</v>
      </c>
      <c r="D77" s="51" t="s">
        <v>715</v>
      </c>
      <c r="E77" s="51" t="s">
        <v>810</v>
      </c>
      <c r="F77" s="51" t="s">
        <v>142</v>
      </c>
      <c r="G77" s="51" t="s">
        <v>773</v>
      </c>
      <c r="H77" s="51" t="s">
        <v>809</v>
      </c>
      <c r="I77" s="51" t="s">
        <v>739</v>
      </c>
      <c r="J77" s="53" t="s">
        <v>738</v>
      </c>
      <c r="K77" s="51">
        <v>5662273</v>
      </c>
    </row>
    <row r="78" spans="1:11" ht="90">
      <c r="A78" s="51">
        <v>77</v>
      </c>
      <c r="B78" s="51">
        <v>77</v>
      </c>
      <c r="C78" s="51">
        <v>1103470996</v>
      </c>
      <c r="D78" s="51" t="s">
        <v>715</v>
      </c>
      <c r="E78" s="51" t="s">
        <v>808</v>
      </c>
      <c r="F78" s="51" t="s">
        <v>142</v>
      </c>
      <c r="G78" s="51" t="s">
        <v>641</v>
      </c>
      <c r="H78" s="51" t="s">
        <v>807</v>
      </c>
      <c r="I78" s="51" t="s">
        <v>803</v>
      </c>
      <c r="J78" s="53" t="s">
        <v>802</v>
      </c>
      <c r="K78" s="51">
        <v>6454868</v>
      </c>
    </row>
    <row r="79" spans="1:11" ht="49.5">
      <c r="A79" s="51">
        <v>78</v>
      </c>
      <c r="B79" s="51">
        <v>78</v>
      </c>
      <c r="C79" s="51">
        <v>1102723291</v>
      </c>
      <c r="D79" s="51" t="s">
        <v>715</v>
      </c>
      <c r="E79" s="51" t="s">
        <v>806</v>
      </c>
      <c r="F79" s="51" t="s">
        <v>142</v>
      </c>
      <c r="G79" s="51" t="s">
        <v>805</v>
      </c>
      <c r="H79" s="55" t="s">
        <v>804</v>
      </c>
      <c r="I79" s="51" t="s">
        <v>803</v>
      </c>
      <c r="J79" s="53" t="s">
        <v>802</v>
      </c>
      <c r="K79" s="51">
        <v>6454868</v>
      </c>
    </row>
    <row r="80" spans="1:11" ht="115.5">
      <c r="A80" s="51">
        <v>79</v>
      </c>
      <c r="B80" s="51">
        <v>79</v>
      </c>
      <c r="C80" s="51">
        <v>1052399312</v>
      </c>
      <c r="D80" s="51" t="s">
        <v>715</v>
      </c>
      <c r="E80" s="51" t="s">
        <v>801</v>
      </c>
      <c r="F80" s="51" t="s">
        <v>142</v>
      </c>
      <c r="G80" s="51" t="s">
        <v>678</v>
      </c>
      <c r="H80" s="55" t="s">
        <v>800</v>
      </c>
      <c r="I80" s="51" t="s">
        <v>639</v>
      </c>
      <c r="J80" s="53" t="s">
        <v>638</v>
      </c>
      <c r="K80" s="51" t="s">
        <v>637</v>
      </c>
    </row>
    <row r="81" spans="1:11" ht="120">
      <c r="A81" s="51">
        <v>80</v>
      </c>
      <c r="B81" s="51">
        <v>80</v>
      </c>
      <c r="C81" s="51">
        <v>6771520</v>
      </c>
      <c r="D81" s="51" t="s">
        <v>715</v>
      </c>
      <c r="E81" s="51" t="s">
        <v>799</v>
      </c>
      <c r="F81" s="51" t="s">
        <v>142</v>
      </c>
      <c r="G81" s="51" t="s">
        <v>798</v>
      </c>
      <c r="H81" s="51" t="s">
        <v>797</v>
      </c>
      <c r="I81" s="51" t="s">
        <v>639</v>
      </c>
      <c r="J81" s="53" t="s">
        <v>638</v>
      </c>
      <c r="K81" s="51" t="s">
        <v>637</v>
      </c>
    </row>
    <row r="82" spans="1:11" ht="60">
      <c r="A82" s="51">
        <v>81</v>
      </c>
      <c r="B82" s="51">
        <v>81</v>
      </c>
      <c r="C82" s="51">
        <v>60437512</v>
      </c>
      <c r="D82" s="51" t="s">
        <v>715</v>
      </c>
      <c r="E82" s="51" t="s">
        <v>796</v>
      </c>
      <c r="F82" s="51" t="s">
        <v>142</v>
      </c>
      <c r="G82" s="51" t="s">
        <v>713</v>
      </c>
      <c r="H82" s="51" t="s">
        <v>795</v>
      </c>
      <c r="I82" s="51" t="s">
        <v>739</v>
      </c>
      <c r="J82" s="53" t="s">
        <v>738</v>
      </c>
      <c r="K82" s="51">
        <v>5662273</v>
      </c>
    </row>
    <row r="83" spans="1:11" ht="135">
      <c r="A83" s="51">
        <v>82</v>
      </c>
      <c r="B83" s="51">
        <v>82</v>
      </c>
      <c r="C83" s="51">
        <v>1098733121</v>
      </c>
      <c r="D83" s="51" t="s">
        <v>715</v>
      </c>
      <c r="E83" s="51" t="s">
        <v>794</v>
      </c>
      <c r="F83" s="51" t="s">
        <v>142</v>
      </c>
      <c r="G83" s="51" t="s">
        <v>675</v>
      </c>
      <c r="H83" s="51" t="s">
        <v>793</v>
      </c>
      <c r="I83" s="51" t="s">
        <v>711</v>
      </c>
      <c r="J83" s="53" t="s">
        <v>792</v>
      </c>
      <c r="K83" s="51">
        <v>6454868</v>
      </c>
    </row>
    <row r="84" spans="1:11" ht="60">
      <c r="A84" s="51">
        <v>83</v>
      </c>
      <c r="B84" s="51">
        <v>83</v>
      </c>
      <c r="C84" s="51">
        <v>1095794657</v>
      </c>
      <c r="D84" s="51" t="s">
        <v>715</v>
      </c>
      <c r="E84" s="51" t="s">
        <v>791</v>
      </c>
      <c r="F84" s="51" t="s">
        <v>142</v>
      </c>
      <c r="G84" s="51" t="s">
        <v>790</v>
      </c>
      <c r="H84" s="51" t="s">
        <v>789</v>
      </c>
      <c r="I84" s="51" t="s">
        <v>767</v>
      </c>
      <c r="J84" s="53" t="s">
        <v>766</v>
      </c>
      <c r="K84" s="51">
        <v>6454868</v>
      </c>
    </row>
    <row r="85" spans="1:11" ht="90">
      <c r="A85" s="51">
        <v>84</v>
      </c>
      <c r="B85" s="51">
        <v>84</v>
      </c>
      <c r="C85" s="51">
        <v>1050220737</v>
      </c>
      <c r="D85" s="51" t="s">
        <v>715</v>
      </c>
      <c r="E85" s="51" t="s">
        <v>788</v>
      </c>
      <c r="F85" s="51" t="s">
        <v>142</v>
      </c>
      <c r="G85" s="51" t="s">
        <v>641</v>
      </c>
      <c r="H85" s="51" t="s">
        <v>787</v>
      </c>
      <c r="I85" s="51" t="s">
        <v>767</v>
      </c>
      <c r="J85" s="53" t="s">
        <v>766</v>
      </c>
      <c r="K85" s="51">
        <v>6454868</v>
      </c>
    </row>
    <row r="86" spans="1:11" ht="60">
      <c r="A86" s="51">
        <v>85</v>
      </c>
      <c r="B86" s="51">
        <v>85</v>
      </c>
      <c r="C86" s="51">
        <v>1098625961</v>
      </c>
      <c r="D86" s="51" t="s">
        <v>715</v>
      </c>
      <c r="E86" s="51" t="s">
        <v>786</v>
      </c>
      <c r="F86" s="51" t="s">
        <v>142</v>
      </c>
      <c r="G86" s="51" t="s">
        <v>785</v>
      </c>
      <c r="H86" s="51" t="s">
        <v>784</v>
      </c>
      <c r="I86" s="51" t="s">
        <v>711</v>
      </c>
      <c r="J86" s="53" t="s">
        <v>783</v>
      </c>
      <c r="K86" s="51">
        <v>6454868</v>
      </c>
    </row>
    <row r="87" spans="1:11" ht="75">
      <c r="A87" s="51">
        <v>86</v>
      </c>
      <c r="B87" s="51">
        <v>86</v>
      </c>
      <c r="C87" s="51">
        <v>1098649822</v>
      </c>
      <c r="D87" s="51" t="s">
        <v>715</v>
      </c>
      <c r="E87" s="51" t="s">
        <v>782</v>
      </c>
      <c r="F87" s="51" t="s">
        <v>142</v>
      </c>
      <c r="G87" s="51" t="s">
        <v>781</v>
      </c>
      <c r="H87" s="51" t="s">
        <v>780</v>
      </c>
      <c r="I87" s="51" t="s">
        <v>711</v>
      </c>
      <c r="J87" s="53" t="s">
        <v>743</v>
      </c>
      <c r="K87" s="51">
        <v>6454868</v>
      </c>
    </row>
    <row r="88" spans="1:11" ht="90">
      <c r="A88" s="51">
        <v>87</v>
      </c>
      <c r="B88" s="51">
        <v>87</v>
      </c>
      <c r="C88" s="51">
        <v>13251226</v>
      </c>
      <c r="D88" s="51" t="s">
        <v>715</v>
      </c>
      <c r="E88" s="51" t="s">
        <v>779</v>
      </c>
      <c r="F88" s="51" t="s">
        <v>142</v>
      </c>
      <c r="G88" s="51" t="s">
        <v>778</v>
      </c>
      <c r="H88" s="51" t="s">
        <v>777</v>
      </c>
      <c r="I88" s="51" t="s">
        <v>729</v>
      </c>
      <c r="J88" s="53" t="s">
        <v>728</v>
      </c>
      <c r="K88" s="51">
        <v>6454868</v>
      </c>
    </row>
    <row r="89" spans="1:11" ht="105">
      <c r="A89" s="51">
        <v>88</v>
      </c>
      <c r="B89" s="51">
        <v>88</v>
      </c>
      <c r="C89" s="51">
        <v>1094506675</v>
      </c>
      <c r="D89" s="51" t="s">
        <v>715</v>
      </c>
      <c r="E89" s="51" t="s">
        <v>776</v>
      </c>
      <c r="F89" s="51" t="s">
        <v>142</v>
      </c>
      <c r="G89" s="51" t="s">
        <v>756</v>
      </c>
      <c r="H89" s="51" t="s">
        <v>775</v>
      </c>
      <c r="I89" s="51" t="s">
        <v>729</v>
      </c>
      <c r="J89" s="53" t="s">
        <v>728</v>
      </c>
      <c r="K89" s="51">
        <v>6454868</v>
      </c>
    </row>
    <row r="90" spans="1:11" ht="90">
      <c r="A90" s="51">
        <v>89</v>
      </c>
      <c r="B90" s="51">
        <v>89</v>
      </c>
      <c r="C90" s="51">
        <v>5633749</v>
      </c>
      <c r="D90" s="51" t="s">
        <v>715</v>
      </c>
      <c r="E90" s="51" t="s">
        <v>774</v>
      </c>
      <c r="F90" s="51" t="s">
        <v>142</v>
      </c>
      <c r="G90" s="51" t="s">
        <v>773</v>
      </c>
      <c r="H90" s="51" t="s">
        <v>772</v>
      </c>
      <c r="I90" s="51" t="s">
        <v>771</v>
      </c>
      <c r="J90" s="53" t="s">
        <v>770</v>
      </c>
      <c r="K90" s="51"/>
    </row>
    <row r="91" spans="1:11" ht="45">
      <c r="A91" s="51">
        <v>90</v>
      </c>
      <c r="B91" s="51">
        <v>90</v>
      </c>
      <c r="C91" s="51">
        <v>1054091453</v>
      </c>
      <c r="D91" s="51" t="s">
        <v>715</v>
      </c>
      <c r="E91" s="51" t="s">
        <v>769</v>
      </c>
      <c r="F91" s="51" t="s">
        <v>142</v>
      </c>
      <c r="G91" s="51" t="s">
        <v>762</v>
      </c>
      <c r="H91" s="51" t="s">
        <v>768</v>
      </c>
      <c r="I91" s="51" t="s">
        <v>767</v>
      </c>
      <c r="J91" s="53" t="s">
        <v>766</v>
      </c>
      <c r="K91" s="51"/>
    </row>
    <row r="92" spans="1:11" ht="135">
      <c r="A92" s="51">
        <v>91</v>
      </c>
      <c r="B92" s="51">
        <v>91</v>
      </c>
      <c r="C92" s="51">
        <v>1091671041</v>
      </c>
      <c r="D92" s="51" t="s">
        <v>715</v>
      </c>
      <c r="E92" s="51" t="s">
        <v>765</v>
      </c>
      <c r="F92" s="51" t="s">
        <v>142</v>
      </c>
      <c r="G92" s="51" t="s">
        <v>756</v>
      </c>
      <c r="H92" s="51" t="s">
        <v>764</v>
      </c>
      <c r="I92" s="51" t="s">
        <v>739</v>
      </c>
      <c r="J92" s="53" t="s">
        <v>738</v>
      </c>
      <c r="K92" s="51">
        <v>5662273</v>
      </c>
    </row>
    <row r="93" spans="1:11" ht="135">
      <c r="A93" s="51">
        <v>92</v>
      </c>
      <c r="B93" s="51">
        <v>92</v>
      </c>
      <c r="C93" s="51">
        <v>1091656942</v>
      </c>
      <c r="D93" s="51" t="s">
        <v>715</v>
      </c>
      <c r="E93" s="51" t="s">
        <v>763</v>
      </c>
      <c r="F93" s="51" t="s">
        <v>142</v>
      </c>
      <c r="G93" s="51" t="s">
        <v>762</v>
      </c>
      <c r="H93" s="51" t="s">
        <v>761</v>
      </c>
      <c r="I93" s="51" t="s">
        <v>725</v>
      </c>
      <c r="J93" s="53" t="s">
        <v>724</v>
      </c>
      <c r="K93" s="51">
        <v>6454868</v>
      </c>
    </row>
    <row r="94" spans="1:11" ht="120">
      <c r="A94" s="51">
        <v>93</v>
      </c>
      <c r="B94" s="51">
        <v>93</v>
      </c>
      <c r="C94" s="51">
        <v>88154936</v>
      </c>
      <c r="D94" s="51" t="s">
        <v>715</v>
      </c>
      <c r="E94" s="51" t="s">
        <v>760</v>
      </c>
      <c r="F94" s="51" t="s">
        <v>142</v>
      </c>
      <c r="G94" s="51" t="s">
        <v>759</v>
      </c>
      <c r="H94" s="51" t="s">
        <v>758</v>
      </c>
      <c r="I94" s="51" t="s">
        <v>739</v>
      </c>
      <c r="J94" s="53" t="s">
        <v>738</v>
      </c>
      <c r="K94" s="51">
        <v>5662273</v>
      </c>
    </row>
    <row r="95" spans="1:11" ht="105">
      <c r="A95" s="51">
        <v>94</v>
      </c>
      <c r="B95" s="51">
        <v>94</v>
      </c>
      <c r="C95" s="51">
        <v>1091669119</v>
      </c>
      <c r="D95" s="51" t="s">
        <v>715</v>
      </c>
      <c r="E95" s="51" t="s">
        <v>757</v>
      </c>
      <c r="F95" s="51" t="s">
        <v>142</v>
      </c>
      <c r="G95" s="51" t="s">
        <v>756</v>
      </c>
      <c r="H95" s="51" t="s">
        <v>755</v>
      </c>
      <c r="I95" s="51" t="s">
        <v>739</v>
      </c>
      <c r="J95" s="53" t="s">
        <v>738</v>
      </c>
      <c r="K95" s="51">
        <v>5662273</v>
      </c>
    </row>
    <row r="96" spans="1:11" ht="90">
      <c r="A96" s="51">
        <v>95</v>
      </c>
      <c r="B96" s="51">
        <v>95</v>
      </c>
      <c r="C96" s="51">
        <v>80227666</v>
      </c>
      <c r="D96" s="51" t="s">
        <v>715</v>
      </c>
      <c r="E96" s="51" t="s">
        <v>754</v>
      </c>
      <c r="F96" s="51" t="s">
        <v>142</v>
      </c>
      <c r="G96" s="51" t="s">
        <v>753</v>
      </c>
      <c r="H96" s="51" t="s">
        <v>752</v>
      </c>
      <c r="I96" s="51" t="s">
        <v>711</v>
      </c>
      <c r="J96" s="53" t="s">
        <v>751</v>
      </c>
      <c r="K96" s="51">
        <v>6454868</v>
      </c>
    </row>
    <row r="97" spans="1:11" ht="75">
      <c r="A97" s="51">
        <v>96</v>
      </c>
      <c r="B97" s="51">
        <v>96</v>
      </c>
      <c r="C97" s="51">
        <v>1098793902</v>
      </c>
      <c r="D97" s="51" t="s">
        <v>715</v>
      </c>
      <c r="E97" s="51" t="s">
        <v>750</v>
      </c>
      <c r="F97" s="51" t="s">
        <v>142</v>
      </c>
      <c r="G97" s="51" t="s">
        <v>749</v>
      </c>
      <c r="H97" s="51" t="s">
        <v>748</v>
      </c>
      <c r="I97" s="51" t="s">
        <v>711</v>
      </c>
      <c r="J97" s="53" t="s">
        <v>747</v>
      </c>
      <c r="K97" s="51">
        <v>6454868</v>
      </c>
    </row>
    <row r="98" spans="1:11" ht="120">
      <c r="A98" s="51">
        <v>97</v>
      </c>
      <c r="B98" s="51">
        <v>97</v>
      </c>
      <c r="C98" s="51">
        <v>23914486</v>
      </c>
      <c r="D98" s="51" t="s">
        <v>715</v>
      </c>
      <c r="E98" s="51" t="s">
        <v>746</v>
      </c>
      <c r="F98" s="51" t="s">
        <v>142</v>
      </c>
      <c r="G98" s="51" t="s">
        <v>745</v>
      </c>
      <c r="H98" s="51" t="s">
        <v>744</v>
      </c>
      <c r="I98" s="51" t="s">
        <v>711</v>
      </c>
      <c r="J98" s="53" t="s">
        <v>743</v>
      </c>
      <c r="K98" s="51">
        <v>6454868</v>
      </c>
    </row>
    <row r="99" spans="1:11" ht="105">
      <c r="A99" s="51">
        <v>98</v>
      </c>
      <c r="B99" s="51">
        <v>98</v>
      </c>
      <c r="C99" s="51">
        <v>88027408</v>
      </c>
      <c r="D99" s="51" t="s">
        <v>715</v>
      </c>
      <c r="E99" s="51" t="s">
        <v>742</v>
      </c>
      <c r="F99" s="51" t="s">
        <v>142</v>
      </c>
      <c r="G99" s="51" t="s">
        <v>741</v>
      </c>
      <c r="H99" s="51" t="s">
        <v>740</v>
      </c>
      <c r="I99" s="51" t="s">
        <v>739</v>
      </c>
      <c r="J99" s="53" t="s">
        <v>738</v>
      </c>
      <c r="K99" s="51">
        <v>5662273</v>
      </c>
    </row>
    <row r="100" spans="1:11" ht="60">
      <c r="A100" s="51">
        <v>99</v>
      </c>
      <c r="B100" s="51">
        <v>99</v>
      </c>
      <c r="C100" s="51">
        <v>37894126</v>
      </c>
      <c r="D100" s="51" t="s">
        <v>715</v>
      </c>
      <c r="E100" s="51" t="s">
        <v>737</v>
      </c>
      <c r="F100" s="51" t="s">
        <v>142</v>
      </c>
      <c r="G100" s="51" t="s">
        <v>713</v>
      </c>
      <c r="H100" s="51" t="s">
        <v>736</v>
      </c>
      <c r="I100" s="51" t="s">
        <v>711</v>
      </c>
      <c r="J100" s="53" t="s">
        <v>735</v>
      </c>
      <c r="K100" s="51">
        <v>6454868</v>
      </c>
    </row>
    <row r="101" spans="1:11" ht="90">
      <c r="A101" s="51">
        <v>100</v>
      </c>
      <c r="B101" s="51">
        <v>100</v>
      </c>
      <c r="C101" s="51">
        <v>5493739</v>
      </c>
      <c r="D101" s="51" t="s">
        <v>715</v>
      </c>
      <c r="E101" s="51" t="s">
        <v>734</v>
      </c>
      <c r="F101" s="51" t="s">
        <v>142</v>
      </c>
      <c r="G101" s="51" t="s">
        <v>733</v>
      </c>
      <c r="H101" s="51" t="s">
        <v>732</v>
      </c>
      <c r="I101" s="51" t="s">
        <v>729</v>
      </c>
      <c r="J101" s="53" t="s">
        <v>728</v>
      </c>
      <c r="K101" s="51">
        <v>6454868</v>
      </c>
    </row>
    <row r="102" spans="1:11" ht="45">
      <c r="A102" s="51">
        <v>101</v>
      </c>
      <c r="B102" s="51">
        <v>101</v>
      </c>
      <c r="C102" s="51">
        <v>1094506256</v>
      </c>
      <c r="D102" s="51" t="s">
        <v>715</v>
      </c>
      <c r="E102" s="51" t="s">
        <v>731</v>
      </c>
      <c r="F102" s="51" t="s">
        <v>142</v>
      </c>
      <c r="G102" s="51" t="s">
        <v>721</v>
      </c>
      <c r="H102" s="51" t="s">
        <v>730</v>
      </c>
      <c r="I102" s="51" t="s">
        <v>729</v>
      </c>
      <c r="J102" s="53" t="s">
        <v>728</v>
      </c>
      <c r="K102" s="51">
        <v>6454868</v>
      </c>
    </row>
    <row r="103" spans="1:11" ht="60">
      <c r="A103" s="51">
        <v>102</v>
      </c>
      <c r="B103" s="51">
        <v>102</v>
      </c>
      <c r="C103" s="51">
        <v>1091594074</v>
      </c>
      <c r="D103" s="51" t="s">
        <v>715</v>
      </c>
      <c r="E103" s="51" t="s">
        <v>727</v>
      </c>
      <c r="F103" s="51" t="s">
        <v>142</v>
      </c>
      <c r="G103" s="51" t="s">
        <v>721</v>
      </c>
      <c r="H103" s="51" t="s">
        <v>726</v>
      </c>
      <c r="I103" s="51" t="s">
        <v>725</v>
      </c>
      <c r="J103" s="53" t="s">
        <v>724</v>
      </c>
      <c r="K103" s="51">
        <v>6454868</v>
      </c>
    </row>
    <row r="104" spans="1:11" ht="45">
      <c r="A104" s="51">
        <v>103</v>
      </c>
      <c r="B104" s="51">
        <v>103</v>
      </c>
      <c r="C104" s="51">
        <v>1032412878</v>
      </c>
      <c r="D104" s="51" t="s">
        <v>715</v>
      </c>
      <c r="E104" s="51" t="s">
        <v>723</v>
      </c>
      <c r="F104" s="51" t="s">
        <v>142</v>
      </c>
      <c r="G104" s="51" t="s">
        <v>721</v>
      </c>
      <c r="H104" s="51" t="s">
        <v>720</v>
      </c>
      <c r="I104" s="51" t="s">
        <v>671</v>
      </c>
      <c r="J104" s="53" t="s">
        <v>670</v>
      </c>
      <c r="K104" s="51" t="s">
        <v>669</v>
      </c>
    </row>
    <row r="105" spans="1:11" ht="45">
      <c r="A105" s="51">
        <v>104</v>
      </c>
      <c r="B105" s="51">
        <v>104</v>
      </c>
      <c r="C105" s="51">
        <v>1052499383</v>
      </c>
      <c r="D105" s="51" t="s">
        <v>715</v>
      </c>
      <c r="E105" s="51" t="s">
        <v>722</v>
      </c>
      <c r="F105" s="51" t="s">
        <v>142</v>
      </c>
      <c r="G105" s="51" t="s">
        <v>721</v>
      </c>
      <c r="H105" s="51" t="s">
        <v>720</v>
      </c>
      <c r="I105" s="51" t="s">
        <v>671</v>
      </c>
      <c r="J105" s="53" t="s">
        <v>670</v>
      </c>
      <c r="K105" s="51" t="s">
        <v>669</v>
      </c>
    </row>
    <row r="106" spans="1:11" ht="60">
      <c r="A106" s="51">
        <v>105</v>
      </c>
      <c r="B106" s="51">
        <v>105</v>
      </c>
      <c r="C106" s="51">
        <v>91532740</v>
      </c>
      <c r="D106" s="51" t="s">
        <v>715</v>
      </c>
      <c r="E106" s="51" t="s">
        <v>719</v>
      </c>
      <c r="F106" s="51" t="s">
        <v>142</v>
      </c>
      <c r="G106" s="51" t="s">
        <v>718</v>
      </c>
      <c r="H106" s="51" t="s">
        <v>717</v>
      </c>
      <c r="I106" s="51" t="s">
        <v>711</v>
      </c>
      <c r="J106" s="53" t="s">
        <v>716</v>
      </c>
      <c r="K106" s="51">
        <v>6454868</v>
      </c>
    </row>
    <row r="107" spans="1:11" ht="120">
      <c r="A107" s="51">
        <v>106</v>
      </c>
      <c r="B107" s="51">
        <v>106</v>
      </c>
      <c r="C107" s="54">
        <v>13275446</v>
      </c>
      <c r="D107" s="51" t="s">
        <v>715</v>
      </c>
      <c r="E107" s="54" t="s">
        <v>714</v>
      </c>
      <c r="F107" s="51" t="s">
        <v>142</v>
      </c>
      <c r="G107" s="51" t="s">
        <v>713</v>
      </c>
      <c r="H107" s="54" t="s">
        <v>712</v>
      </c>
      <c r="I107" s="54" t="s">
        <v>711</v>
      </c>
      <c r="J107" s="53" t="s">
        <v>710</v>
      </c>
      <c r="K107" s="51">
        <v>6454868</v>
      </c>
    </row>
    <row r="108" spans="1:11" ht="45">
      <c r="A108" s="51">
        <v>107</v>
      </c>
      <c r="B108" s="51">
        <v>1</v>
      </c>
      <c r="C108" s="51" t="s">
        <v>709</v>
      </c>
      <c r="D108" s="51" t="s">
        <v>643</v>
      </c>
      <c r="E108" s="51" t="s">
        <v>708</v>
      </c>
      <c r="F108" s="51" t="s">
        <v>142</v>
      </c>
      <c r="G108" s="51" t="s">
        <v>707</v>
      </c>
      <c r="H108" s="51" t="s">
        <v>706</v>
      </c>
      <c r="I108" s="51" t="s">
        <v>671</v>
      </c>
      <c r="J108" s="53" t="s">
        <v>670</v>
      </c>
      <c r="K108" s="51" t="s">
        <v>669</v>
      </c>
    </row>
    <row r="109" spans="1:11" ht="105">
      <c r="A109" s="51">
        <v>108</v>
      </c>
      <c r="B109" s="51">
        <v>2</v>
      </c>
      <c r="C109" s="51" t="s">
        <v>705</v>
      </c>
      <c r="D109" s="51" t="s">
        <v>643</v>
      </c>
      <c r="E109" s="51" t="s">
        <v>704</v>
      </c>
      <c r="F109" s="51" t="s">
        <v>142</v>
      </c>
      <c r="G109" s="51" t="s">
        <v>703</v>
      </c>
      <c r="H109" s="51" t="s">
        <v>702</v>
      </c>
      <c r="I109" s="51" t="s">
        <v>671</v>
      </c>
      <c r="J109" s="53" t="s">
        <v>670</v>
      </c>
      <c r="K109" s="51" t="s">
        <v>669</v>
      </c>
    </row>
    <row r="110" spans="1:11" ht="105">
      <c r="A110" s="51">
        <v>109</v>
      </c>
      <c r="B110" s="51">
        <v>3</v>
      </c>
      <c r="C110" s="51">
        <v>1119184907</v>
      </c>
      <c r="D110" s="51" t="s">
        <v>643</v>
      </c>
      <c r="E110" s="51" t="s">
        <v>701</v>
      </c>
      <c r="F110" s="51" t="s">
        <v>142</v>
      </c>
      <c r="G110" s="51" t="s">
        <v>700</v>
      </c>
      <c r="H110" s="51" t="s">
        <v>699</v>
      </c>
      <c r="I110" s="51" t="s">
        <v>671</v>
      </c>
      <c r="J110" s="53" t="s">
        <v>670</v>
      </c>
      <c r="K110" s="51" t="s">
        <v>669</v>
      </c>
    </row>
    <row r="111" spans="1:11" ht="45">
      <c r="A111" s="51">
        <v>110</v>
      </c>
      <c r="B111" s="51">
        <v>4</v>
      </c>
      <c r="C111" s="51">
        <v>1129487</v>
      </c>
      <c r="D111" s="51" t="s">
        <v>643</v>
      </c>
      <c r="E111" s="51" t="s">
        <v>698</v>
      </c>
      <c r="F111" s="51" t="s">
        <v>142</v>
      </c>
      <c r="G111" s="51" t="s">
        <v>641</v>
      </c>
      <c r="H111" s="51" t="s">
        <v>697</v>
      </c>
      <c r="I111" s="51" t="s">
        <v>671</v>
      </c>
      <c r="J111" s="53" t="s">
        <v>670</v>
      </c>
      <c r="K111" s="51" t="s">
        <v>669</v>
      </c>
    </row>
    <row r="112" spans="1:11" ht="75">
      <c r="A112" s="51">
        <v>111</v>
      </c>
      <c r="B112" s="51">
        <v>5</v>
      </c>
      <c r="C112" s="51">
        <v>68301968</v>
      </c>
      <c r="D112" s="51" t="s">
        <v>643</v>
      </c>
      <c r="E112" s="51" t="s">
        <v>696</v>
      </c>
      <c r="F112" s="51" t="s">
        <v>142</v>
      </c>
      <c r="G112" s="51" t="s">
        <v>695</v>
      </c>
      <c r="H112" s="51" t="s">
        <v>694</v>
      </c>
      <c r="I112" s="51" t="s">
        <v>671</v>
      </c>
      <c r="J112" s="53" t="s">
        <v>670</v>
      </c>
      <c r="K112" s="51" t="s">
        <v>669</v>
      </c>
    </row>
    <row r="113" spans="1:11" ht="75">
      <c r="A113" s="51">
        <v>112</v>
      </c>
      <c r="B113" s="51">
        <v>6</v>
      </c>
      <c r="C113" s="51">
        <v>96191808</v>
      </c>
      <c r="D113" s="51" t="s">
        <v>643</v>
      </c>
      <c r="E113" s="51" t="s">
        <v>693</v>
      </c>
      <c r="F113" s="51" t="s">
        <v>142</v>
      </c>
      <c r="G113" s="51" t="s">
        <v>692</v>
      </c>
      <c r="H113" s="51" t="s">
        <v>691</v>
      </c>
      <c r="I113" s="51" t="s">
        <v>671</v>
      </c>
      <c r="J113" s="53" t="s">
        <v>670</v>
      </c>
      <c r="K113" s="51" t="s">
        <v>669</v>
      </c>
    </row>
    <row r="114" spans="1:11" ht="90">
      <c r="A114" s="51">
        <v>113</v>
      </c>
      <c r="B114" s="51">
        <v>7</v>
      </c>
      <c r="C114" s="51">
        <v>96195770</v>
      </c>
      <c r="D114" s="51" t="s">
        <v>643</v>
      </c>
      <c r="E114" s="51" t="s">
        <v>690</v>
      </c>
      <c r="F114" s="51" t="s">
        <v>142</v>
      </c>
      <c r="G114" s="51" t="s">
        <v>641</v>
      </c>
      <c r="H114" s="51" t="s">
        <v>689</v>
      </c>
      <c r="I114" s="51" t="s">
        <v>671</v>
      </c>
      <c r="J114" s="53" t="s">
        <v>670</v>
      </c>
      <c r="K114" s="51" t="s">
        <v>669</v>
      </c>
    </row>
    <row r="115" spans="1:11" ht="45">
      <c r="A115" s="51">
        <v>114</v>
      </c>
      <c r="B115" s="51">
        <v>8</v>
      </c>
      <c r="C115" s="51">
        <v>1049413337</v>
      </c>
      <c r="D115" s="51" t="s">
        <v>643</v>
      </c>
      <c r="E115" s="51" t="s">
        <v>688</v>
      </c>
      <c r="F115" s="51" t="s">
        <v>142</v>
      </c>
      <c r="G115" s="51" t="s">
        <v>687</v>
      </c>
      <c r="H115" s="51" t="s">
        <v>686</v>
      </c>
      <c r="I115" s="51" t="s">
        <v>671</v>
      </c>
      <c r="J115" s="53" t="s">
        <v>670</v>
      </c>
      <c r="K115" s="51" t="s">
        <v>669</v>
      </c>
    </row>
    <row r="116" spans="1:11" ht="75">
      <c r="A116" s="51">
        <v>115</v>
      </c>
      <c r="B116" s="51">
        <v>9</v>
      </c>
      <c r="C116" s="51">
        <v>96194321</v>
      </c>
      <c r="D116" s="51" t="s">
        <v>643</v>
      </c>
      <c r="E116" s="51" t="s">
        <v>685</v>
      </c>
      <c r="F116" s="51" t="s">
        <v>142</v>
      </c>
      <c r="G116" s="51" t="s">
        <v>684</v>
      </c>
      <c r="H116" s="51" t="s">
        <v>683</v>
      </c>
      <c r="I116" s="51" t="s">
        <v>671</v>
      </c>
      <c r="J116" s="53" t="s">
        <v>670</v>
      </c>
      <c r="K116" s="51" t="s">
        <v>669</v>
      </c>
    </row>
    <row r="117" spans="1:11" ht="120">
      <c r="A117" s="51">
        <v>116</v>
      </c>
      <c r="B117" s="51">
        <v>10</v>
      </c>
      <c r="C117" s="51">
        <v>79520962</v>
      </c>
      <c r="D117" s="51" t="s">
        <v>643</v>
      </c>
      <c r="E117" s="51" t="s">
        <v>682</v>
      </c>
      <c r="F117" s="51" t="s">
        <v>142</v>
      </c>
      <c r="G117" s="51" t="s">
        <v>681</v>
      </c>
      <c r="H117" s="51" t="s">
        <v>680</v>
      </c>
      <c r="I117" s="51" t="s">
        <v>671</v>
      </c>
      <c r="J117" s="53" t="s">
        <v>670</v>
      </c>
      <c r="K117" s="51" t="s">
        <v>669</v>
      </c>
    </row>
    <row r="118" spans="1:11" ht="75">
      <c r="A118" s="51">
        <v>117</v>
      </c>
      <c r="B118" s="51">
        <v>11</v>
      </c>
      <c r="C118" s="51">
        <v>1049413054</v>
      </c>
      <c r="D118" s="51" t="s">
        <v>643</v>
      </c>
      <c r="E118" s="51" t="s">
        <v>679</v>
      </c>
      <c r="F118" s="51" t="s">
        <v>142</v>
      </c>
      <c r="G118" s="51" t="s">
        <v>678</v>
      </c>
      <c r="H118" s="51" t="s">
        <v>677</v>
      </c>
      <c r="I118" s="51" t="s">
        <v>671</v>
      </c>
      <c r="J118" s="53" t="s">
        <v>670</v>
      </c>
      <c r="K118" s="51" t="s">
        <v>669</v>
      </c>
    </row>
    <row r="119" spans="1:11" ht="75">
      <c r="A119" s="51">
        <v>118</v>
      </c>
      <c r="B119" s="51">
        <v>12</v>
      </c>
      <c r="C119" s="51">
        <v>53012957</v>
      </c>
      <c r="D119" s="51" t="s">
        <v>643</v>
      </c>
      <c r="E119" s="51" t="s">
        <v>676</v>
      </c>
      <c r="F119" s="51" t="s">
        <v>142</v>
      </c>
      <c r="G119" s="51" t="s">
        <v>675</v>
      </c>
      <c r="H119" s="51" t="s">
        <v>674</v>
      </c>
      <c r="I119" s="51" t="s">
        <v>671</v>
      </c>
      <c r="J119" s="53" t="s">
        <v>670</v>
      </c>
      <c r="K119" s="51" t="s">
        <v>669</v>
      </c>
    </row>
    <row r="120" spans="1:11" ht="45">
      <c r="A120" s="51">
        <v>119</v>
      </c>
      <c r="B120" s="51">
        <v>13</v>
      </c>
      <c r="C120" s="51">
        <v>80928054</v>
      </c>
      <c r="D120" s="51" t="s">
        <v>643</v>
      </c>
      <c r="E120" s="51" t="s">
        <v>673</v>
      </c>
      <c r="F120" s="51" t="s">
        <v>142</v>
      </c>
      <c r="G120" s="51" t="s">
        <v>641</v>
      </c>
      <c r="H120" s="51" t="s">
        <v>672</v>
      </c>
      <c r="I120" s="51" t="s">
        <v>671</v>
      </c>
      <c r="J120" s="53" t="s">
        <v>670</v>
      </c>
      <c r="K120" s="51" t="s">
        <v>669</v>
      </c>
    </row>
    <row r="121" spans="1:11" ht="105">
      <c r="A121" s="51">
        <v>120</v>
      </c>
      <c r="B121" s="51">
        <v>14</v>
      </c>
      <c r="C121" s="51">
        <v>1049611821</v>
      </c>
      <c r="D121" s="51" t="s">
        <v>643</v>
      </c>
      <c r="E121" s="51" t="s">
        <v>668</v>
      </c>
      <c r="F121" s="51" t="s">
        <v>142</v>
      </c>
      <c r="G121" s="51" t="s">
        <v>667</v>
      </c>
      <c r="H121" s="51" t="s">
        <v>666</v>
      </c>
      <c r="I121" s="51" t="s">
        <v>639</v>
      </c>
      <c r="J121" s="53" t="s">
        <v>638</v>
      </c>
      <c r="K121" s="51" t="s">
        <v>637</v>
      </c>
    </row>
    <row r="122" spans="1:11" ht="90">
      <c r="A122" s="51">
        <v>121</v>
      </c>
      <c r="B122" s="51">
        <v>15</v>
      </c>
      <c r="C122" s="51">
        <v>1052407661</v>
      </c>
      <c r="D122" s="51" t="s">
        <v>643</v>
      </c>
      <c r="E122" s="51" t="s">
        <v>665</v>
      </c>
      <c r="F122" s="51" t="s">
        <v>142</v>
      </c>
      <c r="G122" s="51" t="s">
        <v>641</v>
      </c>
      <c r="H122" s="51" t="s">
        <v>661</v>
      </c>
      <c r="I122" s="51" t="s">
        <v>639</v>
      </c>
      <c r="J122" s="53" t="s">
        <v>638</v>
      </c>
      <c r="K122" s="51" t="s">
        <v>637</v>
      </c>
    </row>
    <row r="123" spans="1:11" ht="75">
      <c r="A123" s="51">
        <v>122</v>
      </c>
      <c r="B123" s="51">
        <v>16</v>
      </c>
      <c r="C123" s="51">
        <v>74389437</v>
      </c>
      <c r="D123" s="51" t="s">
        <v>643</v>
      </c>
      <c r="E123" s="51" t="s">
        <v>664</v>
      </c>
      <c r="F123" s="51" t="s">
        <v>142</v>
      </c>
      <c r="G123" s="51" t="s">
        <v>641</v>
      </c>
      <c r="H123" s="51" t="s">
        <v>663</v>
      </c>
      <c r="I123" s="51" t="s">
        <v>639</v>
      </c>
      <c r="J123" s="53" t="s">
        <v>638</v>
      </c>
      <c r="K123" s="51" t="s">
        <v>637</v>
      </c>
    </row>
    <row r="124" spans="1:11" ht="90">
      <c r="A124" s="51">
        <v>123</v>
      </c>
      <c r="B124" s="51">
        <v>17</v>
      </c>
      <c r="C124" s="51">
        <v>1054254167</v>
      </c>
      <c r="D124" s="51" t="s">
        <v>643</v>
      </c>
      <c r="E124" s="51" t="s">
        <v>662</v>
      </c>
      <c r="F124" s="51" t="s">
        <v>142</v>
      </c>
      <c r="G124" s="51" t="s">
        <v>641</v>
      </c>
      <c r="H124" s="51" t="s">
        <v>661</v>
      </c>
      <c r="I124" s="51" t="s">
        <v>639</v>
      </c>
      <c r="J124" s="53" t="s">
        <v>638</v>
      </c>
      <c r="K124" s="51" t="s">
        <v>637</v>
      </c>
    </row>
    <row r="125" spans="1:11" ht="120">
      <c r="A125" s="51">
        <v>124</v>
      </c>
      <c r="B125" s="51">
        <v>18</v>
      </c>
      <c r="C125" s="51">
        <v>1052388782</v>
      </c>
      <c r="D125" s="51" t="s">
        <v>643</v>
      </c>
      <c r="E125" s="51" t="s">
        <v>660</v>
      </c>
      <c r="F125" s="51" t="s">
        <v>142</v>
      </c>
      <c r="G125" s="51" t="s">
        <v>659</v>
      </c>
      <c r="H125" s="51" t="s">
        <v>658</v>
      </c>
      <c r="I125" s="51" t="s">
        <v>639</v>
      </c>
      <c r="J125" s="53" t="s">
        <v>638</v>
      </c>
      <c r="K125" s="51" t="s">
        <v>637</v>
      </c>
    </row>
    <row r="126" spans="1:11" ht="135">
      <c r="A126" s="51">
        <v>125</v>
      </c>
      <c r="B126" s="51">
        <v>19</v>
      </c>
      <c r="C126" s="51">
        <v>1032498079</v>
      </c>
      <c r="D126" s="51" t="s">
        <v>643</v>
      </c>
      <c r="E126" s="51" t="s">
        <v>657</v>
      </c>
      <c r="F126" s="51" t="s">
        <v>142</v>
      </c>
      <c r="G126" s="51" t="s">
        <v>656</v>
      </c>
      <c r="H126" s="51" t="s">
        <v>655</v>
      </c>
      <c r="I126" s="51" t="s">
        <v>639</v>
      </c>
      <c r="J126" s="53" t="s">
        <v>638</v>
      </c>
      <c r="K126" s="51" t="s">
        <v>637</v>
      </c>
    </row>
    <row r="127" spans="1:11" ht="60">
      <c r="A127" s="51">
        <v>126</v>
      </c>
      <c r="B127" s="51">
        <v>20</v>
      </c>
      <c r="C127" s="51">
        <v>1052394504</v>
      </c>
      <c r="D127" s="51" t="s">
        <v>643</v>
      </c>
      <c r="E127" s="51" t="s">
        <v>654</v>
      </c>
      <c r="F127" s="51" t="s">
        <v>142</v>
      </c>
      <c r="G127" s="51" t="s">
        <v>641</v>
      </c>
      <c r="H127" s="51" t="s">
        <v>640</v>
      </c>
      <c r="I127" s="51" t="s">
        <v>639</v>
      </c>
      <c r="J127" s="53" t="s">
        <v>638</v>
      </c>
      <c r="K127" s="51" t="s">
        <v>637</v>
      </c>
    </row>
    <row r="128" spans="1:11" ht="90">
      <c r="A128" s="51">
        <v>127</v>
      </c>
      <c r="B128" s="51">
        <v>21</v>
      </c>
      <c r="C128" s="51">
        <v>1056552362</v>
      </c>
      <c r="D128" s="51" t="s">
        <v>643</v>
      </c>
      <c r="E128" s="51" t="s">
        <v>653</v>
      </c>
      <c r="F128" s="51" t="s">
        <v>142</v>
      </c>
      <c r="G128" s="51" t="s">
        <v>652</v>
      </c>
      <c r="H128" s="51" t="s">
        <v>651</v>
      </c>
      <c r="I128" s="51" t="s">
        <v>639</v>
      </c>
      <c r="J128" s="53" t="s">
        <v>638</v>
      </c>
      <c r="K128" s="51" t="s">
        <v>637</v>
      </c>
    </row>
    <row r="129" spans="1:11" ht="120">
      <c r="A129" s="51">
        <v>128</v>
      </c>
      <c r="B129" s="51">
        <v>22</v>
      </c>
      <c r="C129" s="51">
        <v>24099206</v>
      </c>
      <c r="D129" s="51" t="s">
        <v>643</v>
      </c>
      <c r="E129" s="51" t="s">
        <v>650</v>
      </c>
      <c r="F129" s="51" t="s">
        <v>142</v>
      </c>
      <c r="G129" s="51" t="s">
        <v>649</v>
      </c>
      <c r="H129" s="51" t="s">
        <v>648</v>
      </c>
      <c r="I129" s="51" t="s">
        <v>639</v>
      </c>
      <c r="J129" s="53" t="s">
        <v>638</v>
      </c>
      <c r="K129" s="51" t="s">
        <v>637</v>
      </c>
    </row>
    <row r="130" spans="1:11" ht="60">
      <c r="A130" s="51">
        <v>129</v>
      </c>
      <c r="B130" s="51">
        <v>23</v>
      </c>
      <c r="C130" s="51">
        <v>46378227</v>
      </c>
      <c r="D130" s="51" t="s">
        <v>643</v>
      </c>
      <c r="E130" s="51" t="s">
        <v>647</v>
      </c>
      <c r="F130" s="51" t="s">
        <v>142</v>
      </c>
      <c r="G130" s="51" t="s">
        <v>641</v>
      </c>
      <c r="H130" s="51" t="s">
        <v>644</v>
      </c>
      <c r="I130" s="51" t="s">
        <v>639</v>
      </c>
      <c r="J130" s="53" t="s">
        <v>638</v>
      </c>
      <c r="K130" s="51" t="s">
        <v>637</v>
      </c>
    </row>
    <row r="131" spans="1:11" ht="60">
      <c r="A131" s="51">
        <v>130</v>
      </c>
      <c r="B131" s="51">
        <v>24</v>
      </c>
      <c r="C131" s="51">
        <v>1058275173</v>
      </c>
      <c r="D131" s="51" t="s">
        <v>643</v>
      </c>
      <c r="E131" s="51" t="s">
        <v>646</v>
      </c>
      <c r="F131" s="51" t="s">
        <v>142</v>
      </c>
      <c r="G131" s="51" t="s">
        <v>645</v>
      </c>
      <c r="H131" s="51" t="s">
        <v>644</v>
      </c>
      <c r="I131" s="51" t="s">
        <v>639</v>
      </c>
      <c r="J131" s="53" t="s">
        <v>638</v>
      </c>
      <c r="K131" s="51" t="s">
        <v>637</v>
      </c>
    </row>
    <row r="132" spans="1:11" ht="60">
      <c r="A132" s="51">
        <v>131</v>
      </c>
      <c r="B132" s="51">
        <v>25</v>
      </c>
      <c r="C132" s="51">
        <v>1058274679</v>
      </c>
      <c r="D132" s="51" t="s">
        <v>643</v>
      </c>
      <c r="E132" s="51" t="s">
        <v>642</v>
      </c>
      <c r="F132" s="51" t="s">
        <v>142</v>
      </c>
      <c r="G132" s="51" t="s">
        <v>641</v>
      </c>
      <c r="H132" s="51" t="s">
        <v>640</v>
      </c>
      <c r="I132" s="51" t="s">
        <v>639</v>
      </c>
      <c r="J132" s="53" t="s">
        <v>638</v>
      </c>
      <c r="K132" s="51" t="s">
        <v>637</v>
      </c>
    </row>
    <row r="133" spans="1:11">
      <c r="A133" s="52"/>
      <c r="B133" s="50"/>
    </row>
    <row r="134" spans="1:11">
      <c r="A134" s="51"/>
      <c r="B134" s="50"/>
    </row>
    <row r="135" spans="1:11">
      <c r="A135" s="51"/>
      <c r="B135" s="50"/>
    </row>
    <row r="136" spans="1:11">
      <c r="A136" s="51"/>
      <c r="B136" s="50"/>
    </row>
    <row r="137" spans="1:11">
      <c r="A137" s="51"/>
      <c r="B137" s="50"/>
    </row>
    <row r="138" spans="1:11">
      <c r="A138" s="51"/>
      <c r="B138" s="50"/>
    </row>
    <row r="139" spans="1:11">
      <c r="A139" s="51"/>
      <c r="B139" s="50"/>
    </row>
    <row r="140" spans="1:11">
      <c r="A140" s="51"/>
      <c r="B140" s="50"/>
    </row>
    <row r="141" spans="1:11">
      <c r="A141" s="51"/>
      <c r="B141" s="50"/>
    </row>
    <row r="142" spans="1:11">
      <c r="A142" s="51"/>
      <c r="B142" s="50"/>
    </row>
    <row r="143" spans="1:11">
      <c r="A143" s="51"/>
      <c r="B143" s="50"/>
    </row>
    <row r="144" spans="1:11">
      <c r="A144" s="51"/>
      <c r="B144" s="50"/>
    </row>
    <row r="145" spans="1:2">
      <c r="A145" s="51"/>
      <c r="B145" s="50"/>
    </row>
    <row r="146" spans="1:2">
      <c r="A146" s="51"/>
      <c r="B146" s="50"/>
    </row>
    <row r="147" spans="1:2">
      <c r="A147" s="51"/>
      <c r="B147" s="50"/>
    </row>
  </sheetData>
  <autoFilter ref="A1:K78" xr:uid="{00000000-0009-0000-0000-000000000000}"/>
  <hyperlinks>
    <hyperlink ref="J2" r:id="rId1" xr:uid="{6FC5DD6A-42EF-47A1-BCDA-D903BC883CB5}"/>
    <hyperlink ref="J4" r:id="rId2" xr:uid="{A760954F-9EF9-4156-95B6-2CB55BF55CB8}"/>
    <hyperlink ref="J13" r:id="rId3" xr:uid="{3BCB209C-8C8A-4074-8707-CE20F0D04033}"/>
    <hyperlink ref="J14" r:id="rId4" xr:uid="{63D3B845-4080-4894-953B-14184CC25B8F}"/>
    <hyperlink ref="J19" r:id="rId5" xr:uid="{56016065-F1FE-440B-BD0F-E38998E847E4}"/>
    <hyperlink ref="J20" r:id="rId6" xr:uid="{D35520AC-6237-4BB2-9B1D-E9DF8E14C782}"/>
    <hyperlink ref="J21" r:id="rId7" xr:uid="{E1DDD17E-0056-41A9-97B6-7C7B550F33AA}"/>
    <hyperlink ref="J22" r:id="rId8" xr:uid="{50005439-DD8D-4D3D-941F-8F0454714BAB}"/>
    <hyperlink ref="J26" r:id="rId9" xr:uid="{A76F13F3-92B0-48AA-A65F-87BB604FD5C5}"/>
    <hyperlink ref="J27" r:id="rId10" xr:uid="{BEFE354D-54B5-4646-8619-DC73524907B2}"/>
    <hyperlink ref="J28" r:id="rId11" xr:uid="{4807EC3F-160D-4574-B998-5C7E07DB4B69}"/>
    <hyperlink ref="J29" r:id="rId12" xr:uid="{2ABB78A5-CFBD-42AE-B36F-5B27905A3E7F}"/>
    <hyperlink ref="J31" r:id="rId13" xr:uid="{DB5A9773-FEB5-4DAA-8B1E-95154D377CE3}"/>
    <hyperlink ref="J34" r:id="rId14" xr:uid="{106733E4-0170-4464-850E-FF8FCBB5B14D}"/>
    <hyperlink ref="J35" r:id="rId15" xr:uid="{7E5285DA-9B16-4BDB-9A9F-0FF01B45296C}"/>
    <hyperlink ref="J36" r:id="rId16" xr:uid="{C6090BBF-B724-48FC-96DA-6CE77F3D33CA}"/>
    <hyperlink ref="J38" r:id="rId17" xr:uid="{96B4D069-54D3-4F08-9F29-E7D80CAF8A61}"/>
    <hyperlink ref="J41" r:id="rId18" xr:uid="{8240384B-33B8-4635-BDCC-7F0A21FF3A37}"/>
    <hyperlink ref="J70" r:id="rId19" xr:uid="{E7B80000-F7AF-40EE-A6F0-A5183EEAEB5F}"/>
    <hyperlink ref="J66" r:id="rId20" xr:uid="{242C7E68-FED0-4BB2-8C66-84E1C41AC229}"/>
    <hyperlink ref="J67" r:id="rId21" xr:uid="{6469C76F-ADEC-4446-8EBE-5D468A3D0371}"/>
    <hyperlink ref="J68" r:id="rId22" xr:uid="{8451403A-8DC0-4130-9B5B-53CE3A957A66}"/>
    <hyperlink ref="J69" r:id="rId23" xr:uid="{78BA2299-A29A-46EF-B30E-863DDA916E7B}"/>
    <hyperlink ref="J74" r:id="rId24" xr:uid="{31A39745-92B4-40A1-95D3-8CE58F351D9A}"/>
    <hyperlink ref="J77" r:id="rId25" xr:uid="{0DEA078E-EB50-4EE5-A04D-F4F88768DB9F}"/>
    <hyperlink ref="J40" r:id="rId26" xr:uid="{B61BB59D-4A91-46AA-87EA-B522BCC6727D}"/>
    <hyperlink ref="J73" r:id="rId27" xr:uid="{C30B6B9A-94AD-49FF-BDD2-E60DF41CECC7}"/>
    <hyperlink ref="J42" r:id="rId28" xr:uid="{EE863532-76C4-4517-8F06-CE9905604DD3}"/>
    <hyperlink ref="J43" r:id="rId29" xr:uid="{47F44406-9CAF-44E4-A4F6-9E61B39FCD08}"/>
    <hyperlink ref="J48" r:id="rId30" xr:uid="{AE426432-457C-423E-B77A-A63A2A010B61}"/>
    <hyperlink ref="J51" r:id="rId31" xr:uid="{DCCD9017-5DD2-4CF8-B1C9-42FB0CD90AA3}"/>
    <hyperlink ref="J55" r:id="rId32" xr:uid="{F3764B81-CC79-4858-8103-EDF8CFC32186}"/>
    <hyperlink ref="J58" r:id="rId33" xr:uid="{145AEFC6-9A19-4D68-82AF-03AEA622D096}"/>
    <hyperlink ref="J59" r:id="rId34" xr:uid="{83FBDA79-6DA0-42D0-98BA-3A3F3337F798}"/>
    <hyperlink ref="J32" r:id="rId35" xr:uid="{577EA297-121C-45C5-B4D4-6A201B4655FC}"/>
    <hyperlink ref="J39" r:id="rId36" xr:uid="{72C618FA-C2B4-4C5A-A760-4CB53A8EF77E}"/>
    <hyperlink ref="J44" r:id="rId37" xr:uid="{7BD2C5DC-9873-41CE-8A5C-390A5B36540B}"/>
    <hyperlink ref="J45" r:id="rId38" xr:uid="{93F50419-4B1A-4898-8A9C-DB71F8B6C22B}"/>
    <hyperlink ref="J46" r:id="rId39" xr:uid="{A529E27A-59A7-4403-A557-B71206F64D5B}"/>
    <hyperlink ref="J61" r:id="rId40" xr:uid="{8B225688-33A1-4DCF-BA1C-E48906BB9A0A}"/>
    <hyperlink ref="J62" r:id="rId41" xr:uid="{227ECBD4-C2D5-4004-AE2C-8A89DCDBD660}"/>
    <hyperlink ref="J56" r:id="rId42" xr:uid="{2345D7ED-7D83-4F8D-AF72-E8BC4B5F2039}"/>
    <hyperlink ref="J75" r:id="rId43" xr:uid="{7ACF1EF3-9950-41D1-95E4-8D30D8F2F1F3}"/>
    <hyperlink ref="J47" r:id="rId44" xr:uid="{56C34AC8-21B9-4FC4-845E-D3C514396A8A}"/>
    <hyperlink ref="J50" r:id="rId45" xr:uid="{AC777B34-8994-4530-950C-344CD8B9CBE3}"/>
    <hyperlink ref="J53" r:id="rId46" xr:uid="{97626FA5-DA4E-43F7-9F17-3DD4D9E38C18}"/>
    <hyperlink ref="J57" r:id="rId47" xr:uid="{74937780-95B1-4E40-A771-7E5871C435A3}"/>
    <hyperlink ref="J60" r:id="rId48" xr:uid="{BCD472B0-EA10-4ED4-8BA8-A20AB439E887}"/>
    <hyperlink ref="J63" r:id="rId49" xr:uid="{4614C9CE-10D1-4BB1-A9F3-B95BC423FEE1}"/>
    <hyperlink ref="J64" r:id="rId50" xr:uid="{3BB8836C-46A3-4EA3-98F3-640210E9A9F9}"/>
    <hyperlink ref="J71" r:id="rId51" xr:uid="{B20F4602-E226-43EE-B884-011116FBA8CC}"/>
    <hyperlink ref="J72" r:id="rId52" xr:uid="{EF954E4A-E5C1-49AB-808B-E8872B3C7BA0}"/>
    <hyperlink ref="J78" r:id="rId53" xr:uid="{5D947A7A-7B41-4697-8364-105AFB8997EE}"/>
    <hyperlink ref="J3" r:id="rId54" xr:uid="{5468245B-010C-41E4-B1D9-A26F508D0FB3}"/>
    <hyperlink ref="J5" r:id="rId55" xr:uid="{EA21FBDA-F719-4913-9AD0-FD6876EE737A}"/>
    <hyperlink ref="J6" r:id="rId56" xr:uid="{19605F0B-FC80-4DF7-9D28-5717BB317371}"/>
    <hyperlink ref="J7" r:id="rId57" xr:uid="{5162A7CE-EB96-45ED-8F5B-5C4AB2D8AE43}"/>
    <hyperlink ref="J8" r:id="rId58" xr:uid="{0B43BFF4-63C7-4BB2-9850-7695324B233E}"/>
    <hyperlink ref="J9" r:id="rId59" xr:uid="{CA0880C0-7DA9-4B1A-B10C-BBE633F98F93}"/>
    <hyperlink ref="J10" r:id="rId60" xr:uid="{8BE0D22A-AD03-4462-A60D-61E8AEA145F3}"/>
    <hyperlink ref="J11" r:id="rId61" xr:uid="{102D98CE-579B-4D5D-8D57-2BB0852D72C6}"/>
    <hyperlink ref="J12" r:id="rId62" xr:uid="{A0973BBB-AFAF-43BC-94A2-76F85E66FD6E}"/>
    <hyperlink ref="J15" r:id="rId63" xr:uid="{2E782ACA-26A8-4C47-8D26-1C3F27BF7F23}"/>
    <hyperlink ref="J16" r:id="rId64" xr:uid="{737BC8F0-23FA-4411-A002-8C54EADF4120}"/>
    <hyperlink ref="J17" r:id="rId65" xr:uid="{798C55E8-F679-4F21-AFEA-1A150E7AAC8F}"/>
    <hyperlink ref="J18" r:id="rId66" xr:uid="{812D69AB-3742-4C9E-9CE8-0E88BD148B2A}"/>
    <hyperlink ref="J23" r:id="rId67" xr:uid="{90D005F6-C580-49E4-A993-C0D96A1880B1}"/>
    <hyperlink ref="J24" r:id="rId68" xr:uid="{716731F7-B2D7-4D30-99EA-19A4F44B3318}"/>
    <hyperlink ref="J25" r:id="rId69" xr:uid="{E9CDA20C-CCF6-4240-AC2C-C793E4203F0A}"/>
    <hyperlink ref="J30" r:id="rId70" xr:uid="{FA2A8EEE-1FCA-47F9-B1A8-615E6CDB17C9}"/>
    <hyperlink ref="J33" r:id="rId71" xr:uid="{E984725F-702C-4C44-8F82-A67442453EC4}"/>
    <hyperlink ref="J37" r:id="rId72" xr:uid="{FDFF5927-D4F2-4F2D-B96E-20AC17D10402}"/>
    <hyperlink ref="J49" r:id="rId73" xr:uid="{8DDB3541-B4D2-46D0-835E-4C2B71B2FC17}"/>
    <hyperlink ref="J52" r:id="rId74" xr:uid="{DBBF4241-5644-41F4-B2C1-080F46BCFA90}"/>
    <hyperlink ref="J54" r:id="rId75" xr:uid="{F98A39F5-A9E4-42BA-AA64-E6D25A9A1CE3}"/>
    <hyperlink ref="J65" r:id="rId76" xr:uid="{3DCF38BC-29C9-485D-A4DB-76C2FF1BC718}"/>
    <hyperlink ref="J76" r:id="rId77" xr:uid="{0904CFF4-299A-4BEB-9A3A-B23BFF1F656C}"/>
    <hyperlink ref="J108" r:id="rId78" xr:uid="{1C7179EA-4224-4593-A440-A1181253E07F}"/>
    <hyperlink ref="J109:J120" r:id="rId79" display="cocuy@parquesnacionales.gov.co" xr:uid="{EECC179F-CB43-4A19-AB4B-A1CA42CD96F6}"/>
    <hyperlink ref="J121" r:id="rId80" xr:uid="{BD34A7E7-3858-4F34-AC32-47BF4EFDCCBF}"/>
    <hyperlink ref="J122" r:id="rId81" xr:uid="{2140C688-23E7-46E3-8F39-9F1F5CF31B18}"/>
    <hyperlink ref="J123" r:id="rId82" xr:uid="{121510A2-4A65-4203-9DA1-33204D6EC65A}"/>
    <hyperlink ref="J124" r:id="rId83" xr:uid="{E9ABD004-3CDA-43DF-B12C-BF25476911E2}"/>
    <hyperlink ref="J125" r:id="rId84" xr:uid="{E19282E7-C6F6-47F2-9854-4A8B0EBFC0D2}"/>
    <hyperlink ref="J126" r:id="rId85" xr:uid="{861DE270-7761-4167-8279-D029EF64EE71}"/>
    <hyperlink ref="J127" r:id="rId86" xr:uid="{BBA3B207-5143-4B53-982A-BED698424373}"/>
    <hyperlink ref="J128" r:id="rId87" xr:uid="{ADD0F960-8657-48AC-9472-C066E2582019}"/>
    <hyperlink ref="J129" r:id="rId88" xr:uid="{DD86472A-74E9-401E-BBAB-4C80B0EEECDE}"/>
    <hyperlink ref="J130" r:id="rId89" xr:uid="{B25984F0-E0E0-4539-9218-99FFC6834736}"/>
    <hyperlink ref="J131" r:id="rId90" xr:uid="{6EDF43CF-0F2F-420A-AB8E-E95AB2B2D182}"/>
    <hyperlink ref="J132" r:id="rId91" xr:uid="{93E1398A-08F2-4DE9-BE69-2335C999FD23}"/>
    <hyperlink ref="J79" r:id="rId92" xr:uid="{EC781CEF-45C6-4A1E-ADBB-3F6AF04929F8}"/>
    <hyperlink ref="J80" r:id="rId93" xr:uid="{D0C0D1C9-0285-4F93-B4F2-818043B37553}"/>
    <hyperlink ref="J81" r:id="rId94" xr:uid="{5ABF3C5C-1332-4CAE-8A71-563D31937FA8}"/>
    <hyperlink ref="J82" r:id="rId95" xr:uid="{536BA279-688F-41F9-9CD6-4782C34C102B}"/>
    <hyperlink ref="J92" r:id="rId96" xr:uid="{295F8C63-3A01-4DA3-9596-9A4B2891625A}"/>
    <hyperlink ref="J94" r:id="rId97" xr:uid="{549303FF-EA13-4569-8877-79CEC92080E7}"/>
    <hyperlink ref="J95" r:id="rId98" xr:uid="{6A7D06F8-F9BD-4A11-88D0-F36E345BED39}"/>
    <hyperlink ref="J99" r:id="rId99" xr:uid="{FA16809E-24B3-4FC8-857D-B6F7A5372E6F}"/>
    <hyperlink ref="J84" r:id="rId100" xr:uid="{FD884F17-77E4-4448-8346-BB735A03C814}"/>
    <hyperlink ref="J85" r:id="rId101" xr:uid="{CDB62F5E-4E0E-4BCF-846A-0CBB0623411B}"/>
    <hyperlink ref="J83" r:id="rId102" xr:uid="{F57B3DD5-ED74-421F-A037-56E90CD741CA}"/>
    <hyperlink ref="J86" r:id="rId103" xr:uid="{4F60608F-2406-425C-A850-3122EB7F85DC}"/>
    <hyperlink ref="J87" r:id="rId104" xr:uid="{AB514D59-058F-43EC-B3AE-4982629B2311}"/>
    <hyperlink ref="J88" r:id="rId105" xr:uid="{072FD263-AB45-4C06-AE9A-8833363AAA59}"/>
    <hyperlink ref="J89" r:id="rId106" xr:uid="{46F2B470-3BC9-4A0B-B5DC-9A180F4FC950}"/>
    <hyperlink ref="J90" r:id="rId107" xr:uid="{05AF99EF-408C-443D-867E-CA0BE36C14CB}"/>
    <hyperlink ref="J91" r:id="rId108" xr:uid="{9B635ABE-C925-4EA4-AD24-1ABF30D210AA}"/>
    <hyperlink ref="J93" r:id="rId109" xr:uid="{1FD887DD-9D03-488F-9DD4-53A7AD7C1256}"/>
    <hyperlink ref="J96" r:id="rId110" xr:uid="{0EA49A01-247E-4308-838D-3C82890776EA}"/>
    <hyperlink ref="J97" r:id="rId111" xr:uid="{A92DFB03-CD3F-4125-8F61-A5433285E719}"/>
    <hyperlink ref="J98" r:id="rId112" xr:uid="{30A450F0-3D16-453D-8B67-3029B720DD49}"/>
    <hyperlink ref="J100" r:id="rId113" xr:uid="{9C2E1C38-628D-45D6-A3B9-D55EA2439311}"/>
    <hyperlink ref="J101" r:id="rId114" xr:uid="{890A901A-AFEA-48C9-B454-1CB4BE854CB6}"/>
    <hyperlink ref="J102" r:id="rId115" xr:uid="{0D84BBF1-DDEE-476B-93CE-B2DD58169666}"/>
    <hyperlink ref="J103" r:id="rId116" xr:uid="{38974CB7-D2CB-43A1-B9F3-D55207DDEDBE}"/>
    <hyperlink ref="J104" r:id="rId117" xr:uid="{67A09A45-890C-4B3F-B454-06E57B3E4DAD}"/>
    <hyperlink ref="J105" r:id="rId118" xr:uid="{758B4017-C065-4DB1-8979-49F9E42D3624}"/>
    <hyperlink ref="J106" r:id="rId119" xr:uid="{CF7108E0-0CDB-4CEC-927C-E8CA4F46D441}"/>
    <hyperlink ref="J107" r:id="rId120" xr:uid="{8D1A6970-2210-4E60-A34C-E4485E1F8B6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F8A4D-4958-4220-8AC9-D091506D42E1}">
  <sheetPr>
    <outlinePr summaryBelow="0" summaryRight="0"/>
  </sheetPr>
  <dimension ref="A1:T787"/>
  <sheetViews>
    <sheetView workbookViewId="0">
      <pane xSplit="5" ySplit="1" topLeftCell="J2" activePane="bottomRight" state="frozen"/>
      <selection pane="topRight" activeCell="E1" sqref="E1"/>
      <selection pane="bottomLeft" activeCell="A2" sqref="A2"/>
      <selection pane="bottomRight" activeCell="L138" sqref="L138"/>
    </sheetView>
  </sheetViews>
  <sheetFormatPr baseColWidth="10" defaultColWidth="17.28515625" defaultRowHeight="15" customHeight="1"/>
  <cols>
    <col min="1" max="1" width="7.28515625" style="17" customWidth="1"/>
    <col min="2" max="3" width="24.140625" style="17" customWidth="1"/>
    <col min="4" max="4" width="8.140625" style="17" bestFit="1" customWidth="1"/>
    <col min="5" max="5" width="24.85546875" style="17" customWidth="1"/>
    <col min="6" max="6" width="17.28515625" style="17"/>
    <col min="7" max="7" width="21.5703125" style="17" customWidth="1"/>
    <col min="8" max="10" width="17.28515625" style="17"/>
    <col min="11" max="11" width="47.28515625" style="17" bestFit="1" customWidth="1"/>
    <col min="12" max="16384" width="17.28515625" style="17"/>
  </cols>
  <sheetData>
    <row r="1" spans="1:20" ht="49.5">
      <c r="A1" s="14" t="s">
        <v>3</v>
      </c>
      <c r="B1" s="14" t="s">
        <v>2</v>
      </c>
      <c r="C1" s="14" t="s">
        <v>13</v>
      </c>
      <c r="D1" s="14" t="s">
        <v>4</v>
      </c>
      <c r="E1" s="14" t="s">
        <v>14</v>
      </c>
      <c r="F1" s="15" t="s">
        <v>15</v>
      </c>
      <c r="G1" s="14" t="s">
        <v>1</v>
      </c>
      <c r="H1" s="14" t="s">
        <v>16</v>
      </c>
      <c r="I1" s="14" t="s">
        <v>0</v>
      </c>
      <c r="J1" s="14" t="s">
        <v>5</v>
      </c>
      <c r="K1" s="14" t="s">
        <v>6</v>
      </c>
      <c r="L1" s="14" t="s">
        <v>7</v>
      </c>
      <c r="M1" s="14" t="s">
        <v>8</v>
      </c>
      <c r="N1" s="14" t="s">
        <v>9</v>
      </c>
      <c r="O1" s="14" t="s">
        <v>10</v>
      </c>
      <c r="P1" s="14" t="s">
        <v>11</v>
      </c>
      <c r="Q1" s="14" t="s">
        <v>12</v>
      </c>
      <c r="R1" s="14" t="s">
        <v>17</v>
      </c>
      <c r="S1" s="14"/>
      <c r="T1" s="16"/>
    </row>
    <row r="2" spans="1:20" s="33" customFormat="1" ht="16.5">
      <c r="A2" s="31"/>
      <c r="B2" s="35" t="s">
        <v>605</v>
      </c>
      <c r="C2" s="36">
        <v>15877827</v>
      </c>
      <c r="D2" s="34" t="s">
        <v>141</v>
      </c>
      <c r="E2" s="37" t="s">
        <v>592</v>
      </c>
      <c r="F2" s="38" t="s">
        <v>142</v>
      </c>
      <c r="G2" s="44" t="s">
        <v>168</v>
      </c>
      <c r="H2" s="20" t="s">
        <v>624</v>
      </c>
      <c r="I2" s="1" t="s">
        <v>618</v>
      </c>
      <c r="J2" s="43" t="s">
        <v>390</v>
      </c>
      <c r="K2" s="4" t="s">
        <v>438</v>
      </c>
      <c r="L2" s="5" t="s">
        <v>452</v>
      </c>
      <c r="M2" s="41">
        <v>1337498</v>
      </c>
      <c r="N2" s="41">
        <v>13980965</v>
      </c>
      <c r="O2" s="42">
        <v>43816</v>
      </c>
      <c r="P2" s="42">
        <v>44134</v>
      </c>
      <c r="Q2" s="38" t="s">
        <v>386</v>
      </c>
      <c r="R2" s="31"/>
      <c r="S2" s="31"/>
      <c r="T2" s="32"/>
    </row>
    <row r="3" spans="1:20" s="33" customFormat="1" ht="16.5">
      <c r="A3" s="31"/>
      <c r="B3" s="35" t="s">
        <v>606</v>
      </c>
      <c r="C3" s="36">
        <v>15876027</v>
      </c>
      <c r="D3" s="34" t="s">
        <v>141</v>
      </c>
      <c r="E3" s="37" t="s">
        <v>593</v>
      </c>
      <c r="F3" s="38" t="s">
        <v>142</v>
      </c>
      <c r="G3" s="44" t="s">
        <v>168</v>
      </c>
      <c r="H3" s="44" t="s">
        <v>625</v>
      </c>
      <c r="I3" s="1" t="s">
        <v>619</v>
      </c>
      <c r="J3" s="43" t="s">
        <v>387</v>
      </c>
      <c r="K3" s="4" t="s">
        <v>438</v>
      </c>
      <c r="L3" s="5">
        <v>5927124</v>
      </c>
      <c r="M3" s="41">
        <v>1337498</v>
      </c>
      <c r="N3" s="41">
        <v>13980967</v>
      </c>
      <c r="O3" s="42">
        <v>43816</v>
      </c>
      <c r="P3" s="42">
        <v>44134</v>
      </c>
      <c r="Q3" s="38" t="s">
        <v>386</v>
      </c>
      <c r="R3" s="31"/>
      <c r="S3" s="31"/>
      <c r="T3" s="32"/>
    </row>
    <row r="4" spans="1:20" s="33" customFormat="1" ht="16.5">
      <c r="A4" s="31"/>
      <c r="B4" s="35" t="s">
        <v>607</v>
      </c>
      <c r="C4" s="36">
        <v>1131524262</v>
      </c>
      <c r="D4" s="34" t="s">
        <v>141</v>
      </c>
      <c r="E4" s="37" t="s">
        <v>594</v>
      </c>
      <c r="F4" s="38" t="s">
        <v>142</v>
      </c>
      <c r="G4" s="35" t="s">
        <v>143</v>
      </c>
      <c r="H4" s="44" t="s">
        <v>626</v>
      </c>
      <c r="I4" s="1" t="s">
        <v>620</v>
      </c>
      <c r="J4" s="43" t="s">
        <v>387</v>
      </c>
      <c r="K4" s="4" t="s">
        <v>438</v>
      </c>
      <c r="L4" s="5">
        <v>5927124</v>
      </c>
      <c r="M4" s="41">
        <v>1337498</v>
      </c>
      <c r="N4" s="41">
        <v>13980967</v>
      </c>
      <c r="O4" s="42">
        <v>43816</v>
      </c>
      <c r="P4" s="42">
        <v>44134</v>
      </c>
      <c r="Q4" s="38" t="s">
        <v>386</v>
      </c>
      <c r="R4" s="31"/>
      <c r="S4" s="31"/>
      <c r="T4" s="32"/>
    </row>
    <row r="5" spans="1:20" s="33" customFormat="1" ht="16.5">
      <c r="A5" s="31"/>
      <c r="B5" s="35" t="s">
        <v>608</v>
      </c>
      <c r="C5" s="36">
        <v>4985242</v>
      </c>
      <c r="D5" s="34" t="s">
        <v>141</v>
      </c>
      <c r="E5" s="37" t="s">
        <v>595</v>
      </c>
      <c r="F5" s="38" t="s">
        <v>142</v>
      </c>
      <c r="G5" s="44" t="s">
        <v>168</v>
      </c>
      <c r="H5" s="44" t="s">
        <v>627</v>
      </c>
      <c r="I5" s="20" t="s">
        <v>619</v>
      </c>
      <c r="J5" s="43" t="s">
        <v>387</v>
      </c>
      <c r="K5" s="4" t="s">
        <v>438</v>
      </c>
      <c r="L5" s="5">
        <v>5927124</v>
      </c>
      <c r="M5" s="41">
        <v>1337498</v>
      </c>
      <c r="N5" s="41">
        <v>13980967</v>
      </c>
      <c r="O5" s="42">
        <v>43816</v>
      </c>
      <c r="P5" s="42">
        <v>44134</v>
      </c>
      <c r="Q5" s="38" t="s">
        <v>386</v>
      </c>
      <c r="R5" s="31"/>
      <c r="S5" s="31"/>
      <c r="T5" s="32"/>
    </row>
    <row r="6" spans="1:20" s="33" customFormat="1" ht="16.5">
      <c r="A6" s="31"/>
      <c r="B6" s="35" t="s">
        <v>609</v>
      </c>
      <c r="C6" s="36">
        <v>1121200935</v>
      </c>
      <c r="D6" s="34" t="s">
        <v>141</v>
      </c>
      <c r="E6" s="37" t="s">
        <v>596</v>
      </c>
      <c r="F6" s="38" t="s">
        <v>142</v>
      </c>
      <c r="G6" s="35" t="s">
        <v>143</v>
      </c>
      <c r="H6" s="44" t="s">
        <v>268</v>
      </c>
      <c r="I6" s="20" t="s">
        <v>620</v>
      </c>
      <c r="J6" s="20" t="s">
        <v>387</v>
      </c>
      <c r="K6" s="4" t="s">
        <v>438</v>
      </c>
      <c r="L6" s="5">
        <v>5927124</v>
      </c>
      <c r="M6" s="41">
        <v>1337498</v>
      </c>
      <c r="N6" s="41">
        <v>13980967</v>
      </c>
      <c r="O6" s="42">
        <v>43816</v>
      </c>
      <c r="P6" s="42">
        <v>43981</v>
      </c>
      <c r="Q6" s="38" t="s">
        <v>386</v>
      </c>
      <c r="R6" s="31"/>
      <c r="S6" s="31"/>
      <c r="T6" s="32"/>
    </row>
    <row r="7" spans="1:20" s="33" customFormat="1" ht="16.5">
      <c r="A7" s="31"/>
      <c r="B7" s="35" t="s">
        <v>610</v>
      </c>
      <c r="C7" s="36">
        <v>1131539034</v>
      </c>
      <c r="D7" s="34" t="s">
        <v>141</v>
      </c>
      <c r="E7" s="37" t="s">
        <v>597</v>
      </c>
      <c r="F7" s="38" t="s">
        <v>142</v>
      </c>
      <c r="G7" s="35" t="s">
        <v>143</v>
      </c>
      <c r="H7" s="44" t="s">
        <v>253</v>
      </c>
      <c r="I7" s="1" t="s">
        <v>620</v>
      </c>
      <c r="J7" s="43" t="s">
        <v>387</v>
      </c>
      <c r="K7" s="4" t="s">
        <v>438</v>
      </c>
      <c r="L7" s="5">
        <v>5927124</v>
      </c>
      <c r="M7" s="41">
        <v>1337498</v>
      </c>
      <c r="N7" s="41">
        <v>13980965</v>
      </c>
      <c r="O7" s="42">
        <v>43816</v>
      </c>
      <c r="P7" s="42">
        <v>44134</v>
      </c>
      <c r="Q7" s="38" t="s">
        <v>386</v>
      </c>
      <c r="R7" s="31"/>
      <c r="S7" s="31"/>
      <c r="T7" s="32"/>
    </row>
    <row r="8" spans="1:20" s="33" customFormat="1" ht="16.5">
      <c r="A8" s="31"/>
      <c r="B8" s="35" t="s">
        <v>611</v>
      </c>
      <c r="C8" s="36">
        <v>18050594</v>
      </c>
      <c r="D8" s="34" t="s">
        <v>141</v>
      </c>
      <c r="E8" s="37" t="s">
        <v>598</v>
      </c>
      <c r="F8" s="38" t="s">
        <v>142</v>
      </c>
      <c r="G8" s="44" t="s">
        <v>168</v>
      </c>
      <c r="H8" s="44" t="s">
        <v>628</v>
      </c>
      <c r="I8" s="1" t="s">
        <v>621</v>
      </c>
      <c r="J8" s="43" t="s">
        <v>388</v>
      </c>
      <c r="K8" s="4" t="s">
        <v>438</v>
      </c>
      <c r="L8" s="5">
        <v>5924872</v>
      </c>
      <c r="M8" s="41">
        <v>1337498</v>
      </c>
      <c r="N8" s="41">
        <v>13980967</v>
      </c>
      <c r="O8" s="42">
        <v>43817</v>
      </c>
      <c r="P8" s="42">
        <v>44134</v>
      </c>
      <c r="Q8" s="38" t="s">
        <v>386</v>
      </c>
      <c r="R8" s="31"/>
      <c r="S8" s="31"/>
      <c r="T8" s="32"/>
    </row>
    <row r="9" spans="1:20" s="33" customFormat="1" ht="16.5">
      <c r="A9" s="31"/>
      <c r="B9" s="35" t="s">
        <v>612</v>
      </c>
      <c r="C9" s="36">
        <v>1131519225</v>
      </c>
      <c r="D9" s="34" t="s">
        <v>141</v>
      </c>
      <c r="E9" s="37" t="s">
        <v>599</v>
      </c>
      <c r="F9" s="38" t="s">
        <v>142</v>
      </c>
      <c r="G9" s="44" t="s">
        <v>168</v>
      </c>
      <c r="H9" s="44" t="s">
        <v>629</v>
      </c>
      <c r="I9" s="1" t="s">
        <v>622</v>
      </c>
      <c r="J9" s="43" t="s">
        <v>388</v>
      </c>
      <c r="K9" s="4" t="s">
        <v>438</v>
      </c>
      <c r="L9" s="5">
        <v>5924872</v>
      </c>
      <c r="M9" s="41">
        <v>1337498</v>
      </c>
      <c r="N9" s="41">
        <v>13980967</v>
      </c>
      <c r="O9" s="42">
        <v>43817</v>
      </c>
      <c r="P9" s="42">
        <v>44134</v>
      </c>
      <c r="Q9" s="38" t="s">
        <v>386</v>
      </c>
      <c r="R9" s="31"/>
      <c r="S9" s="31"/>
      <c r="T9" s="32"/>
    </row>
    <row r="10" spans="1:20" s="33" customFormat="1" ht="16.5">
      <c r="A10" s="31"/>
      <c r="B10" s="35" t="s">
        <v>613</v>
      </c>
      <c r="C10" s="36">
        <v>6566175</v>
      </c>
      <c r="D10" s="34" t="s">
        <v>141</v>
      </c>
      <c r="E10" s="37" t="s">
        <v>600</v>
      </c>
      <c r="F10" s="38" t="s">
        <v>142</v>
      </c>
      <c r="G10" s="44" t="s">
        <v>168</v>
      </c>
      <c r="H10" s="44" t="s">
        <v>630</v>
      </c>
      <c r="I10" s="1" t="s">
        <v>621</v>
      </c>
      <c r="J10" s="43" t="s">
        <v>388</v>
      </c>
      <c r="K10" s="4" t="s">
        <v>438</v>
      </c>
      <c r="L10" s="5">
        <v>5924872</v>
      </c>
      <c r="M10" s="41">
        <v>1337498</v>
      </c>
      <c r="N10" s="41">
        <v>13980967</v>
      </c>
      <c r="O10" s="42">
        <v>43817</v>
      </c>
      <c r="P10" s="42">
        <v>44134</v>
      </c>
      <c r="Q10" s="38" t="s">
        <v>386</v>
      </c>
      <c r="R10" s="31"/>
      <c r="S10" s="31"/>
      <c r="T10" s="32"/>
    </row>
    <row r="11" spans="1:20" s="33" customFormat="1" ht="16.5">
      <c r="A11" s="31"/>
      <c r="B11" s="35" t="s">
        <v>614</v>
      </c>
      <c r="C11" s="36">
        <v>1121198315</v>
      </c>
      <c r="D11" s="34" t="s">
        <v>141</v>
      </c>
      <c r="E11" s="37" t="s">
        <v>601</v>
      </c>
      <c r="F11" s="38" t="s">
        <v>142</v>
      </c>
      <c r="G11" s="44" t="s">
        <v>168</v>
      </c>
      <c r="H11" s="44" t="s">
        <v>631</v>
      </c>
      <c r="I11" s="1" t="s">
        <v>623</v>
      </c>
      <c r="J11" s="43" t="s">
        <v>388</v>
      </c>
      <c r="K11" s="4" t="s">
        <v>438</v>
      </c>
      <c r="L11" s="5">
        <v>5924872</v>
      </c>
      <c r="M11" s="41">
        <v>1337498</v>
      </c>
      <c r="N11" s="41">
        <v>13980967</v>
      </c>
      <c r="O11" s="42">
        <v>43817</v>
      </c>
      <c r="P11" s="42">
        <v>44134</v>
      </c>
      <c r="Q11" s="38" t="s">
        <v>386</v>
      </c>
      <c r="R11" s="31"/>
      <c r="S11" s="31"/>
      <c r="T11" s="32"/>
    </row>
    <row r="12" spans="1:20" s="33" customFormat="1" ht="16.5">
      <c r="A12" s="31"/>
      <c r="B12" s="35" t="s">
        <v>615</v>
      </c>
      <c r="C12" s="36">
        <v>6565564</v>
      </c>
      <c r="D12" s="34" t="s">
        <v>141</v>
      </c>
      <c r="E12" s="37" t="s">
        <v>602</v>
      </c>
      <c r="F12" s="38" t="s">
        <v>142</v>
      </c>
      <c r="G12" s="44" t="s">
        <v>633</v>
      </c>
      <c r="H12" s="44" t="s">
        <v>632</v>
      </c>
      <c r="I12" s="1" t="s">
        <v>621</v>
      </c>
      <c r="J12" s="43" t="s">
        <v>388</v>
      </c>
      <c r="K12" s="4" t="s">
        <v>438</v>
      </c>
      <c r="L12" s="5">
        <v>5924872</v>
      </c>
      <c r="M12" s="41">
        <v>1337498</v>
      </c>
      <c r="N12" s="41">
        <v>13980967</v>
      </c>
      <c r="O12" s="42">
        <v>43817</v>
      </c>
      <c r="P12" s="42">
        <v>44134</v>
      </c>
      <c r="Q12" s="38" t="s">
        <v>386</v>
      </c>
      <c r="R12" s="31"/>
      <c r="S12" s="31"/>
      <c r="T12" s="32"/>
    </row>
    <row r="13" spans="1:20" s="33" customFormat="1" ht="18" customHeight="1">
      <c r="A13" s="31"/>
      <c r="B13" s="35" t="s">
        <v>616</v>
      </c>
      <c r="C13" s="36">
        <v>1123180520</v>
      </c>
      <c r="D13" s="34" t="s">
        <v>141</v>
      </c>
      <c r="E13" s="37" t="s">
        <v>603</v>
      </c>
      <c r="F13" s="38" t="s">
        <v>142</v>
      </c>
      <c r="G13" s="45" t="s">
        <v>635</v>
      </c>
      <c r="H13" s="45" t="s">
        <v>634</v>
      </c>
      <c r="I13" s="1" t="s">
        <v>618</v>
      </c>
      <c r="J13" s="43" t="s">
        <v>390</v>
      </c>
      <c r="K13" s="4" t="s">
        <v>438</v>
      </c>
      <c r="L13" s="5" t="s">
        <v>452</v>
      </c>
      <c r="M13" s="41">
        <v>1337498</v>
      </c>
      <c r="N13" s="41">
        <v>13980967</v>
      </c>
      <c r="O13" s="42">
        <v>43816</v>
      </c>
      <c r="P13" s="42">
        <v>44134</v>
      </c>
      <c r="Q13" s="38" t="s">
        <v>386</v>
      </c>
      <c r="R13" s="31"/>
      <c r="S13" s="31"/>
      <c r="T13" s="32"/>
    </row>
    <row r="14" spans="1:20" s="33" customFormat="1" ht="16.5">
      <c r="A14" s="31"/>
      <c r="B14" s="35" t="s">
        <v>617</v>
      </c>
      <c r="C14" s="36">
        <v>1133154204</v>
      </c>
      <c r="D14" s="34" t="s">
        <v>141</v>
      </c>
      <c r="E14" s="37" t="s">
        <v>604</v>
      </c>
      <c r="F14" s="38" t="s">
        <v>142</v>
      </c>
      <c r="G14" s="44" t="s">
        <v>168</v>
      </c>
      <c r="H14" s="44" t="s">
        <v>636</v>
      </c>
      <c r="I14" s="1" t="s">
        <v>618</v>
      </c>
      <c r="J14" s="43" t="s">
        <v>390</v>
      </c>
      <c r="K14" s="4" t="s">
        <v>438</v>
      </c>
      <c r="L14" s="5" t="s">
        <v>452</v>
      </c>
      <c r="M14" s="41">
        <v>1337498</v>
      </c>
      <c r="N14" s="41">
        <v>13980967</v>
      </c>
      <c r="O14" s="42">
        <v>43816</v>
      </c>
      <c r="P14" s="42">
        <v>44134</v>
      </c>
      <c r="Q14" s="38" t="s">
        <v>386</v>
      </c>
      <c r="R14" s="31"/>
      <c r="S14" s="31"/>
      <c r="T14" s="32"/>
    </row>
    <row r="15" spans="1:20" s="38" customFormat="1" ht="15" customHeight="1">
      <c r="A15" s="34"/>
      <c r="B15" s="35" t="s">
        <v>18</v>
      </c>
      <c r="C15" s="36">
        <v>1030543130</v>
      </c>
      <c r="D15" s="34" t="s">
        <v>141</v>
      </c>
      <c r="E15" s="37" t="s">
        <v>460</v>
      </c>
      <c r="F15" s="38" t="s">
        <v>142</v>
      </c>
      <c r="G15" s="35" t="s">
        <v>143</v>
      </c>
      <c r="H15" s="35" t="s">
        <v>182</v>
      </c>
      <c r="I15" s="35" t="s">
        <v>276</v>
      </c>
      <c r="J15" s="35" t="s">
        <v>386</v>
      </c>
      <c r="K15" s="39" t="s">
        <v>399</v>
      </c>
      <c r="L15" s="40" t="s">
        <v>439</v>
      </c>
      <c r="M15" s="41">
        <v>2663850</v>
      </c>
      <c r="N15" s="41">
        <v>30634273</v>
      </c>
      <c r="O15" s="42">
        <v>43846</v>
      </c>
      <c r="P15" s="42">
        <v>44195</v>
      </c>
      <c r="Q15" s="38" t="s">
        <v>386</v>
      </c>
    </row>
    <row r="16" spans="1:20" ht="15" customHeight="1">
      <c r="A16" s="18"/>
      <c r="B16" s="1" t="s">
        <v>19</v>
      </c>
      <c r="C16" s="2">
        <v>52506594</v>
      </c>
      <c r="D16" s="18" t="s">
        <v>141</v>
      </c>
      <c r="E16" s="9" t="s">
        <v>461</v>
      </c>
      <c r="F16" s="17" t="s">
        <v>142</v>
      </c>
      <c r="G16" s="1" t="s">
        <v>144</v>
      </c>
      <c r="H16" s="1" t="s">
        <v>183</v>
      </c>
      <c r="I16" s="1" t="s">
        <v>277</v>
      </c>
      <c r="J16" s="1" t="s">
        <v>386</v>
      </c>
      <c r="K16" s="3" t="s">
        <v>400</v>
      </c>
      <c r="L16" s="5" t="s">
        <v>440</v>
      </c>
      <c r="M16" s="6">
        <v>4426079</v>
      </c>
      <c r="N16" s="6">
        <v>50899907</v>
      </c>
      <c r="O16" s="8">
        <v>43852</v>
      </c>
      <c r="P16" s="8">
        <v>44195</v>
      </c>
      <c r="Q16" s="17" t="s">
        <v>386</v>
      </c>
    </row>
    <row r="17" spans="1:17" ht="15" customHeight="1">
      <c r="A17" s="18"/>
      <c r="B17" s="1" t="s">
        <v>20</v>
      </c>
      <c r="C17" s="2">
        <v>19443930</v>
      </c>
      <c r="D17" s="18" t="s">
        <v>141</v>
      </c>
      <c r="E17" s="9" t="s">
        <v>462</v>
      </c>
      <c r="F17" s="17" t="s">
        <v>142</v>
      </c>
      <c r="G17" s="1" t="s">
        <v>145</v>
      </c>
      <c r="H17" s="1" t="s">
        <v>184</v>
      </c>
      <c r="I17" s="1" t="s">
        <v>278</v>
      </c>
      <c r="J17" s="1" t="s">
        <v>386</v>
      </c>
      <c r="K17" s="4" t="s">
        <v>438</v>
      </c>
      <c r="L17" s="5" t="s">
        <v>441</v>
      </c>
      <c r="M17" s="6">
        <v>5397388</v>
      </c>
      <c r="N17" s="6">
        <f>+M17*11</f>
        <v>59371268</v>
      </c>
      <c r="O17" s="7">
        <v>43850</v>
      </c>
      <c r="P17" s="7">
        <v>44184</v>
      </c>
      <c r="Q17" s="17" t="s">
        <v>386</v>
      </c>
    </row>
    <row r="18" spans="1:17" ht="15" customHeight="1">
      <c r="A18" s="18"/>
      <c r="B18" s="1" t="s">
        <v>21</v>
      </c>
      <c r="C18" s="2">
        <v>80853037</v>
      </c>
      <c r="D18" s="18" t="s">
        <v>141</v>
      </c>
      <c r="E18" s="9" t="s">
        <v>463</v>
      </c>
      <c r="F18" s="17" t="s">
        <v>142</v>
      </c>
      <c r="G18" s="1" t="s">
        <v>144</v>
      </c>
      <c r="H18" s="1" t="s">
        <v>182</v>
      </c>
      <c r="I18" s="1" t="s">
        <v>279</v>
      </c>
      <c r="J18" s="1" t="s">
        <v>386</v>
      </c>
      <c r="K18" s="3" t="s">
        <v>401</v>
      </c>
      <c r="L18" s="5" t="s">
        <v>442</v>
      </c>
      <c r="M18" s="6">
        <v>4823432</v>
      </c>
      <c r="N18" s="6">
        <f>+M18*11</f>
        <v>53057752</v>
      </c>
      <c r="O18" s="7">
        <v>43850</v>
      </c>
      <c r="P18" s="7">
        <v>44184</v>
      </c>
      <c r="Q18" s="17" t="s">
        <v>386</v>
      </c>
    </row>
    <row r="19" spans="1:17" ht="15" customHeight="1">
      <c r="A19" s="18"/>
      <c r="B19" s="1" t="s">
        <v>22</v>
      </c>
      <c r="C19" s="2">
        <v>52288433</v>
      </c>
      <c r="D19" s="18" t="s">
        <v>141</v>
      </c>
      <c r="E19" s="9" t="s">
        <v>464</v>
      </c>
      <c r="F19" s="17" t="s">
        <v>142</v>
      </c>
      <c r="G19" s="1" t="s">
        <v>145</v>
      </c>
      <c r="H19" s="1" t="s">
        <v>185</v>
      </c>
      <c r="I19" s="1" t="s">
        <v>280</v>
      </c>
      <c r="J19" s="1" t="s">
        <v>386</v>
      </c>
      <c r="K19" s="3" t="s">
        <v>402</v>
      </c>
      <c r="L19" s="5" t="s">
        <v>443</v>
      </c>
      <c r="M19" s="6">
        <v>4823432</v>
      </c>
      <c r="N19" s="6">
        <f>+M19*11</f>
        <v>53057752</v>
      </c>
      <c r="O19" s="7">
        <v>43851</v>
      </c>
      <c r="P19" s="7">
        <v>44185</v>
      </c>
      <c r="Q19" s="17" t="s">
        <v>386</v>
      </c>
    </row>
    <row r="20" spans="1:17" ht="15" customHeight="1">
      <c r="A20" s="18"/>
      <c r="B20" s="1" t="s">
        <v>23</v>
      </c>
      <c r="C20" s="2">
        <v>52931785</v>
      </c>
      <c r="D20" s="18" t="s">
        <v>141</v>
      </c>
      <c r="E20" s="9" t="s">
        <v>465</v>
      </c>
      <c r="F20" s="17" t="s">
        <v>142</v>
      </c>
      <c r="G20" s="1" t="s">
        <v>146</v>
      </c>
      <c r="H20" s="1" t="s">
        <v>186</v>
      </c>
      <c r="I20" s="1" t="s">
        <v>281</v>
      </c>
      <c r="J20" s="1" t="s">
        <v>386</v>
      </c>
      <c r="K20" s="3" t="s">
        <v>403</v>
      </c>
      <c r="L20" s="5" t="s">
        <v>444</v>
      </c>
      <c r="M20" s="6">
        <v>2663850</v>
      </c>
      <c r="N20" s="6">
        <v>30634273</v>
      </c>
      <c r="O20" s="7">
        <v>43854</v>
      </c>
      <c r="P20" s="7">
        <v>44195</v>
      </c>
      <c r="Q20" s="17" t="s">
        <v>386</v>
      </c>
    </row>
    <row r="21" spans="1:17" ht="15" customHeight="1">
      <c r="A21" s="18"/>
      <c r="B21" s="1" t="s">
        <v>24</v>
      </c>
      <c r="C21" s="2">
        <v>18261541</v>
      </c>
      <c r="D21" s="18" t="s">
        <v>141</v>
      </c>
      <c r="E21" s="9" t="s">
        <v>466</v>
      </c>
      <c r="F21" s="17" t="s">
        <v>142</v>
      </c>
      <c r="G21" s="1" t="s">
        <v>145</v>
      </c>
      <c r="H21" s="1" t="s">
        <v>187</v>
      </c>
      <c r="I21" s="1" t="s">
        <v>282</v>
      </c>
      <c r="J21" s="1" t="s">
        <v>386</v>
      </c>
      <c r="K21" s="3" t="s">
        <v>404</v>
      </c>
      <c r="L21" s="5" t="s">
        <v>445</v>
      </c>
      <c r="M21" s="6">
        <v>4823432</v>
      </c>
      <c r="N21" s="6">
        <f>+M21*11.5</f>
        <v>55469468</v>
      </c>
      <c r="O21" s="7">
        <v>43851</v>
      </c>
      <c r="P21" s="7">
        <v>44195</v>
      </c>
      <c r="Q21" s="17" t="s">
        <v>386</v>
      </c>
    </row>
    <row r="22" spans="1:17" ht="15" customHeight="1">
      <c r="A22" s="18"/>
      <c r="B22" s="1" t="s">
        <v>25</v>
      </c>
      <c r="C22" s="2">
        <v>51984938</v>
      </c>
      <c r="D22" s="18" t="s">
        <v>141</v>
      </c>
      <c r="E22" s="9" t="s">
        <v>467</v>
      </c>
      <c r="F22" s="17" t="s">
        <v>142</v>
      </c>
      <c r="G22" s="1" t="s">
        <v>147</v>
      </c>
      <c r="H22" s="1" t="s">
        <v>188</v>
      </c>
      <c r="I22" s="1" t="s">
        <v>283</v>
      </c>
      <c r="J22" s="1" t="s">
        <v>386</v>
      </c>
      <c r="K22" s="3" t="s">
        <v>405</v>
      </c>
      <c r="L22" s="5" t="s">
        <v>446</v>
      </c>
      <c r="M22" s="6">
        <v>2663850</v>
      </c>
      <c r="N22" s="6">
        <v>30634273</v>
      </c>
      <c r="O22" s="7">
        <v>43846</v>
      </c>
      <c r="P22" s="7">
        <v>44195</v>
      </c>
      <c r="Q22" s="17" t="s">
        <v>386</v>
      </c>
    </row>
    <row r="23" spans="1:17" ht="15" customHeight="1">
      <c r="A23" s="18"/>
      <c r="B23" s="1" t="s">
        <v>26</v>
      </c>
      <c r="C23" s="2">
        <v>19207579</v>
      </c>
      <c r="D23" s="18" t="s">
        <v>141</v>
      </c>
      <c r="E23" s="9" t="s">
        <v>468</v>
      </c>
      <c r="F23" s="17" t="s">
        <v>142</v>
      </c>
      <c r="G23" s="1" t="s">
        <v>147</v>
      </c>
      <c r="H23" s="1" t="s">
        <v>189</v>
      </c>
      <c r="I23" s="1" t="s">
        <v>284</v>
      </c>
      <c r="J23" s="1" t="s">
        <v>386</v>
      </c>
      <c r="K23" s="4" t="s">
        <v>438</v>
      </c>
      <c r="L23" s="5">
        <v>6530260</v>
      </c>
      <c r="M23" s="6">
        <v>1855778</v>
      </c>
      <c r="N23" s="6">
        <v>20413554</v>
      </c>
      <c r="O23" s="7">
        <v>43847</v>
      </c>
      <c r="P23" s="7">
        <v>44181</v>
      </c>
      <c r="Q23" s="17" t="s">
        <v>386</v>
      </c>
    </row>
    <row r="24" spans="1:17" ht="15" customHeight="1">
      <c r="A24" s="18"/>
      <c r="B24" s="1" t="s">
        <v>27</v>
      </c>
      <c r="C24" s="2">
        <v>46380867</v>
      </c>
      <c r="D24" s="18" t="s">
        <v>141</v>
      </c>
      <c r="E24" s="9" t="s">
        <v>469</v>
      </c>
      <c r="F24" s="17" t="s">
        <v>142</v>
      </c>
      <c r="G24" s="1" t="s">
        <v>148</v>
      </c>
      <c r="H24" s="1" t="s">
        <v>190</v>
      </c>
      <c r="I24" s="1" t="s">
        <v>285</v>
      </c>
      <c r="J24" s="1" t="s">
        <v>386</v>
      </c>
      <c r="K24" s="3" t="s">
        <v>406</v>
      </c>
      <c r="L24" s="5" t="s">
        <v>447</v>
      </c>
      <c r="M24" s="6">
        <v>2663850</v>
      </c>
      <c r="N24" s="6">
        <v>30634273</v>
      </c>
      <c r="O24" s="7">
        <v>43851</v>
      </c>
      <c r="P24" s="7">
        <v>44195</v>
      </c>
      <c r="Q24" s="17" t="s">
        <v>386</v>
      </c>
    </row>
    <row r="25" spans="1:17" ht="15" customHeight="1">
      <c r="A25" s="18"/>
      <c r="B25" s="1" t="s">
        <v>28</v>
      </c>
      <c r="C25" s="2">
        <v>41058861</v>
      </c>
      <c r="D25" s="18" t="s">
        <v>141</v>
      </c>
      <c r="E25" s="9" t="s">
        <v>470</v>
      </c>
      <c r="F25" s="17" t="s">
        <v>142</v>
      </c>
      <c r="G25" s="1" t="s">
        <v>149</v>
      </c>
      <c r="H25" s="1" t="s">
        <v>191</v>
      </c>
      <c r="I25" s="1" t="s">
        <v>286</v>
      </c>
      <c r="J25" s="1" t="s">
        <v>387</v>
      </c>
      <c r="K25" s="3" t="s">
        <v>407</v>
      </c>
      <c r="L25" s="5">
        <v>5927124</v>
      </c>
      <c r="M25" s="6">
        <v>2663850</v>
      </c>
      <c r="N25" s="6">
        <v>30634275</v>
      </c>
      <c r="O25" s="7">
        <v>43851</v>
      </c>
      <c r="P25" s="7">
        <v>44195</v>
      </c>
      <c r="Q25" s="17" t="s">
        <v>386</v>
      </c>
    </row>
    <row r="26" spans="1:17" ht="15" customHeight="1">
      <c r="A26" s="18"/>
      <c r="B26" s="1" t="s">
        <v>29</v>
      </c>
      <c r="C26" s="2">
        <v>52435516</v>
      </c>
      <c r="D26" s="18" t="s">
        <v>141</v>
      </c>
      <c r="E26" s="9" t="s">
        <v>471</v>
      </c>
      <c r="F26" s="17" t="s">
        <v>142</v>
      </c>
      <c r="G26" s="1" t="s">
        <v>150</v>
      </c>
      <c r="H26" s="1" t="s">
        <v>191</v>
      </c>
      <c r="I26" s="1" t="s">
        <v>287</v>
      </c>
      <c r="J26" s="1" t="s">
        <v>386</v>
      </c>
      <c r="K26" s="3" t="s">
        <v>408</v>
      </c>
      <c r="L26" s="5" t="s">
        <v>448</v>
      </c>
      <c r="M26" s="6">
        <v>2663850</v>
      </c>
      <c r="N26" s="6">
        <v>30634273</v>
      </c>
      <c r="O26" s="7">
        <v>43854</v>
      </c>
      <c r="P26" s="7">
        <v>44195</v>
      </c>
      <c r="Q26" s="17" t="s">
        <v>386</v>
      </c>
    </row>
    <row r="27" spans="1:17" ht="15" customHeight="1">
      <c r="A27" s="18"/>
      <c r="B27" s="1" t="s">
        <v>30</v>
      </c>
      <c r="C27" s="2">
        <v>41056226</v>
      </c>
      <c r="D27" s="18" t="s">
        <v>141</v>
      </c>
      <c r="E27" s="9" t="s">
        <v>472</v>
      </c>
      <c r="F27" s="17" t="s">
        <v>142</v>
      </c>
      <c r="G27" s="1" t="s">
        <v>151</v>
      </c>
      <c r="H27" s="1" t="s">
        <v>192</v>
      </c>
      <c r="I27" s="1" t="s">
        <v>288</v>
      </c>
      <c r="J27" s="1" t="s">
        <v>388</v>
      </c>
      <c r="K27" s="3" t="s">
        <v>409</v>
      </c>
      <c r="L27" s="5">
        <v>5924872</v>
      </c>
      <c r="M27" s="6">
        <v>2663850</v>
      </c>
      <c r="N27" s="6">
        <v>30634273</v>
      </c>
      <c r="O27" s="7">
        <v>43851</v>
      </c>
      <c r="P27" s="7">
        <v>44195</v>
      </c>
      <c r="Q27" s="17" t="s">
        <v>386</v>
      </c>
    </row>
    <row r="28" spans="1:17" ht="15" customHeight="1">
      <c r="A28" s="18"/>
      <c r="B28" s="1" t="s">
        <v>31</v>
      </c>
      <c r="C28" s="2">
        <v>40601723</v>
      </c>
      <c r="D28" s="18" t="s">
        <v>141</v>
      </c>
      <c r="E28" s="9" t="s">
        <v>473</v>
      </c>
      <c r="F28" s="17" t="s">
        <v>142</v>
      </c>
      <c r="G28" s="1" t="s">
        <v>144</v>
      </c>
      <c r="H28" s="1" t="s">
        <v>193</v>
      </c>
      <c r="I28" s="1" t="s">
        <v>289</v>
      </c>
      <c r="J28" s="1" t="s">
        <v>389</v>
      </c>
      <c r="K28" s="3" t="s">
        <v>410</v>
      </c>
      <c r="L28" s="5">
        <v>3134587601</v>
      </c>
      <c r="M28" s="6">
        <v>4426079</v>
      </c>
      <c r="N28" s="6">
        <v>50899907</v>
      </c>
      <c r="O28" s="7">
        <v>43850</v>
      </c>
      <c r="P28" s="7">
        <v>44195</v>
      </c>
      <c r="Q28" s="17" t="s">
        <v>386</v>
      </c>
    </row>
    <row r="29" spans="1:17" ht="15" customHeight="1">
      <c r="A29" s="18"/>
      <c r="B29" s="1" t="s">
        <v>32</v>
      </c>
      <c r="C29" s="2">
        <v>40400090</v>
      </c>
      <c r="D29" s="18" t="s">
        <v>141</v>
      </c>
      <c r="E29" s="9" t="s">
        <v>474</v>
      </c>
      <c r="F29" s="17" t="s">
        <v>142</v>
      </c>
      <c r="G29" s="1" t="s">
        <v>152</v>
      </c>
      <c r="H29" s="1" t="s">
        <v>194</v>
      </c>
      <c r="I29" s="1" t="s">
        <v>290</v>
      </c>
      <c r="J29" s="1" t="s">
        <v>390</v>
      </c>
      <c r="K29" s="3" t="s">
        <v>411</v>
      </c>
      <c r="L29" s="5" t="s">
        <v>452</v>
      </c>
      <c r="M29" s="6">
        <v>2663850</v>
      </c>
      <c r="N29" s="6">
        <v>30634275</v>
      </c>
      <c r="O29" s="7">
        <v>43851</v>
      </c>
      <c r="P29" s="7">
        <v>44195</v>
      </c>
      <c r="Q29" s="17" t="s">
        <v>386</v>
      </c>
    </row>
    <row r="30" spans="1:17" ht="15" customHeight="1">
      <c r="A30" s="18"/>
      <c r="B30" s="1" t="s">
        <v>33</v>
      </c>
      <c r="C30" s="2">
        <v>69070506</v>
      </c>
      <c r="D30" s="18" t="s">
        <v>141</v>
      </c>
      <c r="E30" s="9" t="s">
        <v>475</v>
      </c>
      <c r="F30" s="17" t="s">
        <v>142</v>
      </c>
      <c r="G30" s="1" t="s">
        <v>152</v>
      </c>
      <c r="H30" s="1" t="s">
        <v>195</v>
      </c>
      <c r="I30" s="1" t="s">
        <v>291</v>
      </c>
      <c r="J30" s="1" t="s">
        <v>391</v>
      </c>
      <c r="K30" s="3" t="s">
        <v>412</v>
      </c>
      <c r="L30" s="5" t="s">
        <v>449</v>
      </c>
      <c r="M30" s="6">
        <v>2663850</v>
      </c>
      <c r="N30" s="6">
        <v>30634263</v>
      </c>
      <c r="O30" s="7">
        <v>43852</v>
      </c>
      <c r="P30" s="7">
        <v>44195</v>
      </c>
      <c r="Q30" s="17" t="s">
        <v>386</v>
      </c>
    </row>
    <row r="31" spans="1:17" ht="15" customHeight="1">
      <c r="A31" s="18"/>
      <c r="B31" s="1" t="s">
        <v>34</v>
      </c>
      <c r="C31" s="2">
        <v>59395312</v>
      </c>
      <c r="D31" s="18" t="s">
        <v>141</v>
      </c>
      <c r="E31" s="9" t="s">
        <v>476</v>
      </c>
      <c r="F31" s="17" t="s">
        <v>142</v>
      </c>
      <c r="G31" s="1" t="s">
        <v>144</v>
      </c>
      <c r="H31" s="1" t="s">
        <v>196</v>
      </c>
      <c r="I31" s="1" t="s">
        <v>292</v>
      </c>
      <c r="J31" s="1" t="s">
        <v>392</v>
      </c>
      <c r="K31" s="3" t="s">
        <v>413</v>
      </c>
      <c r="L31" s="5">
        <v>4291391</v>
      </c>
      <c r="M31" s="6">
        <v>2663850</v>
      </c>
      <c r="N31" s="6">
        <v>30634263</v>
      </c>
      <c r="O31" s="7">
        <v>43852</v>
      </c>
      <c r="P31" s="7">
        <v>44195</v>
      </c>
      <c r="Q31" s="17" t="s">
        <v>386</v>
      </c>
    </row>
    <row r="32" spans="1:17" ht="15" customHeight="1">
      <c r="A32" s="18"/>
      <c r="B32" s="1" t="s">
        <v>35</v>
      </c>
      <c r="C32" s="2">
        <v>27359199</v>
      </c>
      <c r="D32" s="18" t="s">
        <v>141</v>
      </c>
      <c r="E32" s="9" t="s">
        <v>477</v>
      </c>
      <c r="F32" s="17" t="s">
        <v>142</v>
      </c>
      <c r="G32" s="1" t="s">
        <v>153</v>
      </c>
      <c r="H32" s="1" t="s">
        <v>197</v>
      </c>
      <c r="I32" s="1" t="s">
        <v>293</v>
      </c>
      <c r="J32" s="1" t="s">
        <v>393</v>
      </c>
      <c r="K32" s="4" t="s">
        <v>438</v>
      </c>
      <c r="L32" s="5">
        <v>4200396</v>
      </c>
      <c r="M32" s="6">
        <v>3156754</v>
      </c>
      <c r="N32" s="6">
        <v>35881770</v>
      </c>
      <c r="O32" s="7">
        <v>43852</v>
      </c>
      <c r="P32" s="7">
        <v>44195</v>
      </c>
      <c r="Q32" s="17" t="s">
        <v>386</v>
      </c>
    </row>
    <row r="33" spans="1:17" ht="15" customHeight="1">
      <c r="A33" s="18"/>
      <c r="B33" s="1" t="s">
        <v>36</v>
      </c>
      <c r="C33" s="2">
        <v>40412114</v>
      </c>
      <c r="D33" s="18" t="s">
        <v>141</v>
      </c>
      <c r="E33" s="9" t="s">
        <v>478</v>
      </c>
      <c r="F33" s="17" t="s">
        <v>142</v>
      </c>
      <c r="G33" s="1" t="s">
        <v>152</v>
      </c>
      <c r="H33" s="1" t="s">
        <v>198</v>
      </c>
      <c r="I33" s="1" t="s">
        <v>294</v>
      </c>
      <c r="J33" s="1" t="s">
        <v>394</v>
      </c>
      <c r="K33" s="3" t="s">
        <v>414</v>
      </c>
      <c r="L33" s="5">
        <v>5924872</v>
      </c>
      <c r="M33" s="6">
        <v>2663850</v>
      </c>
      <c r="N33" s="6">
        <v>30634275</v>
      </c>
      <c r="O33" s="7">
        <v>43858</v>
      </c>
      <c r="P33" s="7">
        <v>44195</v>
      </c>
      <c r="Q33" s="17" t="s">
        <v>386</v>
      </c>
    </row>
    <row r="34" spans="1:17" ht="15" customHeight="1">
      <c r="A34" s="18"/>
      <c r="B34" s="1" t="s">
        <v>37</v>
      </c>
      <c r="C34" s="2">
        <v>1121198647</v>
      </c>
      <c r="D34" s="18" t="s">
        <v>141</v>
      </c>
      <c r="E34" s="9" t="s">
        <v>479</v>
      </c>
      <c r="F34" s="17" t="s">
        <v>142</v>
      </c>
      <c r="G34" s="1" t="s">
        <v>154</v>
      </c>
      <c r="H34" s="1" t="s">
        <v>199</v>
      </c>
      <c r="I34" s="1" t="s">
        <v>295</v>
      </c>
      <c r="J34" s="1" t="s">
        <v>395</v>
      </c>
      <c r="K34" s="3" t="s">
        <v>415</v>
      </c>
      <c r="L34" s="5">
        <v>5924872</v>
      </c>
      <c r="M34" s="6">
        <v>2663850</v>
      </c>
      <c r="N34" s="6">
        <v>30634275</v>
      </c>
      <c r="O34" s="7">
        <v>43854</v>
      </c>
      <c r="P34" s="7">
        <v>44195</v>
      </c>
      <c r="Q34" s="17" t="s">
        <v>386</v>
      </c>
    </row>
    <row r="35" spans="1:17" ht="15" customHeight="1">
      <c r="A35" s="18"/>
      <c r="B35" s="1" t="s">
        <v>38</v>
      </c>
      <c r="C35" s="2">
        <v>63501128</v>
      </c>
      <c r="D35" s="18" t="s">
        <v>141</v>
      </c>
      <c r="E35" s="9" t="s">
        <v>480</v>
      </c>
      <c r="F35" s="17" t="s">
        <v>142</v>
      </c>
      <c r="G35" s="1" t="s">
        <v>155</v>
      </c>
      <c r="H35" s="1" t="s">
        <v>200</v>
      </c>
      <c r="I35" s="1" t="s">
        <v>296</v>
      </c>
      <c r="J35" s="1" t="s">
        <v>396</v>
      </c>
      <c r="K35" s="3" t="s">
        <v>416</v>
      </c>
      <c r="L35" s="5">
        <v>5841109</v>
      </c>
      <c r="M35" s="6">
        <v>2663850</v>
      </c>
      <c r="N35" s="6">
        <v>30634273</v>
      </c>
      <c r="O35" s="7">
        <v>43852</v>
      </c>
      <c r="P35" s="7">
        <v>44195</v>
      </c>
      <c r="Q35" s="17" t="s">
        <v>386</v>
      </c>
    </row>
    <row r="36" spans="1:17" ht="15" customHeight="1">
      <c r="A36" s="18"/>
      <c r="B36" s="1" t="s">
        <v>39</v>
      </c>
      <c r="C36" s="2">
        <v>52114155</v>
      </c>
      <c r="D36" s="18" t="s">
        <v>141</v>
      </c>
      <c r="E36" s="9" t="s">
        <v>481</v>
      </c>
      <c r="F36" s="17" t="s">
        <v>142</v>
      </c>
      <c r="G36" s="1" t="s">
        <v>145</v>
      </c>
      <c r="H36" s="1" t="s">
        <v>201</v>
      </c>
      <c r="I36" s="1" t="s">
        <v>297</v>
      </c>
      <c r="J36" s="1" t="s">
        <v>386</v>
      </c>
      <c r="K36" s="3" t="s">
        <v>417</v>
      </c>
      <c r="L36" s="5" t="s">
        <v>450</v>
      </c>
      <c r="M36" s="6">
        <v>5971344</v>
      </c>
      <c r="N36" s="6">
        <v>65684780</v>
      </c>
      <c r="O36" s="7">
        <v>43854</v>
      </c>
      <c r="P36" s="7">
        <v>44188</v>
      </c>
      <c r="Q36" s="17" t="s">
        <v>386</v>
      </c>
    </row>
    <row r="37" spans="1:17" ht="15" customHeight="1">
      <c r="A37" s="18"/>
      <c r="B37" s="1" t="s">
        <v>40</v>
      </c>
      <c r="C37" s="2">
        <v>1000322301</v>
      </c>
      <c r="D37" s="18" t="s">
        <v>141</v>
      </c>
      <c r="E37" s="9" t="s">
        <v>482</v>
      </c>
      <c r="F37" s="17" t="s">
        <v>142</v>
      </c>
      <c r="G37" s="1" t="s">
        <v>156</v>
      </c>
      <c r="H37" s="1" t="s">
        <v>202</v>
      </c>
      <c r="I37" s="1" t="s">
        <v>298</v>
      </c>
      <c r="J37" s="1" t="s">
        <v>386</v>
      </c>
      <c r="K37" s="3" t="s">
        <v>418</v>
      </c>
      <c r="L37" s="5" t="s">
        <v>451</v>
      </c>
      <c r="M37" s="6">
        <v>4426079</v>
      </c>
      <c r="N37" s="6">
        <v>35408631</v>
      </c>
      <c r="O37" s="7">
        <v>43854</v>
      </c>
      <c r="P37" s="7">
        <v>44097</v>
      </c>
      <c r="Q37" s="17" t="s">
        <v>386</v>
      </c>
    </row>
    <row r="38" spans="1:17" ht="15" customHeight="1">
      <c r="A38" s="18"/>
      <c r="B38" s="1" t="s">
        <v>41</v>
      </c>
      <c r="C38" s="2">
        <v>15877321</v>
      </c>
      <c r="D38" s="18" t="s">
        <v>141</v>
      </c>
      <c r="E38" s="9" t="s">
        <v>483</v>
      </c>
      <c r="F38" s="17" t="s">
        <v>142</v>
      </c>
      <c r="G38" s="1" t="s">
        <v>147</v>
      </c>
      <c r="H38" s="1" t="s">
        <v>203</v>
      </c>
      <c r="I38" s="1" t="s">
        <v>299</v>
      </c>
      <c r="J38" s="1" t="s">
        <v>388</v>
      </c>
      <c r="K38" s="4" t="s">
        <v>438</v>
      </c>
      <c r="L38" s="5">
        <v>5924872</v>
      </c>
      <c r="M38" s="6">
        <v>1337498</v>
      </c>
      <c r="N38" s="6">
        <v>15202894</v>
      </c>
      <c r="O38" s="7">
        <v>43854</v>
      </c>
      <c r="P38" s="7">
        <v>44195</v>
      </c>
      <c r="Q38" s="17" t="s">
        <v>386</v>
      </c>
    </row>
    <row r="39" spans="1:17" ht="15" customHeight="1">
      <c r="A39" s="18"/>
      <c r="B39" s="1" t="s">
        <v>42</v>
      </c>
      <c r="C39" s="2">
        <v>80082576</v>
      </c>
      <c r="D39" s="18" t="s">
        <v>141</v>
      </c>
      <c r="E39" s="9" t="s">
        <v>484</v>
      </c>
      <c r="F39" s="17" t="s">
        <v>142</v>
      </c>
      <c r="G39" s="1" t="s">
        <v>157</v>
      </c>
      <c r="H39" s="1" t="s">
        <v>204</v>
      </c>
      <c r="I39" s="1" t="s">
        <v>300</v>
      </c>
      <c r="J39" s="1" t="s">
        <v>386</v>
      </c>
      <c r="K39" s="3" t="s">
        <v>419</v>
      </c>
      <c r="L39" s="5">
        <v>6530260</v>
      </c>
      <c r="M39" s="6">
        <v>6313510</v>
      </c>
      <c r="N39" s="6">
        <v>69448606</v>
      </c>
      <c r="O39" s="7">
        <v>43854</v>
      </c>
      <c r="P39" s="7">
        <v>44188</v>
      </c>
      <c r="Q39" s="17" t="s">
        <v>386</v>
      </c>
    </row>
    <row r="40" spans="1:17" ht="15" customHeight="1">
      <c r="A40" s="18"/>
      <c r="B40" s="1" t="s">
        <v>43</v>
      </c>
      <c r="C40" s="2">
        <v>1121196935</v>
      </c>
      <c r="D40" s="18" t="s">
        <v>141</v>
      </c>
      <c r="E40" s="9" t="s">
        <v>485</v>
      </c>
      <c r="F40" s="17" t="s">
        <v>142</v>
      </c>
      <c r="G40" s="1" t="s">
        <v>147</v>
      </c>
      <c r="H40" s="1" t="s">
        <v>205</v>
      </c>
      <c r="I40" s="1" t="s">
        <v>301</v>
      </c>
      <c r="J40" s="1" t="s">
        <v>397</v>
      </c>
      <c r="K40" s="4" t="s">
        <v>438</v>
      </c>
      <c r="L40" s="5">
        <v>5927124</v>
      </c>
      <c r="M40" s="6">
        <v>1508029</v>
      </c>
      <c r="N40" s="6">
        <v>17141263</v>
      </c>
      <c r="O40" s="7">
        <v>43857</v>
      </c>
      <c r="P40" s="7">
        <v>44195</v>
      </c>
      <c r="Q40" s="17" t="s">
        <v>386</v>
      </c>
    </row>
    <row r="41" spans="1:17" ht="15" customHeight="1">
      <c r="A41" s="18"/>
      <c r="B41" s="1" t="s">
        <v>44</v>
      </c>
      <c r="C41" s="2">
        <v>6567970</v>
      </c>
      <c r="D41" s="18" t="s">
        <v>141</v>
      </c>
      <c r="E41" s="9" t="s">
        <v>486</v>
      </c>
      <c r="F41" s="17" t="s">
        <v>142</v>
      </c>
      <c r="G41" s="1" t="s">
        <v>150</v>
      </c>
      <c r="H41" s="1" t="s">
        <v>206</v>
      </c>
      <c r="I41" s="1" t="s">
        <v>302</v>
      </c>
      <c r="J41" s="1" t="s">
        <v>387</v>
      </c>
      <c r="K41" s="4" t="s">
        <v>438</v>
      </c>
      <c r="L41" s="5">
        <v>5927124</v>
      </c>
      <c r="M41" s="6">
        <v>1337498</v>
      </c>
      <c r="N41" s="6">
        <v>15202894</v>
      </c>
      <c r="O41" s="7">
        <v>43857</v>
      </c>
      <c r="P41" s="7">
        <v>44195</v>
      </c>
      <c r="Q41" s="17" t="s">
        <v>386</v>
      </c>
    </row>
    <row r="42" spans="1:17" ht="15" customHeight="1">
      <c r="A42" s="18"/>
      <c r="B42" s="1" t="s">
        <v>45</v>
      </c>
      <c r="C42" s="2">
        <v>17615993</v>
      </c>
      <c r="D42" s="18" t="s">
        <v>141</v>
      </c>
      <c r="E42" s="9" t="s">
        <v>487</v>
      </c>
      <c r="F42" s="17" t="s">
        <v>142</v>
      </c>
      <c r="G42" s="1" t="s">
        <v>144</v>
      </c>
      <c r="H42" s="1" t="s">
        <v>207</v>
      </c>
      <c r="I42" s="1" t="s">
        <v>303</v>
      </c>
      <c r="J42" s="1" t="s">
        <v>390</v>
      </c>
      <c r="K42" s="4" t="s">
        <v>438</v>
      </c>
      <c r="L42" s="5" t="s">
        <v>452</v>
      </c>
      <c r="M42" s="6">
        <v>3852124</v>
      </c>
      <c r="N42" s="6">
        <f>+M42*10.5</f>
        <v>40447302</v>
      </c>
      <c r="O42" s="7">
        <v>43857</v>
      </c>
      <c r="P42" s="7">
        <v>44176</v>
      </c>
      <c r="Q42" s="17" t="s">
        <v>386</v>
      </c>
    </row>
    <row r="43" spans="1:17" ht="15" customHeight="1">
      <c r="A43" s="18"/>
      <c r="B43" s="1" t="s">
        <v>46</v>
      </c>
      <c r="C43" s="2">
        <v>18051347</v>
      </c>
      <c r="D43" s="18" t="s">
        <v>141</v>
      </c>
      <c r="E43" s="9" t="s">
        <v>488</v>
      </c>
      <c r="F43" s="17" t="s">
        <v>142</v>
      </c>
      <c r="G43" s="1" t="s">
        <v>146</v>
      </c>
      <c r="H43" s="1" t="s">
        <v>208</v>
      </c>
      <c r="I43" s="1" t="s">
        <v>304</v>
      </c>
      <c r="J43" s="1" t="s">
        <v>388</v>
      </c>
      <c r="K43" s="4" t="s">
        <v>438</v>
      </c>
      <c r="L43" s="5">
        <v>5924872</v>
      </c>
      <c r="M43" s="6">
        <v>2206872</v>
      </c>
      <c r="N43" s="6">
        <v>25084778</v>
      </c>
      <c r="O43" s="7">
        <v>43859</v>
      </c>
      <c r="P43" s="7">
        <v>44195</v>
      </c>
      <c r="Q43" s="17" t="s">
        <v>386</v>
      </c>
    </row>
    <row r="44" spans="1:17" ht="15" customHeight="1">
      <c r="A44" s="18"/>
      <c r="B44" s="1" t="s">
        <v>47</v>
      </c>
      <c r="C44" s="2">
        <v>79972371</v>
      </c>
      <c r="D44" s="18" t="s">
        <v>141</v>
      </c>
      <c r="E44" s="9" t="s">
        <v>489</v>
      </c>
      <c r="F44" s="17" t="s">
        <v>142</v>
      </c>
      <c r="G44" s="1" t="s">
        <v>158</v>
      </c>
      <c r="H44" s="1" t="s">
        <v>209</v>
      </c>
      <c r="I44" s="1" t="s">
        <v>305</v>
      </c>
      <c r="J44" s="1" t="s">
        <v>390</v>
      </c>
      <c r="K44" s="4" t="s">
        <v>438</v>
      </c>
      <c r="L44" s="5" t="s">
        <v>452</v>
      </c>
      <c r="M44" s="6">
        <v>2206872</v>
      </c>
      <c r="N44" s="6">
        <v>24575592</v>
      </c>
      <c r="O44" s="7">
        <v>43854</v>
      </c>
      <c r="P44" s="7">
        <v>44188</v>
      </c>
      <c r="Q44" s="17" t="s">
        <v>386</v>
      </c>
    </row>
    <row r="45" spans="1:17" ht="15" customHeight="1">
      <c r="A45" s="18"/>
      <c r="B45" s="1" t="s">
        <v>48</v>
      </c>
      <c r="C45" s="2">
        <v>1124865219</v>
      </c>
      <c r="D45" s="18" t="s">
        <v>141</v>
      </c>
      <c r="E45" s="9" t="s">
        <v>490</v>
      </c>
      <c r="F45" s="17" t="s">
        <v>142</v>
      </c>
      <c r="G45" s="1" t="s">
        <v>147</v>
      </c>
      <c r="H45" s="1" t="s">
        <v>210</v>
      </c>
      <c r="I45" s="1" t="s">
        <v>306</v>
      </c>
      <c r="J45" s="1" t="s">
        <v>392</v>
      </c>
      <c r="K45" s="4" t="s">
        <v>438</v>
      </c>
      <c r="L45" s="5">
        <v>4291391</v>
      </c>
      <c r="M45" s="6">
        <v>1337498</v>
      </c>
      <c r="N45" s="6">
        <v>15381227</v>
      </c>
      <c r="O45" s="7">
        <v>43858</v>
      </c>
      <c r="P45" s="7">
        <v>44195</v>
      </c>
      <c r="Q45" s="17" t="s">
        <v>386</v>
      </c>
    </row>
    <row r="46" spans="1:17" ht="15" customHeight="1">
      <c r="A46" s="18"/>
      <c r="B46" s="1" t="s">
        <v>49</v>
      </c>
      <c r="C46" s="2">
        <v>1123201138</v>
      </c>
      <c r="D46" s="18" t="s">
        <v>141</v>
      </c>
      <c r="E46" s="9" t="s">
        <v>491</v>
      </c>
      <c r="F46" s="17" t="s">
        <v>142</v>
      </c>
      <c r="G46" s="1" t="s">
        <v>159</v>
      </c>
      <c r="H46" s="1" t="s">
        <v>211</v>
      </c>
      <c r="I46" s="1" t="s">
        <v>307</v>
      </c>
      <c r="J46" s="1" t="s">
        <v>392</v>
      </c>
      <c r="K46" s="4" t="s">
        <v>438</v>
      </c>
      <c r="L46" s="5">
        <v>4291391</v>
      </c>
      <c r="M46" s="6">
        <v>1337498</v>
      </c>
      <c r="N46" s="6">
        <v>15381227</v>
      </c>
      <c r="O46" s="7">
        <v>43854</v>
      </c>
      <c r="P46" s="7">
        <v>44195</v>
      </c>
      <c r="Q46" s="17" t="s">
        <v>386</v>
      </c>
    </row>
    <row r="47" spans="1:17" ht="15" customHeight="1">
      <c r="A47" s="18"/>
      <c r="B47" s="1" t="s">
        <v>50</v>
      </c>
      <c r="C47" s="2">
        <v>17616147</v>
      </c>
      <c r="D47" s="18" t="s">
        <v>141</v>
      </c>
      <c r="E47" s="9" t="s">
        <v>492</v>
      </c>
      <c r="F47" s="17" t="s">
        <v>142</v>
      </c>
      <c r="G47" s="1" t="s">
        <v>144</v>
      </c>
      <c r="H47" s="1" t="s">
        <v>212</v>
      </c>
      <c r="I47" s="1" t="s">
        <v>308</v>
      </c>
      <c r="J47" s="1" t="s">
        <v>389</v>
      </c>
      <c r="K47" s="4" t="s">
        <v>438</v>
      </c>
      <c r="L47" s="5">
        <v>3134587601</v>
      </c>
      <c r="M47" s="6">
        <v>4426079</v>
      </c>
      <c r="N47" s="6">
        <v>48686868</v>
      </c>
      <c r="O47" s="7">
        <v>43858</v>
      </c>
      <c r="P47" s="7">
        <v>44192</v>
      </c>
      <c r="Q47" s="17" t="s">
        <v>386</v>
      </c>
    </row>
    <row r="48" spans="1:17" ht="15" customHeight="1">
      <c r="A48" s="18"/>
      <c r="B48" s="1" t="s">
        <v>51</v>
      </c>
      <c r="C48" s="2">
        <v>17616332</v>
      </c>
      <c r="D48" s="18" t="s">
        <v>141</v>
      </c>
      <c r="E48" s="9" t="s">
        <v>493</v>
      </c>
      <c r="F48" s="17" t="s">
        <v>142</v>
      </c>
      <c r="G48" s="1" t="s">
        <v>147</v>
      </c>
      <c r="H48" s="1" t="s">
        <v>213</v>
      </c>
      <c r="I48" s="1" t="s">
        <v>309</v>
      </c>
      <c r="J48" s="1" t="s">
        <v>389</v>
      </c>
      <c r="K48" s="4" t="s">
        <v>438</v>
      </c>
      <c r="L48" s="5">
        <v>3134587601</v>
      </c>
      <c r="M48" s="6">
        <v>1337498</v>
      </c>
      <c r="N48" s="6">
        <f>+M48*11</f>
        <v>14712478</v>
      </c>
      <c r="O48" s="7">
        <v>43860</v>
      </c>
      <c r="P48" s="7">
        <v>44195</v>
      </c>
      <c r="Q48" s="17" t="s">
        <v>386</v>
      </c>
    </row>
    <row r="49" spans="1:17" ht="15" customHeight="1">
      <c r="A49" s="18"/>
      <c r="B49" s="1" t="s">
        <v>52</v>
      </c>
      <c r="C49" s="2">
        <v>1026278637</v>
      </c>
      <c r="D49" s="18" t="s">
        <v>141</v>
      </c>
      <c r="E49" s="9" t="s">
        <v>494</v>
      </c>
      <c r="F49" s="17" t="s">
        <v>142</v>
      </c>
      <c r="G49" s="1" t="s">
        <v>160</v>
      </c>
      <c r="H49" s="1" t="s">
        <v>214</v>
      </c>
      <c r="I49" s="1" t="s">
        <v>310</v>
      </c>
      <c r="J49" s="1" t="s">
        <v>392</v>
      </c>
      <c r="K49" s="4" t="s">
        <v>438</v>
      </c>
      <c r="L49" s="5">
        <v>4291391</v>
      </c>
      <c r="M49" s="6">
        <v>3852123</v>
      </c>
      <c r="N49" s="6">
        <f>+M49*11</f>
        <v>42373353</v>
      </c>
      <c r="O49" s="7">
        <v>43864</v>
      </c>
      <c r="P49" s="7">
        <v>44195</v>
      </c>
      <c r="Q49" s="17" t="s">
        <v>386</v>
      </c>
    </row>
    <row r="50" spans="1:17" ht="15" customHeight="1">
      <c r="A50" s="18"/>
      <c r="B50" s="1" t="s">
        <v>53</v>
      </c>
      <c r="C50" s="2">
        <v>1110457351</v>
      </c>
      <c r="D50" s="18" t="s">
        <v>141</v>
      </c>
      <c r="E50" s="9" t="s">
        <v>495</v>
      </c>
      <c r="F50" s="17" t="s">
        <v>142</v>
      </c>
      <c r="G50" s="1" t="s">
        <v>161</v>
      </c>
      <c r="H50" s="1" t="s">
        <v>196</v>
      </c>
      <c r="I50" s="1" t="s">
        <v>311</v>
      </c>
      <c r="J50" s="1" t="s">
        <v>392</v>
      </c>
      <c r="K50" s="4" t="s">
        <v>438</v>
      </c>
      <c r="L50" s="5">
        <v>4291391</v>
      </c>
      <c r="M50" s="6">
        <v>3852123</v>
      </c>
      <c r="N50" s="6">
        <f>+M50*11</f>
        <v>42373353</v>
      </c>
      <c r="O50" s="7">
        <v>43864</v>
      </c>
      <c r="P50" s="7">
        <v>44195</v>
      </c>
      <c r="Q50" s="17" t="s">
        <v>386</v>
      </c>
    </row>
    <row r="51" spans="1:17" ht="15" customHeight="1">
      <c r="A51" s="18"/>
      <c r="B51" s="1" t="s">
        <v>54</v>
      </c>
      <c r="C51" s="2">
        <v>80148553</v>
      </c>
      <c r="D51" s="18" t="s">
        <v>141</v>
      </c>
      <c r="E51" s="9" t="s">
        <v>496</v>
      </c>
      <c r="F51" s="17" t="s">
        <v>142</v>
      </c>
      <c r="G51" s="1" t="s">
        <v>145</v>
      </c>
      <c r="H51" s="1" t="s">
        <v>215</v>
      </c>
      <c r="I51" s="1" t="s">
        <v>312</v>
      </c>
      <c r="J51" s="1" t="s">
        <v>386</v>
      </c>
      <c r="K51" s="3" t="s">
        <v>420</v>
      </c>
      <c r="L51" s="5" t="s">
        <v>453</v>
      </c>
      <c r="M51" s="6">
        <v>5397388</v>
      </c>
      <c r="N51" s="6">
        <v>62069962</v>
      </c>
      <c r="O51" s="7">
        <v>43854</v>
      </c>
      <c r="P51" s="7">
        <v>44195</v>
      </c>
      <c r="Q51" s="17" t="s">
        <v>386</v>
      </c>
    </row>
    <row r="52" spans="1:17" ht="15" customHeight="1">
      <c r="A52" s="18"/>
      <c r="B52" s="1" t="s">
        <v>55</v>
      </c>
      <c r="C52" s="2">
        <v>1053331630</v>
      </c>
      <c r="D52" s="18" t="s">
        <v>141</v>
      </c>
      <c r="E52" s="9" t="s">
        <v>497</v>
      </c>
      <c r="F52" s="17" t="s">
        <v>142</v>
      </c>
      <c r="G52" s="1" t="s">
        <v>144</v>
      </c>
      <c r="H52" s="1" t="s">
        <v>196</v>
      </c>
      <c r="I52" s="1" t="s">
        <v>313</v>
      </c>
      <c r="J52" s="1" t="s">
        <v>386</v>
      </c>
      <c r="K52" s="3" t="s">
        <v>421</v>
      </c>
      <c r="L52" s="5" t="s">
        <v>454</v>
      </c>
      <c r="M52" s="6">
        <v>4823432</v>
      </c>
      <c r="N52" s="6">
        <v>53057752</v>
      </c>
      <c r="O52" s="7">
        <v>43854</v>
      </c>
      <c r="P52" s="7">
        <v>44188</v>
      </c>
      <c r="Q52" s="17" t="s">
        <v>386</v>
      </c>
    </row>
    <row r="53" spans="1:17" ht="15" customHeight="1">
      <c r="A53" s="18"/>
      <c r="B53" s="1" t="s">
        <v>56</v>
      </c>
      <c r="C53" s="2">
        <v>52904254</v>
      </c>
      <c r="D53" s="18" t="s">
        <v>141</v>
      </c>
      <c r="E53" s="9" t="s">
        <v>498</v>
      </c>
      <c r="F53" s="17" t="s">
        <v>142</v>
      </c>
      <c r="G53" s="1" t="s">
        <v>162</v>
      </c>
      <c r="H53" s="1" t="s">
        <v>216</v>
      </c>
      <c r="I53" s="1" t="s">
        <v>314</v>
      </c>
      <c r="J53" s="1" t="s">
        <v>386</v>
      </c>
      <c r="K53" s="3" t="s">
        <v>422</v>
      </c>
      <c r="L53" s="5">
        <v>6530260</v>
      </c>
      <c r="M53" s="6">
        <v>4426079</v>
      </c>
      <c r="N53" s="6">
        <v>48686868</v>
      </c>
      <c r="O53" s="7">
        <v>43854</v>
      </c>
      <c r="P53" s="7">
        <v>44188</v>
      </c>
      <c r="Q53" s="17" t="s">
        <v>386</v>
      </c>
    </row>
    <row r="54" spans="1:17" ht="15" customHeight="1">
      <c r="A54" s="18"/>
      <c r="B54" s="1" t="s">
        <v>57</v>
      </c>
      <c r="C54" s="2">
        <v>1121920541</v>
      </c>
      <c r="D54" s="18" t="s">
        <v>141</v>
      </c>
      <c r="E54" s="9" t="s">
        <v>499</v>
      </c>
      <c r="F54" s="17" t="s">
        <v>142</v>
      </c>
      <c r="G54" s="1" t="s">
        <v>163</v>
      </c>
      <c r="H54" s="1" t="s">
        <v>214</v>
      </c>
      <c r="I54" s="1" t="s">
        <v>315</v>
      </c>
      <c r="J54" s="1" t="s">
        <v>390</v>
      </c>
      <c r="K54" s="4" t="s">
        <v>438</v>
      </c>
      <c r="L54" s="5" t="s">
        <v>452</v>
      </c>
      <c r="M54" s="6">
        <v>1337498</v>
      </c>
      <c r="N54" s="6">
        <f t="shared" ref="N54:N61" si="0">+M54*11</f>
        <v>14712478</v>
      </c>
      <c r="O54" s="7">
        <v>43860</v>
      </c>
      <c r="P54" s="7">
        <v>44195</v>
      </c>
      <c r="Q54" s="17" t="s">
        <v>386</v>
      </c>
    </row>
    <row r="55" spans="1:17" ht="15" customHeight="1">
      <c r="A55" s="18"/>
      <c r="B55" s="1" t="s">
        <v>58</v>
      </c>
      <c r="C55" s="2">
        <v>80021234</v>
      </c>
      <c r="D55" s="18" t="s">
        <v>141</v>
      </c>
      <c r="E55" s="9" t="s">
        <v>500</v>
      </c>
      <c r="F55" s="17" t="s">
        <v>142</v>
      </c>
      <c r="G55" s="1" t="s">
        <v>157</v>
      </c>
      <c r="H55" s="1" t="s">
        <v>217</v>
      </c>
      <c r="I55" s="1" t="s">
        <v>316</v>
      </c>
      <c r="J55" s="1" t="s">
        <v>386</v>
      </c>
      <c r="K55" s="3" t="s">
        <v>423</v>
      </c>
      <c r="L55" s="5" t="s">
        <v>455</v>
      </c>
      <c r="M55" s="6">
        <v>5397388</v>
      </c>
      <c r="N55" s="6">
        <f t="shared" si="0"/>
        <v>59371268</v>
      </c>
      <c r="O55" s="7">
        <v>43858</v>
      </c>
      <c r="P55" s="7">
        <v>44192</v>
      </c>
      <c r="Q55" s="17" t="s">
        <v>386</v>
      </c>
    </row>
    <row r="56" spans="1:17" ht="16.5">
      <c r="A56" s="18"/>
      <c r="B56" s="1" t="s">
        <v>59</v>
      </c>
      <c r="C56" s="2">
        <v>75098900</v>
      </c>
      <c r="D56" s="18" t="s">
        <v>141</v>
      </c>
      <c r="E56" s="9" t="s">
        <v>501</v>
      </c>
      <c r="F56" s="17" t="s">
        <v>142</v>
      </c>
      <c r="G56" s="1" t="s">
        <v>156</v>
      </c>
      <c r="H56" s="1" t="s">
        <v>218</v>
      </c>
      <c r="I56" s="1" t="s">
        <v>317</v>
      </c>
      <c r="J56" s="1" t="s">
        <v>386</v>
      </c>
      <c r="K56" s="3" t="s">
        <v>424</v>
      </c>
      <c r="L56" s="5" t="s">
        <v>456</v>
      </c>
      <c r="M56" s="6">
        <v>5397388</v>
      </c>
      <c r="N56" s="6">
        <f t="shared" si="0"/>
        <v>59371268</v>
      </c>
      <c r="O56" s="7">
        <v>43866</v>
      </c>
      <c r="P56" s="7">
        <v>44195</v>
      </c>
      <c r="Q56" s="17" t="s">
        <v>386</v>
      </c>
    </row>
    <row r="57" spans="1:17" ht="16.5">
      <c r="A57" s="18"/>
      <c r="B57" s="1" t="s">
        <v>60</v>
      </c>
      <c r="C57" s="2">
        <v>79494598</v>
      </c>
      <c r="D57" s="18" t="s">
        <v>141</v>
      </c>
      <c r="E57" s="9" t="s">
        <v>502</v>
      </c>
      <c r="F57" s="17" t="s">
        <v>142</v>
      </c>
      <c r="G57" s="1" t="s">
        <v>144</v>
      </c>
      <c r="H57" s="1" t="s">
        <v>214</v>
      </c>
      <c r="I57" s="1" t="s">
        <v>318</v>
      </c>
      <c r="J57" s="1" t="s">
        <v>395</v>
      </c>
      <c r="K57" s="3" t="s">
        <v>425</v>
      </c>
      <c r="L57" s="5">
        <v>5924872</v>
      </c>
      <c r="M57" s="6">
        <v>5971344</v>
      </c>
      <c r="N57" s="6">
        <f t="shared" si="0"/>
        <v>65684784</v>
      </c>
      <c r="O57" s="7">
        <v>43860</v>
      </c>
      <c r="P57" s="7">
        <v>44195</v>
      </c>
      <c r="Q57" s="17" t="s">
        <v>386</v>
      </c>
    </row>
    <row r="58" spans="1:17" ht="16.5">
      <c r="A58" s="18"/>
      <c r="B58" s="1" t="s">
        <v>61</v>
      </c>
      <c r="C58" s="2">
        <v>53037983</v>
      </c>
      <c r="D58" s="18" t="s">
        <v>141</v>
      </c>
      <c r="E58" s="9" t="s">
        <v>503</v>
      </c>
      <c r="F58" s="17" t="s">
        <v>142</v>
      </c>
      <c r="G58" s="1" t="s">
        <v>144</v>
      </c>
      <c r="H58" s="1" t="s">
        <v>196</v>
      </c>
      <c r="I58" s="1" t="s">
        <v>319</v>
      </c>
      <c r="J58" s="1" t="s">
        <v>390</v>
      </c>
      <c r="K58" s="4" t="s">
        <v>438</v>
      </c>
      <c r="L58" s="5" t="s">
        <v>452</v>
      </c>
      <c r="M58" s="6">
        <v>4823432</v>
      </c>
      <c r="N58" s="6">
        <f t="shared" si="0"/>
        <v>53057752</v>
      </c>
      <c r="O58" s="7">
        <v>43858</v>
      </c>
      <c r="P58" s="7">
        <v>44192</v>
      </c>
      <c r="Q58" s="17" t="s">
        <v>386</v>
      </c>
    </row>
    <row r="59" spans="1:17" ht="16.5">
      <c r="A59" s="18"/>
      <c r="B59" s="1" t="s">
        <v>62</v>
      </c>
      <c r="C59" s="2">
        <v>16837530</v>
      </c>
      <c r="D59" s="18" t="s">
        <v>141</v>
      </c>
      <c r="E59" s="9" t="s">
        <v>504</v>
      </c>
      <c r="F59" s="17" t="s">
        <v>142</v>
      </c>
      <c r="G59" s="1" t="s">
        <v>147</v>
      </c>
      <c r="H59" s="1" t="s">
        <v>219</v>
      </c>
      <c r="I59" s="1" t="s">
        <v>320</v>
      </c>
      <c r="J59" s="1" t="s">
        <v>388</v>
      </c>
      <c r="K59" s="4" t="s">
        <v>438</v>
      </c>
      <c r="L59" s="5">
        <v>5924872</v>
      </c>
      <c r="M59" s="6">
        <v>1337498</v>
      </c>
      <c r="N59" s="6">
        <f t="shared" si="0"/>
        <v>14712478</v>
      </c>
      <c r="O59" s="7">
        <v>43864</v>
      </c>
      <c r="P59" s="7">
        <v>44195</v>
      </c>
      <c r="Q59" s="17" t="s">
        <v>386</v>
      </c>
    </row>
    <row r="60" spans="1:17" ht="16.5">
      <c r="A60" s="18"/>
      <c r="B60" s="1" t="s">
        <v>63</v>
      </c>
      <c r="C60" s="2">
        <v>1030645235</v>
      </c>
      <c r="D60" s="18" t="s">
        <v>141</v>
      </c>
      <c r="E60" s="9" t="s">
        <v>505</v>
      </c>
      <c r="F60" s="17" t="s">
        <v>142</v>
      </c>
      <c r="G60" s="1" t="s">
        <v>144</v>
      </c>
      <c r="H60" s="1" t="s">
        <v>220</v>
      </c>
      <c r="I60" s="1" t="s">
        <v>321</v>
      </c>
      <c r="J60" s="1" t="s">
        <v>387</v>
      </c>
      <c r="K60" s="4" t="s">
        <v>438</v>
      </c>
      <c r="L60" s="5">
        <v>5927124</v>
      </c>
      <c r="M60" s="6">
        <v>2663850</v>
      </c>
      <c r="N60" s="6">
        <f t="shared" si="0"/>
        <v>29302350</v>
      </c>
      <c r="O60" s="7">
        <v>43864</v>
      </c>
      <c r="P60" s="7">
        <v>44195</v>
      </c>
      <c r="Q60" s="17" t="s">
        <v>386</v>
      </c>
    </row>
    <row r="61" spans="1:17" ht="16.5">
      <c r="A61" s="18"/>
      <c r="B61" s="1" t="s">
        <v>64</v>
      </c>
      <c r="C61" s="2">
        <v>15879790</v>
      </c>
      <c r="D61" s="18" t="s">
        <v>141</v>
      </c>
      <c r="E61" s="9" t="s">
        <v>506</v>
      </c>
      <c r="F61" s="17" t="s">
        <v>142</v>
      </c>
      <c r="G61" s="1" t="s">
        <v>147</v>
      </c>
      <c r="H61" s="1" t="s">
        <v>196</v>
      </c>
      <c r="I61" s="1" t="s">
        <v>322</v>
      </c>
      <c r="J61" s="1" t="s">
        <v>394</v>
      </c>
      <c r="K61" s="4" t="s">
        <v>438</v>
      </c>
      <c r="L61" s="5">
        <v>5927124</v>
      </c>
      <c r="M61" s="6">
        <v>1337498</v>
      </c>
      <c r="N61" s="6">
        <f t="shared" si="0"/>
        <v>14712478</v>
      </c>
      <c r="O61" s="7">
        <v>43873</v>
      </c>
      <c r="P61" s="7">
        <v>44195</v>
      </c>
      <c r="Q61" s="17" t="s">
        <v>386</v>
      </c>
    </row>
    <row r="62" spans="1:17" ht="16.5">
      <c r="A62" s="18"/>
      <c r="B62" s="1" t="s">
        <v>65</v>
      </c>
      <c r="C62" s="2">
        <v>80131060</v>
      </c>
      <c r="D62" s="18" t="s">
        <v>141</v>
      </c>
      <c r="E62" s="9" t="s">
        <v>507</v>
      </c>
      <c r="F62" s="17" t="s">
        <v>142</v>
      </c>
      <c r="G62" s="1" t="s">
        <v>164</v>
      </c>
      <c r="H62" s="1" t="s">
        <v>196</v>
      </c>
      <c r="I62" s="1" t="s">
        <v>323</v>
      </c>
      <c r="J62" s="1" t="s">
        <v>398</v>
      </c>
      <c r="K62" s="3" t="s">
        <v>426</v>
      </c>
      <c r="L62" s="5">
        <v>6530260</v>
      </c>
      <c r="M62" s="6">
        <v>2663850</v>
      </c>
      <c r="N62" s="6">
        <v>29657530</v>
      </c>
      <c r="O62" s="7">
        <v>43858</v>
      </c>
      <c r="P62" s="7">
        <v>44195</v>
      </c>
      <c r="Q62" s="17" t="s">
        <v>386</v>
      </c>
    </row>
    <row r="63" spans="1:17" ht="16.5">
      <c r="A63" s="18"/>
      <c r="B63" s="1" t="s">
        <v>66</v>
      </c>
      <c r="C63" s="2">
        <v>1110455494</v>
      </c>
      <c r="D63" s="18" t="s">
        <v>141</v>
      </c>
      <c r="E63" s="9" t="s">
        <v>508</v>
      </c>
      <c r="F63" s="17" t="s">
        <v>142</v>
      </c>
      <c r="G63" s="1" t="s">
        <v>165</v>
      </c>
      <c r="H63" s="1" t="s">
        <v>204</v>
      </c>
      <c r="I63" s="1" t="s">
        <v>324</v>
      </c>
      <c r="J63" s="1" t="s">
        <v>386</v>
      </c>
      <c r="K63" s="3" t="s">
        <v>427</v>
      </c>
      <c r="L63" s="5" t="s">
        <v>457</v>
      </c>
      <c r="M63" s="6">
        <v>5397388</v>
      </c>
      <c r="N63" s="6">
        <f>+M63*11</f>
        <v>59371268</v>
      </c>
      <c r="O63" s="7">
        <v>43865</v>
      </c>
      <c r="P63" s="7">
        <v>44195</v>
      </c>
      <c r="Q63" s="17" t="s">
        <v>386</v>
      </c>
    </row>
    <row r="64" spans="1:17" ht="16.5">
      <c r="A64" s="18"/>
      <c r="B64" s="1" t="s">
        <v>67</v>
      </c>
      <c r="C64" s="2">
        <v>53001713</v>
      </c>
      <c r="D64" s="18" t="s">
        <v>141</v>
      </c>
      <c r="E64" s="9" t="s">
        <v>509</v>
      </c>
      <c r="F64" s="17" t="s">
        <v>142</v>
      </c>
      <c r="G64" s="1" t="s">
        <v>157</v>
      </c>
      <c r="H64" s="1" t="s">
        <v>221</v>
      </c>
      <c r="I64" s="1" t="s">
        <v>325</v>
      </c>
      <c r="J64" s="1" t="s">
        <v>386</v>
      </c>
      <c r="K64" s="3" t="s">
        <v>428</v>
      </c>
      <c r="L64" s="5" t="s">
        <v>457</v>
      </c>
      <c r="M64" s="6">
        <v>5397388</v>
      </c>
      <c r="N64" s="6">
        <f>+M64*11</f>
        <v>59371268</v>
      </c>
      <c r="O64" s="7">
        <v>43865</v>
      </c>
      <c r="P64" s="7">
        <v>44195</v>
      </c>
      <c r="Q64" s="17" t="s">
        <v>386</v>
      </c>
    </row>
    <row r="65" spans="1:17" ht="16.5">
      <c r="A65" s="18"/>
      <c r="B65" s="1" t="s">
        <v>68</v>
      </c>
      <c r="C65" s="2">
        <v>80274148</v>
      </c>
      <c r="D65" s="18" t="s">
        <v>141</v>
      </c>
      <c r="E65" s="9" t="s">
        <v>510</v>
      </c>
      <c r="F65" s="17" t="s">
        <v>142</v>
      </c>
      <c r="G65" s="1" t="s">
        <v>157</v>
      </c>
      <c r="H65" s="1" t="s">
        <v>222</v>
      </c>
      <c r="I65" s="1" t="s">
        <v>326</v>
      </c>
      <c r="J65" s="1" t="s">
        <v>386</v>
      </c>
      <c r="K65" s="3" t="s">
        <v>423</v>
      </c>
      <c r="L65" s="5" t="s">
        <v>455</v>
      </c>
      <c r="M65" s="6">
        <v>5397388</v>
      </c>
      <c r="N65" s="6">
        <f>+M65*11</f>
        <v>59371268</v>
      </c>
      <c r="O65" s="7">
        <v>43864</v>
      </c>
      <c r="P65" s="7">
        <v>44195</v>
      </c>
      <c r="Q65" s="17" t="s">
        <v>386</v>
      </c>
    </row>
    <row r="66" spans="1:17" ht="16.5">
      <c r="A66" s="18"/>
      <c r="B66" s="1" t="s">
        <v>69</v>
      </c>
      <c r="C66" s="2">
        <v>52960594</v>
      </c>
      <c r="D66" s="18" t="s">
        <v>141</v>
      </c>
      <c r="E66" s="9" t="s">
        <v>511</v>
      </c>
      <c r="F66" s="17" t="s">
        <v>142</v>
      </c>
      <c r="G66" s="1" t="s">
        <v>157</v>
      </c>
      <c r="H66" s="1" t="s">
        <v>223</v>
      </c>
      <c r="I66" s="1" t="s">
        <v>327</v>
      </c>
      <c r="J66" s="1" t="s">
        <v>386</v>
      </c>
      <c r="K66" s="3" t="s">
        <v>429</v>
      </c>
      <c r="L66" s="5" t="s">
        <v>458</v>
      </c>
      <c r="M66" s="6">
        <v>5397388</v>
      </c>
      <c r="N66" s="6">
        <f>+M66*11</f>
        <v>59371268</v>
      </c>
      <c r="O66" s="7">
        <v>43865</v>
      </c>
      <c r="P66" s="7">
        <v>44195</v>
      </c>
      <c r="Q66" s="17" t="s">
        <v>386</v>
      </c>
    </row>
    <row r="67" spans="1:17" ht="16.5">
      <c r="A67" s="18"/>
      <c r="B67" s="1" t="s">
        <v>70</v>
      </c>
      <c r="C67" s="2">
        <v>80796929</v>
      </c>
      <c r="D67" s="18" t="s">
        <v>141</v>
      </c>
      <c r="E67" s="9" t="s">
        <v>512</v>
      </c>
      <c r="F67" s="17" t="s">
        <v>142</v>
      </c>
      <c r="G67" s="1" t="s">
        <v>162</v>
      </c>
      <c r="H67" s="1" t="s">
        <v>194</v>
      </c>
      <c r="I67" s="1" t="s">
        <v>328</v>
      </c>
      <c r="J67" s="1" t="s">
        <v>386</v>
      </c>
      <c r="K67" s="3" t="s">
        <v>430</v>
      </c>
      <c r="L67" s="5">
        <v>6530260</v>
      </c>
      <c r="M67" s="6">
        <v>5397388</v>
      </c>
      <c r="N67" s="6">
        <f>+M67*11</f>
        <v>59371268</v>
      </c>
      <c r="O67" s="7">
        <v>43866</v>
      </c>
      <c r="P67" s="7">
        <v>44195</v>
      </c>
      <c r="Q67" s="17" t="s">
        <v>386</v>
      </c>
    </row>
    <row r="68" spans="1:17" ht="16.5">
      <c r="A68" s="18"/>
      <c r="B68" s="1" t="s">
        <v>71</v>
      </c>
      <c r="C68" s="2">
        <v>40438814</v>
      </c>
      <c r="D68" s="18" t="s">
        <v>141</v>
      </c>
      <c r="E68" s="9" t="s">
        <v>513</v>
      </c>
      <c r="F68" s="17" t="s">
        <v>142</v>
      </c>
      <c r="G68" s="1" t="s">
        <v>166</v>
      </c>
      <c r="H68" s="1" t="s">
        <v>203</v>
      </c>
      <c r="I68" s="1" t="s">
        <v>329</v>
      </c>
      <c r="J68" s="1" t="s">
        <v>390</v>
      </c>
      <c r="K68" s="4" t="s">
        <v>438</v>
      </c>
      <c r="L68" s="5" t="s">
        <v>452</v>
      </c>
      <c r="M68" s="6">
        <v>1337498</v>
      </c>
      <c r="N68" s="6">
        <v>14712478</v>
      </c>
      <c r="O68" s="7">
        <v>43868</v>
      </c>
      <c r="P68" s="7">
        <v>44195</v>
      </c>
      <c r="Q68" s="17" t="s">
        <v>386</v>
      </c>
    </row>
    <row r="69" spans="1:17" ht="16.5">
      <c r="A69" s="18"/>
      <c r="B69" s="1" t="s">
        <v>72</v>
      </c>
      <c r="C69" s="2">
        <v>1121198753</v>
      </c>
      <c r="D69" s="18" t="s">
        <v>141</v>
      </c>
      <c r="E69" s="9" t="s">
        <v>514</v>
      </c>
      <c r="F69" s="17" t="s">
        <v>142</v>
      </c>
      <c r="G69" s="1" t="s">
        <v>167</v>
      </c>
      <c r="H69" s="1" t="s">
        <v>224</v>
      </c>
      <c r="I69" s="1" t="s">
        <v>330</v>
      </c>
      <c r="J69" s="1" t="s">
        <v>387</v>
      </c>
      <c r="K69" s="4" t="s">
        <v>438</v>
      </c>
      <c r="L69" s="5">
        <v>5927124</v>
      </c>
      <c r="M69" s="6">
        <v>2663850</v>
      </c>
      <c r="N69" s="6">
        <f t="shared" ref="N69:N75" si="1">+M69*11</f>
        <v>29302350</v>
      </c>
      <c r="O69" s="7">
        <v>43868</v>
      </c>
      <c r="P69" s="7">
        <v>44195</v>
      </c>
      <c r="Q69" s="17" t="s">
        <v>386</v>
      </c>
    </row>
    <row r="70" spans="1:17" ht="16.5">
      <c r="A70" s="18"/>
      <c r="B70" s="1" t="s">
        <v>73</v>
      </c>
      <c r="C70" s="2">
        <v>69006664</v>
      </c>
      <c r="D70" s="18" t="s">
        <v>141</v>
      </c>
      <c r="E70" s="9" t="s">
        <v>515</v>
      </c>
      <c r="F70" s="17" t="s">
        <v>142</v>
      </c>
      <c r="G70" s="1" t="s">
        <v>168</v>
      </c>
      <c r="H70" s="1" t="s">
        <v>225</v>
      </c>
      <c r="I70" s="1" t="s">
        <v>331</v>
      </c>
      <c r="J70" s="1" t="s">
        <v>393</v>
      </c>
      <c r="K70" s="4" t="s">
        <v>438</v>
      </c>
      <c r="L70" s="5">
        <v>4200396</v>
      </c>
      <c r="M70" s="6">
        <v>1337498</v>
      </c>
      <c r="N70" s="6">
        <f t="shared" si="1"/>
        <v>14712478</v>
      </c>
      <c r="O70" s="7">
        <v>43864</v>
      </c>
      <c r="P70" s="7">
        <v>44195</v>
      </c>
      <c r="Q70" s="17" t="s">
        <v>386</v>
      </c>
    </row>
    <row r="71" spans="1:17" ht="16.5">
      <c r="A71" s="18"/>
      <c r="B71" s="1" t="s">
        <v>74</v>
      </c>
      <c r="C71" s="2">
        <v>1060206323</v>
      </c>
      <c r="D71" s="18" t="s">
        <v>141</v>
      </c>
      <c r="E71" s="9" t="s">
        <v>516</v>
      </c>
      <c r="F71" s="17" t="s">
        <v>142</v>
      </c>
      <c r="G71" s="1" t="s">
        <v>169</v>
      </c>
      <c r="H71" s="1" t="s">
        <v>226</v>
      </c>
      <c r="I71" s="1" t="s">
        <v>332</v>
      </c>
      <c r="J71" s="1" t="s">
        <v>393</v>
      </c>
      <c r="K71" s="4" t="s">
        <v>438</v>
      </c>
      <c r="L71" s="5">
        <v>4200396</v>
      </c>
      <c r="M71" s="6">
        <v>2206871</v>
      </c>
      <c r="N71" s="6">
        <f t="shared" si="1"/>
        <v>24275581</v>
      </c>
      <c r="O71" s="7">
        <v>43865</v>
      </c>
      <c r="P71" s="7">
        <v>44195</v>
      </c>
      <c r="Q71" s="17" t="s">
        <v>386</v>
      </c>
    </row>
    <row r="72" spans="1:17" ht="16.5">
      <c r="A72" s="18"/>
      <c r="B72" s="1" t="s">
        <v>75</v>
      </c>
      <c r="C72" s="2">
        <v>18129506</v>
      </c>
      <c r="D72" s="18" t="s">
        <v>141</v>
      </c>
      <c r="E72" s="9" t="s">
        <v>517</v>
      </c>
      <c r="F72" s="17" t="s">
        <v>142</v>
      </c>
      <c r="G72" s="1" t="s">
        <v>163</v>
      </c>
      <c r="H72" s="1" t="s">
        <v>227</v>
      </c>
      <c r="I72" s="1" t="s">
        <v>333</v>
      </c>
      <c r="J72" s="1" t="s">
        <v>393</v>
      </c>
      <c r="K72" s="4" t="s">
        <v>438</v>
      </c>
      <c r="L72" s="5">
        <v>4200396</v>
      </c>
      <c r="M72" s="6">
        <v>2206871</v>
      </c>
      <c r="N72" s="6">
        <f t="shared" si="1"/>
        <v>24275581</v>
      </c>
      <c r="O72" s="7">
        <v>43864</v>
      </c>
      <c r="P72" s="7">
        <v>44195</v>
      </c>
      <c r="Q72" s="17" t="s">
        <v>386</v>
      </c>
    </row>
    <row r="73" spans="1:17" ht="16.5">
      <c r="A73" s="18"/>
      <c r="B73" s="1" t="s">
        <v>76</v>
      </c>
      <c r="C73" s="2">
        <v>1127077392</v>
      </c>
      <c r="D73" s="18" t="s">
        <v>141</v>
      </c>
      <c r="E73" s="9" t="s">
        <v>518</v>
      </c>
      <c r="F73" s="17" t="s">
        <v>142</v>
      </c>
      <c r="G73" s="1" t="s">
        <v>150</v>
      </c>
      <c r="H73" s="1" t="s">
        <v>228</v>
      </c>
      <c r="I73" s="1" t="s">
        <v>334</v>
      </c>
      <c r="J73" s="1" t="s">
        <v>393</v>
      </c>
      <c r="K73" s="4" t="s">
        <v>438</v>
      </c>
      <c r="L73" s="5">
        <v>4200396</v>
      </c>
      <c r="M73" s="6">
        <v>1337498</v>
      </c>
      <c r="N73" s="6">
        <f t="shared" si="1"/>
        <v>14712478</v>
      </c>
      <c r="O73" s="7">
        <v>43865</v>
      </c>
      <c r="P73" s="7">
        <v>44195</v>
      </c>
      <c r="Q73" s="17" t="s">
        <v>386</v>
      </c>
    </row>
    <row r="74" spans="1:17" ht="16.5">
      <c r="A74" s="18"/>
      <c r="B74" s="1" t="s">
        <v>77</v>
      </c>
      <c r="C74" s="2">
        <v>83161648</v>
      </c>
      <c r="D74" s="18" t="s">
        <v>141</v>
      </c>
      <c r="E74" s="9" t="s">
        <v>519</v>
      </c>
      <c r="F74" s="17" t="s">
        <v>142</v>
      </c>
      <c r="G74" s="1" t="s">
        <v>170</v>
      </c>
      <c r="H74" s="1" t="s">
        <v>229</v>
      </c>
      <c r="I74" s="1" t="s">
        <v>335</v>
      </c>
      <c r="J74" s="1" t="s">
        <v>392</v>
      </c>
      <c r="K74" s="4" t="s">
        <v>438</v>
      </c>
      <c r="L74" s="5">
        <v>4291391</v>
      </c>
      <c r="M74" s="6">
        <v>2663849</v>
      </c>
      <c r="N74" s="6">
        <f t="shared" si="1"/>
        <v>29302339</v>
      </c>
      <c r="O74" s="7">
        <v>43866</v>
      </c>
      <c r="P74" s="7">
        <v>44195</v>
      </c>
      <c r="Q74" s="17" t="s">
        <v>386</v>
      </c>
    </row>
    <row r="75" spans="1:17" ht="16.5">
      <c r="A75" s="18"/>
      <c r="B75" s="1" t="s">
        <v>78</v>
      </c>
      <c r="C75" s="2">
        <v>80223560</v>
      </c>
      <c r="D75" s="18" t="s">
        <v>141</v>
      </c>
      <c r="E75" s="9" t="s">
        <v>520</v>
      </c>
      <c r="F75" s="17" t="s">
        <v>142</v>
      </c>
      <c r="G75" s="1" t="s">
        <v>144</v>
      </c>
      <c r="H75" s="1" t="s">
        <v>230</v>
      </c>
      <c r="I75" s="1" t="s">
        <v>336</v>
      </c>
      <c r="J75" s="1" t="s">
        <v>387</v>
      </c>
      <c r="K75" s="4" t="s">
        <v>438</v>
      </c>
      <c r="L75" s="5">
        <v>5927124</v>
      </c>
      <c r="M75" s="6">
        <v>4426079</v>
      </c>
      <c r="N75" s="6">
        <f t="shared" si="1"/>
        <v>48686869</v>
      </c>
      <c r="O75" s="7">
        <v>43868</v>
      </c>
      <c r="P75" s="7">
        <v>44195</v>
      </c>
      <c r="Q75" s="17" t="s">
        <v>386</v>
      </c>
    </row>
    <row r="76" spans="1:17" ht="16.5">
      <c r="A76" s="18"/>
      <c r="B76" s="1" t="s">
        <v>79</v>
      </c>
      <c r="C76" s="2">
        <v>15878583</v>
      </c>
      <c r="D76" s="18" t="s">
        <v>141</v>
      </c>
      <c r="E76" s="9" t="s">
        <v>521</v>
      </c>
      <c r="F76" s="17" t="s">
        <v>142</v>
      </c>
      <c r="G76" s="1" t="s">
        <v>147</v>
      </c>
      <c r="H76" s="1" t="s">
        <v>231</v>
      </c>
      <c r="I76" s="1" t="s">
        <v>337</v>
      </c>
      <c r="J76" s="1" t="s">
        <v>388</v>
      </c>
      <c r="K76" s="4" t="s">
        <v>438</v>
      </c>
      <c r="L76" s="5">
        <v>5924872</v>
      </c>
      <c r="M76" s="6">
        <v>1337498</v>
      </c>
      <c r="N76" s="6">
        <v>14712498</v>
      </c>
      <c r="O76" s="7">
        <v>43866</v>
      </c>
      <c r="P76" s="7">
        <v>44195</v>
      </c>
      <c r="Q76" s="17" t="s">
        <v>386</v>
      </c>
    </row>
    <row r="77" spans="1:17" ht="16.5">
      <c r="A77" s="18"/>
      <c r="B77" s="1" t="s">
        <v>80</v>
      </c>
      <c r="C77" s="2">
        <v>18051619</v>
      </c>
      <c r="D77" s="18" t="s">
        <v>141</v>
      </c>
      <c r="E77" s="9" t="s">
        <v>522</v>
      </c>
      <c r="F77" s="17" t="s">
        <v>142</v>
      </c>
      <c r="G77" s="1" t="s">
        <v>147</v>
      </c>
      <c r="H77" s="1" t="s">
        <v>210</v>
      </c>
      <c r="I77" s="1" t="s">
        <v>338</v>
      </c>
      <c r="J77" s="1" t="s">
        <v>388</v>
      </c>
      <c r="K77" s="4" t="s">
        <v>438</v>
      </c>
      <c r="L77" s="5">
        <v>5924872</v>
      </c>
      <c r="M77" s="6">
        <v>1337498</v>
      </c>
      <c r="N77" s="6">
        <v>14712478</v>
      </c>
      <c r="O77" s="7">
        <v>43871</v>
      </c>
      <c r="P77" s="7">
        <v>44195</v>
      </c>
      <c r="Q77" s="17" t="s">
        <v>386</v>
      </c>
    </row>
    <row r="78" spans="1:17" ht="16.5">
      <c r="A78" s="18"/>
      <c r="B78" s="1" t="s">
        <v>81</v>
      </c>
      <c r="C78" s="2">
        <v>1020732690</v>
      </c>
      <c r="D78" s="18" t="s">
        <v>141</v>
      </c>
      <c r="E78" s="9" t="s">
        <v>523</v>
      </c>
      <c r="F78" s="17" t="s">
        <v>142</v>
      </c>
      <c r="G78" s="1" t="s">
        <v>171</v>
      </c>
      <c r="H78" s="1" t="s">
        <v>217</v>
      </c>
      <c r="I78" s="1" t="s">
        <v>335</v>
      </c>
      <c r="J78" s="1" t="s">
        <v>392</v>
      </c>
      <c r="K78" s="4" t="s">
        <v>438</v>
      </c>
      <c r="L78" s="5">
        <v>4291391</v>
      </c>
      <c r="M78" s="6">
        <v>2663849</v>
      </c>
      <c r="N78" s="6">
        <f>+M78*11</f>
        <v>29302339</v>
      </c>
      <c r="O78" s="7">
        <v>43866</v>
      </c>
      <c r="P78" s="7">
        <v>44195</v>
      </c>
      <c r="Q78" s="17" t="s">
        <v>386</v>
      </c>
    </row>
    <row r="79" spans="1:17" ht="16.5">
      <c r="A79" s="18"/>
      <c r="B79" s="1" t="s">
        <v>82</v>
      </c>
      <c r="C79" s="2">
        <v>1117524239</v>
      </c>
      <c r="D79" s="18" t="s">
        <v>141</v>
      </c>
      <c r="E79" s="9" t="s">
        <v>524</v>
      </c>
      <c r="F79" s="17" t="s">
        <v>142</v>
      </c>
      <c r="G79" s="1" t="s">
        <v>144</v>
      </c>
      <c r="H79" s="1" t="s">
        <v>232</v>
      </c>
      <c r="I79" s="1" t="s">
        <v>339</v>
      </c>
      <c r="J79" s="1" t="s">
        <v>389</v>
      </c>
      <c r="K79" s="4" t="s">
        <v>438</v>
      </c>
      <c r="L79" s="5">
        <v>3134587601</v>
      </c>
      <c r="M79" s="6">
        <v>3156754</v>
      </c>
      <c r="N79" s="6">
        <v>34198168</v>
      </c>
      <c r="O79" s="7">
        <v>43873</v>
      </c>
      <c r="P79" s="7">
        <v>44195</v>
      </c>
      <c r="Q79" s="17" t="s">
        <v>386</v>
      </c>
    </row>
    <row r="80" spans="1:17" ht="16.5">
      <c r="A80" s="18"/>
      <c r="B80" s="1" t="s">
        <v>83</v>
      </c>
      <c r="C80" s="2">
        <v>17684620</v>
      </c>
      <c r="D80" s="18" t="s">
        <v>141</v>
      </c>
      <c r="E80" s="9" t="s">
        <v>525</v>
      </c>
      <c r="F80" s="17" t="s">
        <v>142</v>
      </c>
      <c r="G80" s="1" t="s">
        <v>144</v>
      </c>
      <c r="H80" s="1" t="s">
        <v>198</v>
      </c>
      <c r="I80" s="1" t="s">
        <v>340</v>
      </c>
      <c r="J80" s="1" t="s">
        <v>389</v>
      </c>
      <c r="K80" s="4" t="s">
        <v>438</v>
      </c>
      <c r="L80" s="5">
        <v>3134587601</v>
      </c>
      <c r="M80" s="6">
        <v>3156754</v>
      </c>
      <c r="N80" s="6">
        <v>34198168</v>
      </c>
      <c r="O80" s="7">
        <v>43874</v>
      </c>
      <c r="P80" s="7">
        <v>44195</v>
      </c>
      <c r="Q80" s="17" t="s">
        <v>386</v>
      </c>
    </row>
    <row r="81" spans="1:17" ht="16.5">
      <c r="A81" s="18"/>
      <c r="B81" s="1" t="s">
        <v>84</v>
      </c>
      <c r="C81" s="2">
        <v>1060649823</v>
      </c>
      <c r="D81" s="18" t="s">
        <v>141</v>
      </c>
      <c r="E81" s="9" t="s">
        <v>526</v>
      </c>
      <c r="F81" s="17" t="s">
        <v>142</v>
      </c>
      <c r="G81" s="1" t="s">
        <v>144</v>
      </c>
      <c r="H81" s="1" t="s">
        <v>203</v>
      </c>
      <c r="I81" s="1" t="s">
        <v>341</v>
      </c>
      <c r="J81" s="1" t="s">
        <v>390</v>
      </c>
      <c r="K81" s="4" t="s">
        <v>438</v>
      </c>
      <c r="L81" s="5" t="s">
        <v>452</v>
      </c>
      <c r="M81" s="6">
        <v>3565146</v>
      </c>
      <c r="N81" s="6">
        <f>+M81*11</f>
        <v>39216606</v>
      </c>
      <c r="O81" s="7">
        <v>43868</v>
      </c>
      <c r="P81" s="7">
        <v>44195</v>
      </c>
      <c r="Q81" s="17" t="s">
        <v>386</v>
      </c>
    </row>
    <row r="82" spans="1:17" ht="16.5">
      <c r="A82" s="18"/>
      <c r="B82" s="1" t="s">
        <v>85</v>
      </c>
      <c r="C82" s="2">
        <v>1122678671</v>
      </c>
      <c r="D82" s="18" t="s">
        <v>141</v>
      </c>
      <c r="E82" s="9" t="s">
        <v>527</v>
      </c>
      <c r="F82" s="17" t="s">
        <v>142</v>
      </c>
      <c r="G82" s="1" t="s">
        <v>150</v>
      </c>
      <c r="H82" s="1" t="s">
        <v>203</v>
      </c>
      <c r="I82" s="1" t="s">
        <v>342</v>
      </c>
      <c r="J82" s="1" t="s">
        <v>390</v>
      </c>
      <c r="K82" s="4" t="s">
        <v>438</v>
      </c>
      <c r="L82" s="5" t="s">
        <v>452</v>
      </c>
      <c r="M82" s="6">
        <v>1855778</v>
      </c>
      <c r="N82" s="6">
        <f>+M82*11</f>
        <v>20413558</v>
      </c>
      <c r="O82" s="7">
        <v>43871</v>
      </c>
      <c r="P82" s="7">
        <v>44195</v>
      </c>
      <c r="Q82" s="17" t="s">
        <v>386</v>
      </c>
    </row>
    <row r="83" spans="1:17" ht="16.5">
      <c r="A83" s="18"/>
      <c r="B83" s="1" t="s">
        <v>86</v>
      </c>
      <c r="C83" s="2">
        <v>1122677782</v>
      </c>
      <c r="D83" s="18" t="s">
        <v>141</v>
      </c>
      <c r="E83" s="9" t="s">
        <v>528</v>
      </c>
      <c r="F83" s="17" t="s">
        <v>142</v>
      </c>
      <c r="G83" s="1" t="s">
        <v>150</v>
      </c>
      <c r="H83" s="1" t="s">
        <v>196</v>
      </c>
      <c r="I83" s="1" t="s">
        <v>305</v>
      </c>
      <c r="J83" s="1" t="s">
        <v>390</v>
      </c>
      <c r="K83" s="4" t="s">
        <v>438</v>
      </c>
      <c r="L83" s="5" t="s">
        <v>452</v>
      </c>
      <c r="M83" s="6">
        <v>2206872</v>
      </c>
      <c r="N83" s="6">
        <v>24275532</v>
      </c>
      <c r="O83" s="7">
        <v>43871</v>
      </c>
      <c r="P83" s="7">
        <v>44195</v>
      </c>
      <c r="Q83" s="17" t="s">
        <v>386</v>
      </c>
    </row>
    <row r="84" spans="1:17" ht="16.5">
      <c r="A84" s="18"/>
      <c r="B84" s="1" t="s">
        <v>87</v>
      </c>
      <c r="C84" s="2">
        <v>17674137</v>
      </c>
      <c r="D84" s="18" t="s">
        <v>141</v>
      </c>
      <c r="E84" s="9" t="s">
        <v>529</v>
      </c>
      <c r="F84" s="17" t="s">
        <v>142</v>
      </c>
      <c r="G84" s="1" t="s">
        <v>146</v>
      </c>
      <c r="H84" s="1" t="s">
        <v>233</v>
      </c>
      <c r="I84" s="1" t="s">
        <v>342</v>
      </c>
      <c r="J84" s="1" t="s">
        <v>390</v>
      </c>
      <c r="K84" s="4" t="s">
        <v>438</v>
      </c>
      <c r="L84" s="5" t="s">
        <v>452</v>
      </c>
      <c r="M84" s="6">
        <v>1855778</v>
      </c>
      <c r="N84" s="6">
        <f>+M84*11</f>
        <v>20413558</v>
      </c>
      <c r="O84" s="7">
        <v>43871</v>
      </c>
      <c r="P84" s="7">
        <v>44195</v>
      </c>
      <c r="Q84" s="17" t="s">
        <v>386</v>
      </c>
    </row>
    <row r="85" spans="1:17" ht="16.5">
      <c r="A85" s="18"/>
      <c r="B85" s="1" t="s">
        <v>88</v>
      </c>
      <c r="C85" s="2">
        <v>17690665</v>
      </c>
      <c r="D85" s="18" t="s">
        <v>141</v>
      </c>
      <c r="E85" s="9" t="s">
        <v>530</v>
      </c>
      <c r="F85" s="17" t="s">
        <v>142</v>
      </c>
      <c r="G85" s="1" t="s">
        <v>172</v>
      </c>
      <c r="H85" s="1" t="s">
        <v>234</v>
      </c>
      <c r="I85" s="1" t="s">
        <v>342</v>
      </c>
      <c r="J85" s="1" t="s">
        <v>390</v>
      </c>
      <c r="K85" s="4" t="s">
        <v>438</v>
      </c>
      <c r="L85" s="5" t="s">
        <v>452</v>
      </c>
      <c r="M85" s="6">
        <v>1855778</v>
      </c>
      <c r="N85" s="6">
        <f>+M85*11</f>
        <v>20413558</v>
      </c>
      <c r="O85" s="7">
        <v>43872</v>
      </c>
      <c r="P85" s="7">
        <v>44195</v>
      </c>
      <c r="Q85" s="17" t="s">
        <v>386</v>
      </c>
    </row>
    <row r="86" spans="1:17" ht="16.5">
      <c r="A86" s="18"/>
      <c r="B86" s="1" t="s">
        <v>89</v>
      </c>
      <c r="C86" s="2">
        <v>79866558</v>
      </c>
      <c r="D86" s="18" t="s">
        <v>141</v>
      </c>
      <c r="E86" s="9" t="s">
        <v>531</v>
      </c>
      <c r="F86" s="17" t="s">
        <v>142</v>
      </c>
      <c r="G86" s="1" t="s">
        <v>172</v>
      </c>
      <c r="H86" s="1" t="s">
        <v>235</v>
      </c>
      <c r="I86" s="1" t="s">
        <v>343</v>
      </c>
      <c r="J86" s="1" t="s">
        <v>386</v>
      </c>
      <c r="K86" s="4" t="s">
        <v>438</v>
      </c>
      <c r="L86" s="5">
        <v>6530260</v>
      </c>
      <c r="M86" s="6">
        <v>2663850</v>
      </c>
      <c r="N86" s="6">
        <f>+M86*11</f>
        <v>29302350</v>
      </c>
      <c r="O86" s="7">
        <v>43866</v>
      </c>
      <c r="P86" s="7">
        <v>44195</v>
      </c>
      <c r="Q86" s="17" t="s">
        <v>386</v>
      </c>
    </row>
    <row r="87" spans="1:17" ht="16.5">
      <c r="A87" s="18"/>
      <c r="B87" s="1" t="s">
        <v>90</v>
      </c>
      <c r="C87" s="2">
        <v>51698201</v>
      </c>
      <c r="D87" s="18" t="s">
        <v>141</v>
      </c>
      <c r="E87" s="9" t="s">
        <v>532</v>
      </c>
      <c r="F87" s="17" t="s">
        <v>142</v>
      </c>
      <c r="G87" s="1" t="s">
        <v>144</v>
      </c>
      <c r="H87" s="1" t="s">
        <v>236</v>
      </c>
      <c r="I87" s="19" t="s">
        <v>344</v>
      </c>
      <c r="J87" s="1" t="s">
        <v>391</v>
      </c>
      <c r="K87" s="3" t="s">
        <v>431</v>
      </c>
      <c r="L87" s="5" t="s">
        <v>449</v>
      </c>
      <c r="M87" s="6">
        <v>8498954</v>
      </c>
      <c r="N87" s="6">
        <v>89239017</v>
      </c>
      <c r="O87" s="7">
        <v>43878</v>
      </c>
      <c r="P87" s="7">
        <v>44195</v>
      </c>
      <c r="Q87" s="17" t="s">
        <v>386</v>
      </c>
    </row>
    <row r="88" spans="1:17" ht="16.5">
      <c r="A88" s="18"/>
      <c r="B88" s="1" t="s">
        <v>91</v>
      </c>
      <c r="C88" s="2">
        <v>15878679</v>
      </c>
      <c r="D88" s="18" t="s">
        <v>141</v>
      </c>
      <c r="E88" s="9" t="s">
        <v>533</v>
      </c>
      <c r="F88" s="17" t="s">
        <v>142</v>
      </c>
      <c r="G88" s="1" t="s">
        <v>147</v>
      </c>
      <c r="H88" s="1" t="s">
        <v>210</v>
      </c>
      <c r="I88" s="1" t="s">
        <v>345</v>
      </c>
      <c r="J88" s="1" t="s">
        <v>388</v>
      </c>
      <c r="K88" s="4" t="s">
        <v>438</v>
      </c>
      <c r="L88" s="5">
        <v>5924872</v>
      </c>
      <c r="M88" s="6">
        <v>1337498</v>
      </c>
      <c r="N88" s="6">
        <f>+M88*11</f>
        <v>14712478</v>
      </c>
      <c r="O88" s="7">
        <v>43866</v>
      </c>
      <c r="P88" s="7">
        <v>44195</v>
      </c>
      <c r="Q88" s="17" t="s">
        <v>386</v>
      </c>
    </row>
    <row r="89" spans="1:17" ht="16.5">
      <c r="A89" s="18"/>
      <c r="B89" s="1" t="s">
        <v>92</v>
      </c>
      <c r="C89" s="2">
        <v>1122266459</v>
      </c>
      <c r="D89" s="18" t="s">
        <v>141</v>
      </c>
      <c r="E89" s="9" t="s">
        <v>534</v>
      </c>
      <c r="F89" s="17" t="s">
        <v>142</v>
      </c>
      <c r="G89" s="1" t="s">
        <v>147</v>
      </c>
      <c r="H89" s="1" t="s">
        <v>237</v>
      </c>
      <c r="I89" s="1" t="s">
        <v>346</v>
      </c>
      <c r="J89" s="1" t="s">
        <v>388</v>
      </c>
      <c r="K89" s="4" t="s">
        <v>438</v>
      </c>
      <c r="L89" s="5">
        <v>5924872</v>
      </c>
      <c r="M89" s="6">
        <v>1337498</v>
      </c>
      <c r="N89" s="6">
        <f>+M89*11</f>
        <v>14712478</v>
      </c>
      <c r="O89" s="7">
        <v>43872</v>
      </c>
      <c r="P89" s="7">
        <v>44195</v>
      </c>
      <c r="Q89" s="17" t="s">
        <v>386</v>
      </c>
    </row>
    <row r="90" spans="1:17" ht="16.5">
      <c r="A90" s="18"/>
      <c r="B90" s="1" t="s">
        <v>93</v>
      </c>
      <c r="C90" s="2">
        <v>1121208185</v>
      </c>
      <c r="D90" s="18" t="s">
        <v>141</v>
      </c>
      <c r="E90" s="9" t="s">
        <v>535</v>
      </c>
      <c r="F90" s="17" t="s">
        <v>142</v>
      </c>
      <c r="G90" s="1" t="s">
        <v>147</v>
      </c>
      <c r="H90" s="1" t="s">
        <v>238</v>
      </c>
      <c r="I90" s="1" t="s">
        <v>347</v>
      </c>
      <c r="J90" s="1" t="s">
        <v>388</v>
      </c>
      <c r="K90" s="4" t="s">
        <v>438</v>
      </c>
      <c r="L90" s="5">
        <v>5924872</v>
      </c>
      <c r="M90" s="6">
        <v>1337498</v>
      </c>
      <c r="N90" s="6">
        <f>+M90*11</f>
        <v>14712478</v>
      </c>
      <c r="O90" s="7">
        <v>43872</v>
      </c>
      <c r="P90" s="7">
        <v>44195</v>
      </c>
      <c r="Q90" s="17" t="s">
        <v>386</v>
      </c>
    </row>
    <row r="91" spans="1:17" ht="16.5">
      <c r="A91" s="18"/>
      <c r="B91" s="1" t="s">
        <v>94</v>
      </c>
      <c r="C91" s="2">
        <v>80369703</v>
      </c>
      <c r="D91" s="18" t="s">
        <v>141</v>
      </c>
      <c r="E91" s="9" t="s">
        <v>536</v>
      </c>
      <c r="F91" s="17" t="s">
        <v>142</v>
      </c>
      <c r="G91" s="1" t="s">
        <v>144</v>
      </c>
      <c r="H91" s="1" t="s">
        <v>239</v>
      </c>
      <c r="I91" s="1" t="s">
        <v>348</v>
      </c>
      <c r="J91" s="1" t="s">
        <v>388</v>
      </c>
      <c r="K91" s="4" t="s">
        <v>438</v>
      </c>
      <c r="L91" s="5">
        <v>5924872</v>
      </c>
      <c r="M91" s="6">
        <v>4823432</v>
      </c>
      <c r="N91" s="6">
        <f>+M91*11</f>
        <v>53057752</v>
      </c>
      <c r="O91" s="7">
        <v>43871</v>
      </c>
      <c r="P91" s="7">
        <v>44195</v>
      </c>
      <c r="Q91" s="17" t="s">
        <v>386</v>
      </c>
    </row>
    <row r="92" spans="1:17" ht="16.5">
      <c r="A92" s="18"/>
      <c r="B92" s="1" t="s">
        <v>95</v>
      </c>
      <c r="C92" s="2">
        <v>43871926</v>
      </c>
      <c r="D92" s="18" t="s">
        <v>141</v>
      </c>
      <c r="E92" s="9" t="s">
        <v>537</v>
      </c>
      <c r="F92" s="17" t="s">
        <v>142</v>
      </c>
      <c r="G92" s="1" t="s">
        <v>144</v>
      </c>
      <c r="H92" s="1" t="s">
        <v>240</v>
      </c>
      <c r="I92" s="1" t="s">
        <v>349</v>
      </c>
      <c r="J92" s="1" t="s">
        <v>388</v>
      </c>
      <c r="K92" s="4" t="s">
        <v>438</v>
      </c>
      <c r="L92" s="5">
        <v>5924872</v>
      </c>
      <c r="M92" s="6">
        <v>4823432</v>
      </c>
      <c r="N92" s="6">
        <f>+M92*11</f>
        <v>53057752</v>
      </c>
      <c r="O92" s="7">
        <v>43872</v>
      </c>
      <c r="P92" s="7">
        <v>44195</v>
      </c>
      <c r="Q92" s="17" t="s">
        <v>386</v>
      </c>
    </row>
    <row r="93" spans="1:17" ht="16.5">
      <c r="A93" s="18"/>
      <c r="B93" s="1" t="s">
        <v>96</v>
      </c>
      <c r="C93" s="2">
        <v>15879119</v>
      </c>
      <c r="D93" s="18" t="s">
        <v>141</v>
      </c>
      <c r="E93" s="9" t="s">
        <v>538</v>
      </c>
      <c r="F93" s="17" t="s">
        <v>142</v>
      </c>
      <c r="G93" s="1" t="s">
        <v>147</v>
      </c>
      <c r="H93" s="1" t="s">
        <v>230</v>
      </c>
      <c r="I93" s="1" t="s">
        <v>350</v>
      </c>
      <c r="J93" s="1" t="s">
        <v>388</v>
      </c>
      <c r="K93" s="4" t="s">
        <v>438</v>
      </c>
      <c r="L93" s="5">
        <v>5924872</v>
      </c>
      <c r="M93" s="6">
        <v>2206872</v>
      </c>
      <c r="N93" s="6">
        <v>23981342</v>
      </c>
      <c r="O93" s="7">
        <v>43872</v>
      </c>
      <c r="P93" s="7">
        <v>44195</v>
      </c>
      <c r="Q93" s="17" t="s">
        <v>386</v>
      </c>
    </row>
    <row r="94" spans="1:17" ht="16.5">
      <c r="A94" s="18"/>
      <c r="B94" s="1" t="s">
        <v>97</v>
      </c>
      <c r="C94" s="2">
        <v>6566349</v>
      </c>
      <c r="D94" s="18" t="s">
        <v>141</v>
      </c>
      <c r="E94" s="9" t="s">
        <v>539</v>
      </c>
      <c r="F94" s="17" t="s">
        <v>142</v>
      </c>
      <c r="G94" s="1" t="s">
        <v>147</v>
      </c>
      <c r="H94" s="1" t="s">
        <v>241</v>
      </c>
      <c r="I94" s="1" t="s">
        <v>351</v>
      </c>
      <c r="J94" s="1" t="s">
        <v>394</v>
      </c>
      <c r="K94" s="4" t="s">
        <v>438</v>
      </c>
      <c r="L94" s="5">
        <v>5924872</v>
      </c>
      <c r="M94" s="6">
        <v>2206872</v>
      </c>
      <c r="N94" s="6">
        <v>23981342</v>
      </c>
      <c r="O94" s="7">
        <v>43873</v>
      </c>
      <c r="P94" s="7">
        <v>44195</v>
      </c>
      <c r="Q94" s="17" t="s">
        <v>386</v>
      </c>
    </row>
    <row r="95" spans="1:17" ht="16.5">
      <c r="A95" s="18"/>
      <c r="B95" s="1" t="s">
        <v>98</v>
      </c>
      <c r="C95" s="2">
        <v>1117971344</v>
      </c>
      <c r="D95" s="18" t="s">
        <v>141</v>
      </c>
      <c r="E95" s="9" t="s">
        <v>540</v>
      </c>
      <c r="F95" s="17" t="s">
        <v>142</v>
      </c>
      <c r="G95" s="1" t="s">
        <v>173</v>
      </c>
      <c r="H95" s="1" t="s">
        <v>242</v>
      </c>
      <c r="I95" s="1" t="s">
        <v>315</v>
      </c>
      <c r="J95" s="1" t="s">
        <v>390</v>
      </c>
      <c r="K95" s="4" t="s">
        <v>438</v>
      </c>
      <c r="L95" s="5" t="s">
        <v>452</v>
      </c>
      <c r="M95" s="6">
        <v>1337498</v>
      </c>
      <c r="N95" s="6">
        <f>+M95*11</f>
        <v>14712478</v>
      </c>
      <c r="O95" s="7">
        <v>43871</v>
      </c>
      <c r="P95" s="7">
        <v>44195</v>
      </c>
      <c r="Q95" s="17" t="s">
        <v>386</v>
      </c>
    </row>
    <row r="96" spans="1:17" ht="16.5">
      <c r="A96" s="18"/>
      <c r="B96" s="1" t="s">
        <v>99</v>
      </c>
      <c r="C96" s="2">
        <v>1122678439</v>
      </c>
      <c r="D96" s="18" t="s">
        <v>141</v>
      </c>
      <c r="E96" s="9" t="s">
        <v>541</v>
      </c>
      <c r="F96" s="17" t="s">
        <v>142</v>
      </c>
      <c r="G96" s="1" t="s">
        <v>158</v>
      </c>
      <c r="H96" s="1" t="s">
        <v>203</v>
      </c>
      <c r="I96" s="1" t="s">
        <v>329</v>
      </c>
      <c r="J96" s="1" t="s">
        <v>390</v>
      </c>
      <c r="K96" s="4" t="s">
        <v>438</v>
      </c>
      <c r="L96" s="5" t="s">
        <v>452</v>
      </c>
      <c r="M96" s="6">
        <v>1337498</v>
      </c>
      <c r="N96" s="6">
        <f>+M96*11</f>
        <v>14712478</v>
      </c>
      <c r="O96" s="7">
        <v>43873</v>
      </c>
      <c r="P96" s="7">
        <v>44195</v>
      </c>
      <c r="Q96" s="17" t="s">
        <v>386</v>
      </c>
    </row>
    <row r="97" spans="1:17" ht="16.5">
      <c r="A97" s="18"/>
      <c r="B97" s="1" t="s">
        <v>100</v>
      </c>
      <c r="C97" s="2">
        <v>1075263644</v>
      </c>
      <c r="D97" s="18" t="s">
        <v>141</v>
      </c>
      <c r="E97" s="9" t="s">
        <v>542</v>
      </c>
      <c r="F97" s="17" t="s">
        <v>142</v>
      </c>
      <c r="G97" s="1" t="s">
        <v>166</v>
      </c>
      <c r="H97" s="1" t="s">
        <v>196</v>
      </c>
      <c r="I97" s="1" t="s">
        <v>352</v>
      </c>
      <c r="J97" s="1" t="s">
        <v>390</v>
      </c>
      <c r="K97" s="4" t="s">
        <v>438</v>
      </c>
      <c r="L97" s="5" t="s">
        <v>452</v>
      </c>
      <c r="M97" s="6">
        <v>1337498</v>
      </c>
      <c r="N97" s="6">
        <v>14043729</v>
      </c>
      <c r="O97" s="7">
        <v>43874</v>
      </c>
      <c r="P97" s="7">
        <v>44192</v>
      </c>
      <c r="Q97" s="17" t="s">
        <v>386</v>
      </c>
    </row>
    <row r="98" spans="1:17" ht="16.5">
      <c r="A98" s="18"/>
      <c r="B98" s="1" t="s">
        <v>101</v>
      </c>
      <c r="C98" s="2">
        <v>41214147</v>
      </c>
      <c r="D98" s="18" t="s">
        <v>141</v>
      </c>
      <c r="E98" s="9" t="s">
        <v>543</v>
      </c>
      <c r="F98" s="17" t="s">
        <v>142</v>
      </c>
      <c r="G98" s="1" t="s">
        <v>174</v>
      </c>
      <c r="H98" s="1" t="s">
        <v>229</v>
      </c>
      <c r="I98" s="1" t="s">
        <v>353</v>
      </c>
      <c r="J98" s="1" t="s">
        <v>396</v>
      </c>
      <c r="K98" s="4" t="s">
        <v>438</v>
      </c>
      <c r="L98" s="5">
        <v>5841109</v>
      </c>
      <c r="M98" s="6">
        <v>1337498</v>
      </c>
      <c r="N98" s="6">
        <f>+M98*11</f>
        <v>14712478</v>
      </c>
      <c r="O98" s="7">
        <v>43874</v>
      </c>
      <c r="P98" s="7">
        <v>44195</v>
      </c>
      <c r="Q98" s="17" t="s">
        <v>386</v>
      </c>
    </row>
    <row r="99" spans="1:17" ht="16.5">
      <c r="A99" s="18"/>
      <c r="B99" s="1" t="s">
        <v>102</v>
      </c>
      <c r="C99" s="2">
        <v>1118203589</v>
      </c>
      <c r="D99" s="18" t="s">
        <v>141</v>
      </c>
      <c r="E99" s="9" t="s">
        <v>544</v>
      </c>
      <c r="F99" s="17" t="s">
        <v>142</v>
      </c>
      <c r="G99" s="1" t="s">
        <v>175</v>
      </c>
      <c r="H99" s="1" t="s">
        <v>243</v>
      </c>
      <c r="I99" s="1" t="s">
        <v>354</v>
      </c>
      <c r="J99" s="1" t="s">
        <v>396</v>
      </c>
      <c r="K99" s="4" t="s">
        <v>438</v>
      </c>
      <c r="L99" s="5">
        <v>5841109</v>
      </c>
      <c r="M99" s="6">
        <v>1337498</v>
      </c>
      <c r="N99" s="6">
        <f>+M99*11</f>
        <v>14712478</v>
      </c>
      <c r="O99" s="7">
        <v>43875</v>
      </c>
      <c r="P99" s="7">
        <v>44195</v>
      </c>
      <c r="Q99" s="17" t="s">
        <v>386</v>
      </c>
    </row>
    <row r="100" spans="1:17" ht="16.5">
      <c r="A100" s="18"/>
      <c r="B100" s="1" t="s">
        <v>103</v>
      </c>
      <c r="C100" s="2">
        <v>40670121</v>
      </c>
      <c r="D100" s="18" t="s">
        <v>141</v>
      </c>
      <c r="E100" s="9" t="s">
        <v>545</v>
      </c>
      <c r="F100" s="17" t="s">
        <v>142</v>
      </c>
      <c r="G100" s="1" t="s">
        <v>157</v>
      </c>
      <c r="H100" s="1" t="s">
        <v>191</v>
      </c>
      <c r="I100" s="1" t="s">
        <v>355</v>
      </c>
      <c r="J100" s="1" t="s">
        <v>386</v>
      </c>
      <c r="K100" s="3" t="s">
        <v>432</v>
      </c>
      <c r="L100" s="5" t="s">
        <v>459</v>
      </c>
      <c r="M100" s="6">
        <v>5397388</v>
      </c>
      <c r="N100" s="6">
        <f>+M100*10</f>
        <v>53973880</v>
      </c>
      <c r="O100" s="7">
        <v>43871</v>
      </c>
      <c r="P100" s="7">
        <v>44144</v>
      </c>
      <c r="Q100" s="17" t="s">
        <v>386</v>
      </c>
    </row>
    <row r="101" spans="1:17" ht="16.5">
      <c r="A101" s="18"/>
      <c r="B101" s="1" t="s">
        <v>104</v>
      </c>
      <c r="C101" s="2">
        <v>52884555</v>
      </c>
      <c r="D101" s="18" t="s">
        <v>141</v>
      </c>
      <c r="E101" s="9" t="s">
        <v>546</v>
      </c>
      <c r="F101" s="17" t="s">
        <v>142</v>
      </c>
      <c r="G101" s="1" t="s">
        <v>176</v>
      </c>
      <c r="H101" s="1" t="s">
        <v>244</v>
      </c>
      <c r="I101" s="1" t="s">
        <v>356</v>
      </c>
      <c r="J101" s="1" t="s">
        <v>396</v>
      </c>
      <c r="K101" s="4" t="s">
        <v>438</v>
      </c>
      <c r="L101" s="5">
        <v>5841109</v>
      </c>
      <c r="M101" s="6">
        <v>4823052</v>
      </c>
      <c r="N101" s="6">
        <v>53057752</v>
      </c>
      <c r="O101" s="7">
        <v>43874</v>
      </c>
      <c r="P101" s="7">
        <v>44195</v>
      </c>
      <c r="Q101" s="17" t="s">
        <v>386</v>
      </c>
    </row>
    <row r="102" spans="1:17" ht="16.5">
      <c r="A102" s="18"/>
      <c r="B102" s="1" t="s">
        <v>105</v>
      </c>
      <c r="C102" s="2">
        <v>1122238365</v>
      </c>
      <c r="D102" s="18" t="s">
        <v>141</v>
      </c>
      <c r="E102" s="9" t="s">
        <v>547</v>
      </c>
      <c r="F102" s="17" t="s">
        <v>142</v>
      </c>
      <c r="G102" s="1" t="s">
        <v>146</v>
      </c>
      <c r="H102" s="1" t="s">
        <v>245</v>
      </c>
      <c r="I102" s="1" t="s">
        <v>354</v>
      </c>
      <c r="J102" s="1" t="s">
        <v>396</v>
      </c>
      <c r="K102" s="4" t="s">
        <v>438</v>
      </c>
      <c r="L102" s="5">
        <v>5841109</v>
      </c>
      <c r="M102" s="6">
        <v>1337498</v>
      </c>
      <c r="N102" s="6">
        <f>+M102*11</f>
        <v>14712478</v>
      </c>
      <c r="O102" s="7">
        <v>43874</v>
      </c>
      <c r="P102" s="7">
        <v>44195</v>
      </c>
      <c r="Q102" s="17" t="s">
        <v>386</v>
      </c>
    </row>
    <row r="103" spans="1:17" ht="16.5">
      <c r="A103" s="18"/>
      <c r="B103" s="1" t="s">
        <v>106</v>
      </c>
      <c r="C103" s="2">
        <v>1006840454</v>
      </c>
      <c r="D103" s="18" t="s">
        <v>141</v>
      </c>
      <c r="E103" s="9" t="s">
        <v>548</v>
      </c>
      <c r="F103" s="17" t="s">
        <v>142</v>
      </c>
      <c r="G103" s="1" t="s">
        <v>177</v>
      </c>
      <c r="H103" s="1" t="s">
        <v>246</v>
      </c>
      <c r="I103" s="1" t="s">
        <v>357</v>
      </c>
      <c r="J103" s="1" t="s">
        <v>396</v>
      </c>
      <c r="K103" s="4" t="s">
        <v>438</v>
      </c>
      <c r="L103" s="5">
        <v>5841109</v>
      </c>
      <c r="M103" s="6">
        <v>2663850</v>
      </c>
      <c r="N103" s="6">
        <f>+M103*11</f>
        <v>29302350</v>
      </c>
      <c r="O103" s="7">
        <v>43875</v>
      </c>
      <c r="P103" s="7">
        <v>44195</v>
      </c>
      <c r="Q103" s="17" t="s">
        <v>386</v>
      </c>
    </row>
    <row r="104" spans="1:17" ht="16.5">
      <c r="A104" s="18"/>
      <c r="B104" s="1" t="s">
        <v>107</v>
      </c>
      <c r="C104" s="2">
        <v>17669470</v>
      </c>
      <c r="D104" s="18" t="s">
        <v>141</v>
      </c>
      <c r="E104" s="9" t="s">
        <v>549</v>
      </c>
      <c r="F104" s="17" t="s">
        <v>142</v>
      </c>
      <c r="G104" s="1" t="s">
        <v>168</v>
      </c>
      <c r="H104" s="1" t="s">
        <v>222</v>
      </c>
      <c r="I104" s="1" t="s">
        <v>329</v>
      </c>
      <c r="J104" s="1" t="s">
        <v>390</v>
      </c>
      <c r="K104" s="4" t="s">
        <v>438</v>
      </c>
      <c r="L104" s="5" t="s">
        <v>452</v>
      </c>
      <c r="M104" s="6">
        <v>1337498</v>
      </c>
      <c r="N104" s="6">
        <f>+M104*11</f>
        <v>14712478</v>
      </c>
      <c r="O104" s="7">
        <v>43874</v>
      </c>
      <c r="P104" s="7">
        <v>44195</v>
      </c>
      <c r="Q104" s="17" t="s">
        <v>386</v>
      </c>
    </row>
    <row r="105" spans="1:17" ht="16.5">
      <c r="A105" s="18"/>
      <c r="B105" s="1" t="s">
        <v>108</v>
      </c>
      <c r="C105" s="2">
        <v>1122139404</v>
      </c>
      <c r="D105" s="18" t="s">
        <v>141</v>
      </c>
      <c r="E105" s="9" t="s">
        <v>550</v>
      </c>
      <c r="F105" s="17" t="s">
        <v>142</v>
      </c>
      <c r="G105" s="1" t="s">
        <v>150</v>
      </c>
      <c r="H105" s="1" t="s">
        <v>210</v>
      </c>
      <c r="I105" s="1" t="s">
        <v>329</v>
      </c>
      <c r="J105" s="1" t="s">
        <v>390</v>
      </c>
      <c r="K105" s="4" t="s">
        <v>438</v>
      </c>
      <c r="L105" s="5" t="s">
        <v>452</v>
      </c>
      <c r="M105" s="6">
        <v>1337498</v>
      </c>
      <c r="N105" s="6">
        <f>+M105*11</f>
        <v>14712478</v>
      </c>
      <c r="O105" s="7">
        <v>43875</v>
      </c>
      <c r="P105" s="7">
        <v>44195</v>
      </c>
      <c r="Q105" s="17" t="s">
        <v>386</v>
      </c>
    </row>
    <row r="106" spans="1:17" ht="16.5">
      <c r="A106" s="18"/>
      <c r="B106" s="1" t="s">
        <v>109</v>
      </c>
      <c r="C106" s="2">
        <v>1027885882</v>
      </c>
      <c r="D106" s="18" t="s">
        <v>141</v>
      </c>
      <c r="E106" s="9" t="s">
        <v>551</v>
      </c>
      <c r="F106" s="17" t="s">
        <v>142</v>
      </c>
      <c r="G106" s="1" t="s">
        <v>144</v>
      </c>
      <c r="H106" s="1" t="s">
        <v>247</v>
      </c>
      <c r="I106" s="1" t="s">
        <v>358</v>
      </c>
      <c r="J106" s="1" t="s">
        <v>388</v>
      </c>
      <c r="K106" s="4" t="s">
        <v>438</v>
      </c>
      <c r="L106" s="5">
        <v>5924872</v>
      </c>
      <c r="M106" s="6">
        <v>3565146</v>
      </c>
      <c r="N106" s="6">
        <v>38622415</v>
      </c>
      <c r="O106" s="7">
        <v>43874</v>
      </c>
      <c r="P106" s="7">
        <v>44195</v>
      </c>
      <c r="Q106" s="17" t="s">
        <v>386</v>
      </c>
    </row>
    <row r="107" spans="1:17" ht="16.5">
      <c r="A107" s="18"/>
      <c r="B107" s="1" t="s">
        <v>110</v>
      </c>
      <c r="C107" s="2">
        <v>37121030</v>
      </c>
      <c r="D107" s="18" t="s">
        <v>141</v>
      </c>
      <c r="E107" s="9" t="s">
        <v>552</v>
      </c>
      <c r="F107" s="17" t="s">
        <v>142</v>
      </c>
      <c r="G107" s="1" t="s">
        <v>144</v>
      </c>
      <c r="H107" s="1" t="s">
        <v>248</v>
      </c>
      <c r="I107" s="1" t="s">
        <v>359</v>
      </c>
      <c r="J107" s="1" t="s">
        <v>387</v>
      </c>
      <c r="K107" s="4" t="s">
        <v>438</v>
      </c>
      <c r="L107" s="5">
        <v>5927124</v>
      </c>
      <c r="M107" s="6">
        <v>3156490</v>
      </c>
      <c r="N107" s="6">
        <v>34198168</v>
      </c>
      <c r="O107" s="7">
        <v>43874</v>
      </c>
      <c r="P107" s="7">
        <v>44195</v>
      </c>
      <c r="Q107" s="17" t="s">
        <v>386</v>
      </c>
    </row>
    <row r="108" spans="1:17" ht="16.5">
      <c r="A108" s="18"/>
      <c r="B108" s="1" t="s">
        <v>111</v>
      </c>
      <c r="C108" s="2">
        <v>17652974</v>
      </c>
      <c r="D108" s="18" t="s">
        <v>141</v>
      </c>
      <c r="E108" s="9" t="s">
        <v>553</v>
      </c>
      <c r="F108" s="17" t="s">
        <v>142</v>
      </c>
      <c r="G108" s="1" t="s">
        <v>178</v>
      </c>
      <c r="H108" s="1" t="s">
        <v>249</v>
      </c>
      <c r="I108" s="1" t="s">
        <v>305</v>
      </c>
      <c r="J108" s="1" t="s">
        <v>390</v>
      </c>
      <c r="K108" s="4" t="s">
        <v>438</v>
      </c>
      <c r="L108" s="5" t="s">
        <v>452</v>
      </c>
      <c r="M108" s="6">
        <v>1855778</v>
      </c>
      <c r="N108" s="6">
        <f>+M108*11</f>
        <v>20413558</v>
      </c>
      <c r="O108" s="7">
        <v>43871</v>
      </c>
      <c r="P108" s="7">
        <v>44195</v>
      </c>
      <c r="Q108" s="17" t="s">
        <v>386</v>
      </c>
    </row>
    <row r="109" spans="1:17" ht="16.5">
      <c r="A109" s="18"/>
      <c r="B109" s="1" t="s">
        <v>112</v>
      </c>
      <c r="C109" s="2">
        <v>1022351858</v>
      </c>
      <c r="D109" s="18" t="s">
        <v>141</v>
      </c>
      <c r="E109" s="9" t="s">
        <v>554</v>
      </c>
      <c r="F109" s="17" t="s">
        <v>142</v>
      </c>
      <c r="G109" s="1" t="s">
        <v>179</v>
      </c>
      <c r="H109" s="1" t="s">
        <v>250</v>
      </c>
      <c r="I109" s="1" t="s">
        <v>360</v>
      </c>
      <c r="J109" s="1" t="s">
        <v>386</v>
      </c>
      <c r="K109" s="3" t="s">
        <v>433</v>
      </c>
      <c r="L109" s="5" t="s">
        <v>458</v>
      </c>
      <c r="M109" s="6">
        <v>5397388</v>
      </c>
      <c r="N109" s="6">
        <v>57572139</v>
      </c>
      <c r="O109" s="7">
        <v>43874</v>
      </c>
      <c r="P109" s="7">
        <v>44195</v>
      </c>
      <c r="Q109" s="17" t="s">
        <v>386</v>
      </c>
    </row>
    <row r="110" spans="1:17" ht="16.5">
      <c r="A110" s="18"/>
      <c r="B110" s="1" t="s">
        <v>113</v>
      </c>
      <c r="C110" s="2">
        <v>1117497746</v>
      </c>
      <c r="D110" s="18" t="s">
        <v>141</v>
      </c>
      <c r="E110" s="9" t="s">
        <v>555</v>
      </c>
      <c r="F110" s="17" t="s">
        <v>142</v>
      </c>
      <c r="G110" s="1" t="s">
        <v>158</v>
      </c>
      <c r="H110" s="1" t="s">
        <v>229</v>
      </c>
      <c r="I110" s="1" t="s">
        <v>329</v>
      </c>
      <c r="J110" s="1" t="s">
        <v>390</v>
      </c>
      <c r="K110" s="4" t="s">
        <v>438</v>
      </c>
      <c r="L110" s="5" t="s">
        <v>452</v>
      </c>
      <c r="M110" s="6">
        <v>1337498</v>
      </c>
      <c r="N110" s="6">
        <v>14043729</v>
      </c>
      <c r="O110" s="7">
        <v>43874</v>
      </c>
      <c r="P110" s="7">
        <v>44192</v>
      </c>
      <c r="Q110" s="17" t="s">
        <v>386</v>
      </c>
    </row>
    <row r="111" spans="1:17" ht="16.5">
      <c r="A111" s="18"/>
      <c r="B111" s="1" t="s">
        <v>114</v>
      </c>
      <c r="C111" s="2">
        <v>1120579269</v>
      </c>
      <c r="D111" s="18" t="s">
        <v>141</v>
      </c>
      <c r="E111" s="9" t="s">
        <v>556</v>
      </c>
      <c r="F111" s="17" t="s">
        <v>142</v>
      </c>
      <c r="G111" s="1" t="s">
        <v>158</v>
      </c>
      <c r="H111" s="1" t="s">
        <v>251</v>
      </c>
      <c r="I111" s="1" t="s">
        <v>361</v>
      </c>
      <c r="J111" s="1" t="s">
        <v>390</v>
      </c>
      <c r="K111" s="4" t="s">
        <v>438</v>
      </c>
      <c r="L111" s="5" t="s">
        <v>452</v>
      </c>
      <c r="M111" s="6">
        <v>1337498</v>
      </c>
      <c r="N111" s="6">
        <v>14266645</v>
      </c>
      <c r="O111" s="7">
        <v>43879</v>
      </c>
      <c r="P111" s="7">
        <v>44192</v>
      </c>
      <c r="Q111" s="17" t="s">
        <v>386</v>
      </c>
    </row>
    <row r="112" spans="1:17" ht="16.5">
      <c r="A112" s="18"/>
      <c r="B112" s="1" t="s">
        <v>115</v>
      </c>
      <c r="C112" s="2">
        <v>1126449637</v>
      </c>
      <c r="D112" s="18" t="s">
        <v>141</v>
      </c>
      <c r="E112" s="9" t="s">
        <v>557</v>
      </c>
      <c r="F112" s="17" t="s">
        <v>142</v>
      </c>
      <c r="G112" s="1" t="s">
        <v>174</v>
      </c>
      <c r="H112" s="1" t="s">
        <v>252</v>
      </c>
      <c r="I112" s="1" t="s">
        <v>362</v>
      </c>
      <c r="J112" s="1" t="s">
        <v>392</v>
      </c>
      <c r="K112" s="4" t="s">
        <v>438</v>
      </c>
      <c r="L112" s="5">
        <v>4291391</v>
      </c>
      <c r="M112" s="6">
        <v>1337498</v>
      </c>
      <c r="N112" s="6">
        <v>14043729</v>
      </c>
      <c r="O112" s="7">
        <v>43878</v>
      </c>
      <c r="P112" s="7">
        <v>44195</v>
      </c>
      <c r="Q112" s="17" t="s">
        <v>386</v>
      </c>
    </row>
    <row r="113" spans="1:17" ht="16.5">
      <c r="A113" s="18"/>
      <c r="B113" s="1" t="s">
        <v>116</v>
      </c>
      <c r="C113" s="2">
        <v>1135014116</v>
      </c>
      <c r="D113" s="18" t="s">
        <v>141</v>
      </c>
      <c r="E113" s="9" t="s">
        <v>558</v>
      </c>
      <c r="F113" s="17" t="s">
        <v>142</v>
      </c>
      <c r="G113" s="1" t="s">
        <v>144</v>
      </c>
      <c r="H113" s="1" t="s">
        <v>253</v>
      </c>
      <c r="I113" s="1" t="s">
        <v>363</v>
      </c>
      <c r="J113" s="1" t="s">
        <v>393</v>
      </c>
      <c r="K113" s="4" t="s">
        <v>438</v>
      </c>
      <c r="L113" s="5">
        <v>4200396</v>
      </c>
      <c r="M113" s="6">
        <v>2206871</v>
      </c>
      <c r="N113" s="6">
        <v>23172145</v>
      </c>
      <c r="O113" s="7">
        <v>43878</v>
      </c>
      <c r="P113" s="7">
        <v>44195</v>
      </c>
      <c r="Q113" s="17" t="s">
        <v>386</v>
      </c>
    </row>
    <row r="114" spans="1:17" ht="16.5">
      <c r="A114" s="18"/>
      <c r="B114" s="1" t="s">
        <v>117</v>
      </c>
      <c r="C114" s="2">
        <v>1124851306</v>
      </c>
      <c r="D114" s="18" t="s">
        <v>141</v>
      </c>
      <c r="E114" s="9" t="s">
        <v>559</v>
      </c>
      <c r="F114" s="17" t="s">
        <v>142</v>
      </c>
      <c r="G114" s="1" t="s">
        <v>144</v>
      </c>
      <c r="H114" s="1" t="s">
        <v>254</v>
      </c>
      <c r="I114" s="1" t="s">
        <v>364</v>
      </c>
      <c r="J114" s="1" t="s">
        <v>393</v>
      </c>
      <c r="K114" s="4" t="s">
        <v>438</v>
      </c>
      <c r="L114" s="5">
        <v>4200396</v>
      </c>
      <c r="M114" s="6">
        <v>3852153</v>
      </c>
      <c r="N114" s="6">
        <v>39163250</v>
      </c>
      <c r="O114" s="7">
        <v>43886</v>
      </c>
      <c r="P114" s="7">
        <v>44195</v>
      </c>
      <c r="Q114" s="17" t="s">
        <v>386</v>
      </c>
    </row>
    <row r="115" spans="1:17" ht="16.5">
      <c r="A115" s="18"/>
      <c r="B115" s="1" t="s">
        <v>118</v>
      </c>
      <c r="C115" s="2">
        <v>1123335541</v>
      </c>
      <c r="D115" s="18" t="s">
        <v>141</v>
      </c>
      <c r="E115" s="9" t="s">
        <v>560</v>
      </c>
      <c r="F115" s="17" t="s">
        <v>142</v>
      </c>
      <c r="G115" s="1" t="s">
        <v>174</v>
      </c>
      <c r="H115" s="1" t="s">
        <v>255</v>
      </c>
      <c r="I115" s="1" t="s">
        <v>365</v>
      </c>
      <c r="J115" s="1" t="s">
        <v>392</v>
      </c>
      <c r="K115" s="4" t="s">
        <v>438</v>
      </c>
      <c r="L115" s="5">
        <v>4291391</v>
      </c>
      <c r="M115" s="6">
        <v>1337498</v>
      </c>
      <c r="N115" s="6">
        <v>14043729</v>
      </c>
      <c r="O115" s="7">
        <v>43878</v>
      </c>
      <c r="P115" s="7">
        <v>44195</v>
      </c>
      <c r="Q115" s="17" t="s">
        <v>386</v>
      </c>
    </row>
    <row r="116" spans="1:17" ht="16.5">
      <c r="A116" s="18"/>
      <c r="B116" s="1" t="s">
        <v>119</v>
      </c>
      <c r="C116" s="2">
        <v>1123328549</v>
      </c>
      <c r="D116" s="18" t="s">
        <v>141</v>
      </c>
      <c r="E116" s="9" t="s">
        <v>561</v>
      </c>
      <c r="F116" s="17" t="s">
        <v>142</v>
      </c>
      <c r="G116" s="1" t="s">
        <v>173</v>
      </c>
      <c r="H116" s="1" t="s">
        <v>256</v>
      </c>
      <c r="I116" s="1" t="s">
        <v>365</v>
      </c>
      <c r="J116" s="1" t="s">
        <v>392</v>
      </c>
      <c r="K116" s="4" t="s">
        <v>438</v>
      </c>
      <c r="L116" s="5">
        <v>4291391</v>
      </c>
      <c r="M116" s="6">
        <v>1337498</v>
      </c>
      <c r="N116" s="6">
        <v>14043729</v>
      </c>
      <c r="O116" s="7">
        <v>43879</v>
      </c>
      <c r="P116" s="7">
        <v>44195</v>
      </c>
      <c r="Q116" s="17" t="s">
        <v>386</v>
      </c>
    </row>
    <row r="117" spans="1:17" ht="16.5">
      <c r="A117" s="18"/>
      <c r="B117" s="1" t="s">
        <v>120</v>
      </c>
      <c r="C117" s="2">
        <v>1126455794</v>
      </c>
      <c r="D117" s="18" t="s">
        <v>141</v>
      </c>
      <c r="E117" s="9" t="s">
        <v>562</v>
      </c>
      <c r="F117" s="17" t="s">
        <v>142</v>
      </c>
      <c r="G117" s="1" t="s">
        <v>174</v>
      </c>
      <c r="H117" s="1" t="s">
        <v>257</v>
      </c>
      <c r="I117" s="1" t="s">
        <v>366</v>
      </c>
      <c r="J117" s="1" t="s">
        <v>392</v>
      </c>
      <c r="K117" s="4" t="s">
        <v>438</v>
      </c>
      <c r="L117" s="5">
        <v>4291391</v>
      </c>
      <c r="M117" s="6">
        <v>1337498</v>
      </c>
      <c r="N117" s="6">
        <v>14043729</v>
      </c>
      <c r="O117" s="7">
        <v>43881</v>
      </c>
      <c r="P117" s="7">
        <v>44195</v>
      </c>
      <c r="Q117" s="17" t="s">
        <v>386</v>
      </c>
    </row>
    <row r="118" spans="1:17" ht="16.5">
      <c r="A118" s="18"/>
      <c r="B118" s="1" t="s">
        <v>121</v>
      </c>
      <c r="C118" s="2">
        <v>80745461</v>
      </c>
      <c r="D118" s="18" t="s">
        <v>141</v>
      </c>
      <c r="E118" s="9" t="s">
        <v>563</v>
      </c>
      <c r="F118" s="17" t="s">
        <v>142</v>
      </c>
      <c r="G118" s="1" t="s">
        <v>162</v>
      </c>
      <c r="H118" s="1" t="s">
        <v>258</v>
      </c>
      <c r="I118" s="1" t="s">
        <v>367</v>
      </c>
      <c r="J118" s="1" t="s">
        <v>386</v>
      </c>
      <c r="K118" s="3" t="s">
        <v>434</v>
      </c>
      <c r="L118" s="5">
        <v>6530260</v>
      </c>
      <c r="M118" s="6">
        <v>4426079</v>
      </c>
      <c r="N118" s="6">
        <v>46473829</v>
      </c>
      <c r="O118" s="7">
        <v>43880</v>
      </c>
      <c r="P118" s="7">
        <v>44195</v>
      </c>
      <c r="Q118" s="17" t="s">
        <v>386</v>
      </c>
    </row>
    <row r="119" spans="1:17" ht="16.5">
      <c r="A119" s="18"/>
      <c r="B119" s="1" t="s">
        <v>122</v>
      </c>
      <c r="C119" s="2">
        <v>1122727964</v>
      </c>
      <c r="D119" s="18" t="s">
        <v>141</v>
      </c>
      <c r="E119" s="9" t="s">
        <v>564</v>
      </c>
      <c r="F119" s="17" t="s">
        <v>142</v>
      </c>
      <c r="G119" s="1" t="s">
        <v>150</v>
      </c>
      <c r="H119" s="1" t="s">
        <v>259</v>
      </c>
      <c r="I119" s="1" t="s">
        <v>368</v>
      </c>
      <c r="J119" s="1" t="s">
        <v>391</v>
      </c>
      <c r="K119" s="4" t="s">
        <v>438</v>
      </c>
      <c r="L119" s="5" t="s">
        <v>449</v>
      </c>
      <c r="M119" s="6">
        <v>2206872</v>
      </c>
      <c r="N119" s="6">
        <v>23172154</v>
      </c>
      <c r="O119" s="7">
        <v>43878</v>
      </c>
      <c r="P119" s="7">
        <v>44195</v>
      </c>
      <c r="Q119" s="17" t="s">
        <v>386</v>
      </c>
    </row>
    <row r="120" spans="1:17" ht="16.5">
      <c r="A120" s="18"/>
      <c r="B120" s="1" t="s">
        <v>123</v>
      </c>
      <c r="C120" s="2">
        <v>1122725851</v>
      </c>
      <c r="D120" s="18" t="s">
        <v>141</v>
      </c>
      <c r="E120" s="10" t="s">
        <v>565</v>
      </c>
      <c r="F120" s="17" t="s">
        <v>142</v>
      </c>
      <c r="G120" s="1" t="s">
        <v>173</v>
      </c>
      <c r="H120" s="1" t="s">
        <v>260</v>
      </c>
      <c r="I120" s="1" t="s">
        <v>369</v>
      </c>
      <c r="J120" s="1" t="s">
        <v>391</v>
      </c>
      <c r="K120" s="4" t="s">
        <v>438</v>
      </c>
      <c r="L120" s="5" t="s">
        <v>449</v>
      </c>
      <c r="M120" s="6">
        <v>2206872</v>
      </c>
      <c r="N120" s="6">
        <v>23172154</v>
      </c>
      <c r="O120" s="7">
        <v>43878</v>
      </c>
      <c r="P120" s="7">
        <v>44195</v>
      </c>
      <c r="Q120" s="17" t="s">
        <v>386</v>
      </c>
    </row>
    <row r="121" spans="1:17" ht="16.5">
      <c r="A121" s="18"/>
      <c r="B121" s="1" t="s">
        <v>124</v>
      </c>
      <c r="C121" s="2">
        <v>1007092864</v>
      </c>
      <c r="D121" s="18" t="s">
        <v>141</v>
      </c>
      <c r="E121" s="11" t="s">
        <v>566</v>
      </c>
      <c r="F121" s="17" t="s">
        <v>142</v>
      </c>
      <c r="G121" s="1" t="s">
        <v>144</v>
      </c>
      <c r="H121" s="1" t="s">
        <v>261</v>
      </c>
      <c r="I121" s="1" t="s">
        <v>370</v>
      </c>
      <c r="J121" s="1" t="s">
        <v>391</v>
      </c>
      <c r="K121" s="4" t="s">
        <v>438</v>
      </c>
      <c r="L121" s="5" t="s">
        <v>449</v>
      </c>
      <c r="M121" s="6">
        <v>3565146</v>
      </c>
      <c r="N121" s="6">
        <v>19608303</v>
      </c>
      <c r="O121" s="7">
        <v>43878</v>
      </c>
      <c r="P121" s="7">
        <v>44195</v>
      </c>
      <c r="Q121" s="17" t="s">
        <v>386</v>
      </c>
    </row>
    <row r="122" spans="1:17" ht="16.5">
      <c r="A122" s="18"/>
      <c r="B122" s="1" t="s">
        <v>125</v>
      </c>
      <c r="C122" s="2">
        <v>17616115</v>
      </c>
      <c r="D122" s="18" t="s">
        <v>141</v>
      </c>
      <c r="E122" s="12" t="s">
        <v>567</v>
      </c>
      <c r="F122" s="17" t="s">
        <v>142</v>
      </c>
      <c r="G122" s="1" t="s">
        <v>150</v>
      </c>
      <c r="H122" s="1" t="s">
        <v>223</v>
      </c>
      <c r="I122" s="1" t="s">
        <v>305</v>
      </c>
      <c r="J122" s="1" t="s">
        <v>390</v>
      </c>
      <c r="K122" s="4" t="s">
        <v>438</v>
      </c>
      <c r="L122" s="5" t="s">
        <v>452</v>
      </c>
      <c r="M122" s="6">
        <v>2206872</v>
      </c>
      <c r="N122" s="6">
        <f>+M122*10</f>
        <v>22068720</v>
      </c>
      <c r="O122" s="7">
        <v>43889</v>
      </c>
      <c r="P122" s="7">
        <v>44193</v>
      </c>
      <c r="Q122" s="17" t="s">
        <v>386</v>
      </c>
    </row>
    <row r="123" spans="1:17" ht="16.5">
      <c r="A123" s="18"/>
      <c r="B123" s="1" t="s">
        <v>126</v>
      </c>
      <c r="C123" s="2">
        <v>41061518</v>
      </c>
      <c r="D123" s="18" t="s">
        <v>141</v>
      </c>
      <c r="E123" s="13" t="s">
        <v>568</v>
      </c>
      <c r="F123" s="17" t="s">
        <v>142</v>
      </c>
      <c r="G123" s="1" t="s">
        <v>150</v>
      </c>
      <c r="H123" s="1" t="s">
        <v>262</v>
      </c>
      <c r="I123" s="1" t="s">
        <v>371</v>
      </c>
      <c r="J123" s="1" t="s">
        <v>389</v>
      </c>
      <c r="K123" s="4" t="s">
        <v>438</v>
      </c>
      <c r="L123" s="5">
        <v>3134587601</v>
      </c>
      <c r="M123" s="6">
        <v>4426078</v>
      </c>
      <c r="N123" s="6">
        <f>+M123*8</f>
        <v>35408624</v>
      </c>
      <c r="O123" s="7">
        <v>43952</v>
      </c>
      <c r="P123" s="7">
        <v>44195</v>
      </c>
      <c r="Q123" s="17" t="s">
        <v>386</v>
      </c>
    </row>
    <row r="124" spans="1:17" ht="16.5">
      <c r="A124" s="18"/>
      <c r="B124" s="1" t="s">
        <v>127</v>
      </c>
      <c r="C124" s="2">
        <v>1118473558</v>
      </c>
      <c r="D124" s="18" t="s">
        <v>141</v>
      </c>
      <c r="E124" s="12" t="s">
        <v>569</v>
      </c>
      <c r="F124" s="17" t="s">
        <v>142</v>
      </c>
      <c r="G124" s="1" t="s">
        <v>180</v>
      </c>
      <c r="H124" s="1" t="s">
        <v>263</v>
      </c>
      <c r="I124" s="1" t="s">
        <v>372</v>
      </c>
      <c r="J124" s="1" t="s">
        <v>388</v>
      </c>
      <c r="K124" s="4" t="s">
        <v>438</v>
      </c>
      <c r="L124" s="5">
        <v>5924872</v>
      </c>
      <c r="M124" s="6">
        <v>4426079</v>
      </c>
      <c r="N124" s="6">
        <v>43670646</v>
      </c>
      <c r="O124" s="7">
        <v>43896</v>
      </c>
      <c r="P124" s="7">
        <v>44195</v>
      </c>
      <c r="Q124" s="17" t="s">
        <v>386</v>
      </c>
    </row>
    <row r="125" spans="1:17" ht="16.5">
      <c r="A125" s="18"/>
      <c r="B125" s="1" t="s">
        <v>128</v>
      </c>
      <c r="C125" s="2">
        <v>1117885278</v>
      </c>
      <c r="D125" s="18" t="s">
        <v>141</v>
      </c>
      <c r="E125" s="12" t="s">
        <v>570</v>
      </c>
      <c r="F125" s="17" t="s">
        <v>142</v>
      </c>
      <c r="G125" s="1" t="s">
        <v>144</v>
      </c>
      <c r="H125" s="1" t="s">
        <v>253</v>
      </c>
      <c r="I125" s="1" t="s">
        <v>373</v>
      </c>
      <c r="J125" s="1" t="s">
        <v>389</v>
      </c>
      <c r="K125" s="4" t="s">
        <v>438</v>
      </c>
      <c r="L125" s="5">
        <v>3134587601</v>
      </c>
      <c r="M125" s="6">
        <v>3156754</v>
      </c>
      <c r="N125" s="6">
        <v>31146639</v>
      </c>
      <c r="O125" s="7">
        <v>43896</v>
      </c>
      <c r="P125" s="7">
        <v>44195</v>
      </c>
      <c r="Q125" s="17" t="s">
        <v>386</v>
      </c>
    </row>
    <row r="126" spans="1:17" ht="16.5">
      <c r="A126" s="18"/>
      <c r="B126" s="1" t="s">
        <v>129</v>
      </c>
      <c r="C126" s="2">
        <v>17684227</v>
      </c>
      <c r="D126" s="18" t="s">
        <v>141</v>
      </c>
      <c r="E126" s="12" t="s">
        <v>571</v>
      </c>
      <c r="F126" s="17" t="s">
        <v>142</v>
      </c>
      <c r="G126" s="1" t="s">
        <v>144</v>
      </c>
      <c r="H126" s="1" t="s">
        <v>264</v>
      </c>
      <c r="I126" s="1" t="s">
        <v>374</v>
      </c>
      <c r="J126" s="1" t="s">
        <v>389</v>
      </c>
      <c r="K126" s="4" t="s">
        <v>438</v>
      </c>
      <c r="L126" s="5">
        <v>3134587601</v>
      </c>
      <c r="M126" s="6">
        <v>3852123</v>
      </c>
      <c r="N126" s="6">
        <v>34669107</v>
      </c>
      <c r="O126" s="7">
        <v>43896</v>
      </c>
      <c r="P126" s="7">
        <v>44170</v>
      </c>
      <c r="Q126" s="17" t="s">
        <v>386</v>
      </c>
    </row>
    <row r="127" spans="1:17" ht="16.5">
      <c r="A127" s="18"/>
      <c r="B127" s="1" t="s">
        <v>130</v>
      </c>
      <c r="C127" s="2">
        <v>7718833</v>
      </c>
      <c r="D127" s="18" t="s">
        <v>141</v>
      </c>
      <c r="E127" s="12" t="s">
        <v>572</v>
      </c>
      <c r="F127" s="17" t="s">
        <v>142</v>
      </c>
      <c r="G127" s="1" t="s">
        <v>150</v>
      </c>
      <c r="H127" s="1" t="s">
        <v>265</v>
      </c>
      <c r="I127" s="1" t="s">
        <v>375</v>
      </c>
      <c r="J127" s="1" t="s">
        <v>389</v>
      </c>
      <c r="K127" s="4" t="s">
        <v>438</v>
      </c>
      <c r="L127" s="5">
        <v>3134587601</v>
      </c>
      <c r="M127" s="6">
        <v>2206871</v>
      </c>
      <c r="N127" s="6">
        <f>+M127*8</f>
        <v>17654968</v>
      </c>
      <c r="O127" s="7">
        <v>43899</v>
      </c>
      <c r="P127" s="7">
        <v>44143</v>
      </c>
      <c r="Q127" s="17" t="s">
        <v>386</v>
      </c>
    </row>
    <row r="128" spans="1:17" ht="16.5">
      <c r="A128" s="18"/>
      <c r="B128" s="1" t="s">
        <v>131</v>
      </c>
      <c r="C128" s="2">
        <v>17616334</v>
      </c>
      <c r="D128" s="18" t="s">
        <v>141</v>
      </c>
      <c r="E128" s="12" t="s">
        <v>573</v>
      </c>
      <c r="F128" s="17" t="s">
        <v>142</v>
      </c>
      <c r="G128" s="1" t="s">
        <v>150</v>
      </c>
      <c r="H128" s="1" t="s">
        <v>266</v>
      </c>
      <c r="I128" s="1" t="s">
        <v>376</v>
      </c>
      <c r="J128" s="1" t="s">
        <v>389</v>
      </c>
      <c r="K128" s="4" t="s">
        <v>438</v>
      </c>
      <c r="L128" s="5">
        <v>3134587601</v>
      </c>
      <c r="M128" s="6">
        <v>2206871</v>
      </c>
      <c r="N128" s="6">
        <v>19861839</v>
      </c>
      <c r="O128" s="7">
        <v>43899</v>
      </c>
      <c r="P128" s="7">
        <v>44173</v>
      </c>
      <c r="Q128" s="17" t="s">
        <v>386</v>
      </c>
    </row>
    <row r="129" spans="1:17" ht="16.5">
      <c r="A129" s="18"/>
      <c r="B129" s="1" t="s">
        <v>132</v>
      </c>
      <c r="C129" s="2">
        <v>17616334</v>
      </c>
      <c r="D129" s="18" t="s">
        <v>141</v>
      </c>
      <c r="E129" s="12" t="s">
        <v>574</v>
      </c>
      <c r="F129" s="17" t="s">
        <v>142</v>
      </c>
      <c r="G129" s="1" t="s">
        <v>150</v>
      </c>
      <c r="H129" s="1" t="s">
        <v>267</v>
      </c>
      <c r="I129" s="1" t="s">
        <v>377</v>
      </c>
      <c r="J129" s="1" t="s">
        <v>389</v>
      </c>
      <c r="K129" s="4" t="s">
        <v>438</v>
      </c>
      <c r="L129" s="5">
        <v>3134587601</v>
      </c>
      <c r="M129" s="6">
        <v>2206871</v>
      </c>
      <c r="N129" s="6">
        <f>+M129*8</f>
        <v>17654968</v>
      </c>
      <c r="O129" s="7">
        <v>43899</v>
      </c>
      <c r="P129" s="7">
        <v>44173</v>
      </c>
      <c r="Q129" s="17" t="s">
        <v>386</v>
      </c>
    </row>
    <row r="130" spans="1:17" ht="16.5">
      <c r="A130" s="18"/>
      <c r="B130" s="1" t="s">
        <v>133</v>
      </c>
      <c r="C130" s="2">
        <v>1121203798</v>
      </c>
      <c r="D130" s="18" t="s">
        <v>141</v>
      </c>
      <c r="E130" s="12" t="s">
        <v>575</v>
      </c>
      <c r="F130" s="17" t="s">
        <v>142</v>
      </c>
      <c r="G130" s="1" t="s">
        <v>174</v>
      </c>
      <c r="H130" s="1" t="s">
        <v>268</v>
      </c>
      <c r="I130" s="1" t="s">
        <v>378</v>
      </c>
      <c r="J130" s="1" t="s">
        <v>388</v>
      </c>
      <c r="K130" s="4" t="s">
        <v>438</v>
      </c>
      <c r="L130" s="5">
        <v>5924872</v>
      </c>
      <c r="M130" s="6">
        <v>1855778</v>
      </c>
      <c r="N130" s="6">
        <v>18062905</v>
      </c>
      <c r="O130" s="7">
        <v>43907</v>
      </c>
      <c r="P130" s="7">
        <v>44195</v>
      </c>
      <c r="Q130" s="17" t="s">
        <v>386</v>
      </c>
    </row>
    <row r="131" spans="1:17" ht="16.5">
      <c r="A131" s="18"/>
      <c r="B131" s="1" t="s">
        <v>134</v>
      </c>
      <c r="C131" s="2">
        <v>1121206426</v>
      </c>
      <c r="D131" s="18" t="s">
        <v>141</v>
      </c>
      <c r="E131" s="12" t="s">
        <v>576</v>
      </c>
      <c r="F131" s="17" t="s">
        <v>142</v>
      </c>
      <c r="G131" s="1" t="s">
        <v>174</v>
      </c>
      <c r="H131" s="1" t="s">
        <v>269</v>
      </c>
      <c r="I131" s="1" t="s">
        <v>379</v>
      </c>
      <c r="J131" s="1" t="s">
        <v>388</v>
      </c>
      <c r="K131" s="4" t="s">
        <v>438</v>
      </c>
      <c r="L131" s="5">
        <v>5924872</v>
      </c>
      <c r="M131" s="6">
        <v>1855778</v>
      </c>
      <c r="N131" s="6">
        <v>17877328</v>
      </c>
      <c r="O131" s="7">
        <v>43907</v>
      </c>
      <c r="P131" s="7">
        <v>44195</v>
      </c>
      <c r="Q131" s="17" t="s">
        <v>386</v>
      </c>
    </row>
    <row r="132" spans="1:17" ht="16.5">
      <c r="A132" s="18"/>
      <c r="B132" s="1" t="s">
        <v>135</v>
      </c>
      <c r="C132" s="2">
        <v>80814463</v>
      </c>
      <c r="D132" s="18" t="s">
        <v>141</v>
      </c>
      <c r="E132" s="12" t="s">
        <v>577</v>
      </c>
      <c r="F132" s="17" t="s">
        <v>142</v>
      </c>
      <c r="G132" s="1" t="s">
        <v>144</v>
      </c>
      <c r="H132" s="1" t="s">
        <v>270</v>
      </c>
      <c r="I132" s="1" t="s">
        <v>380</v>
      </c>
      <c r="J132" s="1" t="s">
        <v>392</v>
      </c>
      <c r="K132" s="4" t="s">
        <v>438</v>
      </c>
      <c r="L132" s="5">
        <v>4291391</v>
      </c>
      <c r="M132" s="6">
        <v>2206871</v>
      </c>
      <c r="N132" s="6">
        <f>+M132*8</f>
        <v>17654968</v>
      </c>
      <c r="O132" s="7">
        <v>43907</v>
      </c>
      <c r="P132" s="7">
        <v>44151</v>
      </c>
      <c r="Q132" s="17" t="s">
        <v>386</v>
      </c>
    </row>
    <row r="133" spans="1:17" ht="16.5">
      <c r="A133" s="18"/>
      <c r="B133" s="1" t="s">
        <v>136</v>
      </c>
      <c r="C133" s="2">
        <v>1121205728</v>
      </c>
      <c r="D133" s="18" t="s">
        <v>141</v>
      </c>
      <c r="E133" s="12" t="s">
        <v>578</v>
      </c>
      <c r="F133" s="17" t="s">
        <v>142</v>
      </c>
      <c r="G133" s="1" t="s">
        <v>144</v>
      </c>
      <c r="H133" s="1" t="s">
        <v>271</v>
      </c>
      <c r="I133" s="1" t="s">
        <v>381</v>
      </c>
      <c r="J133" s="1" t="s">
        <v>394</v>
      </c>
      <c r="K133" s="4" t="s">
        <v>438</v>
      </c>
      <c r="L133" s="5">
        <v>5924872</v>
      </c>
      <c r="M133" s="6">
        <v>3156754</v>
      </c>
      <c r="N133" s="6">
        <v>30410063</v>
      </c>
      <c r="O133" s="7">
        <v>43908</v>
      </c>
      <c r="P133" s="7">
        <v>44195</v>
      </c>
      <c r="Q133" s="17" t="s">
        <v>386</v>
      </c>
    </row>
    <row r="134" spans="1:17" ht="16.5">
      <c r="A134" s="18"/>
      <c r="B134" s="1" t="s">
        <v>137</v>
      </c>
      <c r="C134" s="2">
        <v>52543940</v>
      </c>
      <c r="D134" s="18" t="s">
        <v>141</v>
      </c>
      <c r="E134" s="12" t="s">
        <v>579</v>
      </c>
      <c r="F134" s="17" t="s">
        <v>142</v>
      </c>
      <c r="G134" s="1" t="s">
        <v>144</v>
      </c>
      <c r="H134" s="1" t="s">
        <v>272</v>
      </c>
      <c r="I134" s="1" t="s">
        <v>382</v>
      </c>
      <c r="J134" s="1" t="s">
        <v>386</v>
      </c>
      <c r="K134" s="3" t="s">
        <v>587</v>
      </c>
      <c r="L134" s="5">
        <v>6530260</v>
      </c>
      <c r="M134" s="6">
        <v>4823432</v>
      </c>
      <c r="N134" s="6">
        <f>4823432*4.5</f>
        <v>21705444</v>
      </c>
      <c r="O134" s="7">
        <v>43907</v>
      </c>
      <c r="P134" s="7">
        <v>44067</v>
      </c>
      <c r="Q134" s="17" t="s">
        <v>386</v>
      </c>
    </row>
    <row r="135" spans="1:17" ht="16.5">
      <c r="A135" s="18"/>
      <c r="B135" s="1" t="s">
        <v>138</v>
      </c>
      <c r="C135" s="2">
        <v>52952838</v>
      </c>
      <c r="D135" s="18" t="s">
        <v>141</v>
      </c>
      <c r="E135" s="12" t="s">
        <v>580</v>
      </c>
      <c r="F135" s="17" t="s">
        <v>142</v>
      </c>
      <c r="G135" s="1" t="s">
        <v>173</v>
      </c>
      <c r="H135" s="1" t="s">
        <v>273</v>
      </c>
      <c r="I135" s="1" t="s">
        <v>383</v>
      </c>
      <c r="J135" s="1" t="s">
        <v>386</v>
      </c>
      <c r="K135" s="3" t="s">
        <v>435</v>
      </c>
      <c r="L135" s="5">
        <v>6530260</v>
      </c>
      <c r="M135" s="6">
        <v>2663850</v>
      </c>
      <c r="N135" s="6">
        <f>+M135*3.5</f>
        <v>9323475</v>
      </c>
      <c r="O135" s="7">
        <v>43922</v>
      </c>
      <c r="P135" s="7">
        <v>44052</v>
      </c>
      <c r="Q135" s="17" t="s">
        <v>386</v>
      </c>
    </row>
    <row r="136" spans="1:17" ht="16.5">
      <c r="A136" s="18"/>
      <c r="B136" s="1" t="s">
        <v>139</v>
      </c>
      <c r="C136" s="2">
        <v>80183344</v>
      </c>
      <c r="D136" s="18" t="s">
        <v>141</v>
      </c>
      <c r="E136" s="12" t="s">
        <v>581</v>
      </c>
      <c r="F136" s="17" t="s">
        <v>142</v>
      </c>
      <c r="G136" s="1" t="s">
        <v>144</v>
      </c>
      <c r="H136" s="1" t="s">
        <v>274</v>
      </c>
      <c r="I136" s="1" t="s">
        <v>384</v>
      </c>
      <c r="J136" s="1" t="s">
        <v>386</v>
      </c>
      <c r="K136" s="3" t="s">
        <v>436</v>
      </c>
      <c r="L136" s="5">
        <v>6530260</v>
      </c>
      <c r="M136" s="6">
        <v>4426079</v>
      </c>
      <c r="N136" s="6">
        <f>+M136*3.5</f>
        <v>15491276.5</v>
      </c>
      <c r="O136" s="7">
        <v>43922</v>
      </c>
      <c r="P136" s="7">
        <v>44052</v>
      </c>
      <c r="Q136" s="17" t="s">
        <v>386</v>
      </c>
    </row>
    <row r="137" spans="1:17" ht="16.5">
      <c r="A137" s="18"/>
      <c r="B137" s="1" t="s">
        <v>140</v>
      </c>
      <c r="C137" s="2">
        <v>1016008774</v>
      </c>
      <c r="D137" s="18" t="s">
        <v>141</v>
      </c>
      <c r="E137" s="9" t="s">
        <v>582</v>
      </c>
      <c r="F137" s="17" t="s">
        <v>142</v>
      </c>
      <c r="G137" s="1" t="s">
        <v>181</v>
      </c>
      <c r="H137" s="1" t="s">
        <v>275</v>
      </c>
      <c r="I137" s="1" t="s">
        <v>385</v>
      </c>
      <c r="J137" s="1" t="s">
        <v>386</v>
      </c>
      <c r="K137" s="3" t="s">
        <v>437</v>
      </c>
      <c r="L137" s="5">
        <v>6530260</v>
      </c>
      <c r="M137" s="6">
        <v>5397388</v>
      </c>
      <c r="N137" s="6">
        <f>+M137*3.5</f>
        <v>18890858</v>
      </c>
      <c r="O137" s="7">
        <v>43922</v>
      </c>
      <c r="P137" s="7">
        <v>44052</v>
      </c>
      <c r="Q137" s="17" t="s">
        <v>386</v>
      </c>
    </row>
    <row r="138" spans="1:17" ht="16.5">
      <c r="A138" s="18"/>
      <c r="B138" s="1" t="s">
        <v>583</v>
      </c>
      <c r="C138" s="2">
        <v>1121714474</v>
      </c>
      <c r="D138" s="20" t="s">
        <v>584</v>
      </c>
      <c r="E138" s="1" t="s">
        <v>588</v>
      </c>
      <c r="F138" s="21" t="s">
        <v>142</v>
      </c>
      <c r="G138" s="1" t="s">
        <v>146</v>
      </c>
      <c r="H138" s="1" t="s">
        <v>585</v>
      </c>
      <c r="I138" s="1" t="s">
        <v>586</v>
      </c>
      <c r="J138" s="1" t="s">
        <v>398</v>
      </c>
      <c r="K138" s="4" t="s">
        <v>438</v>
      </c>
      <c r="L138" s="46" t="s">
        <v>438</v>
      </c>
      <c r="M138" s="6">
        <v>2663850</v>
      </c>
      <c r="N138" s="6">
        <v>26638500</v>
      </c>
      <c r="O138" s="8">
        <v>43896</v>
      </c>
      <c r="P138" s="8">
        <v>44195</v>
      </c>
      <c r="Q138" s="17" t="s">
        <v>386</v>
      </c>
    </row>
    <row r="139" spans="1:17" ht="16.5">
      <c r="A139" s="18"/>
      <c r="B139" s="1" t="s">
        <v>590</v>
      </c>
      <c r="C139" s="22">
        <v>1019061161</v>
      </c>
      <c r="D139" s="20" t="s">
        <v>584</v>
      </c>
      <c r="E139" s="23" t="s">
        <v>589</v>
      </c>
      <c r="F139" s="21" t="s">
        <v>142</v>
      </c>
      <c r="G139" s="1" t="s">
        <v>144</v>
      </c>
      <c r="H139" s="1" t="s">
        <v>247</v>
      </c>
      <c r="I139" s="23" t="s">
        <v>591</v>
      </c>
      <c r="J139" s="1" t="s">
        <v>395</v>
      </c>
      <c r="K139" s="4" t="s">
        <v>438</v>
      </c>
      <c r="L139" s="5">
        <v>5924872</v>
      </c>
      <c r="M139" s="6">
        <v>3852124</v>
      </c>
      <c r="N139" s="6">
        <v>25038806</v>
      </c>
      <c r="O139" s="24">
        <v>44006</v>
      </c>
      <c r="P139" s="24">
        <v>44195</v>
      </c>
      <c r="Q139" s="17" t="s">
        <v>386</v>
      </c>
    </row>
    <row r="140" spans="1:17" ht="16.5">
      <c r="A140" s="18"/>
      <c r="B140" s="20"/>
      <c r="C140" s="20"/>
      <c r="D140" s="20"/>
      <c r="E140" s="20"/>
      <c r="F140" s="21"/>
      <c r="G140" s="25"/>
      <c r="H140" s="25"/>
      <c r="I140" s="18"/>
      <c r="J140" s="18"/>
      <c r="K140" s="20"/>
      <c r="L140" s="20"/>
      <c r="M140" s="26"/>
      <c r="N140" s="26"/>
      <c r="O140" s="18"/>
      <c r="P140" s="18"/>
      <c r="Q140" s="17" t="s">
        <v>386</v>
      </c>
    </row>
    <row r="141" spans="1:17" ht="16.5">
      <c r="A141" s="18"/>
      <c r="B141" s="20"/>
      <c r="C141" s="20"/>
      <c r="D141" s="20"/>
      <c r="E141" s="20"/>
      <c r="F141" s="21"/>
      <c r="G141" s="25"/>
      <c r="H141" s="25"/>
      <c r="I141" s="18"/>
      <c r="J141" s="18"/>
      <c r="K141" s="20"/>
      <c r="L141" s="20"/>
      <c r="M141" s="26"/>
      <c r="N141" s="26"/>
      <c r="O141" s="18"/>
      <c r="P141" s="18"/>
      <c r="Q141" s="17" t="s">
        <v>386</v>
      </c>
    </row>
    <row r="142" spans="1:17" ht="16.5">
      <c r="A142" s="18"/>
      <c r="B142" s="20"/>
      <c r="C142" s="20"/>
      <c r="D142" s="20"/>
      <c r="E142" s="20"/>
      <c r="F142" s="21"/>
      <c r="G142" s="25"/>
      <c r="H142" s="25"/>
      <c r="I142" s="18"/>
      <c r="J142" s="18"/>
      <c r="K142" s="20"/>
      <c r="L142" s="20"/>
      <c r="M142" s="26"/>
      <c r="N142" s="26"/>
      <c r="O142" s="18"/>
      <c r="P142" s="18"/>
      <c r="Q142" s="17" t="s">
        <v>386</v>
      </c>
    </row>
    <row r="143" spans="1:17" ht="16.5">
      <c r="A143" s="18"/>
      <c r="B143" s="20"/>
      <c r="C143" s="20"/>
      <c r="D143" s="20"/>
      <c r="E143" s="20"/>
      <c r="F143" s="21"/>
      <c r="G143" s="25"/>
      <c r="H143" s="25"/>
      <c r="I143" s="18"/>
      <c r="J143" s="18"/>
      <c r="K143" s="20"/>
      <c r="L143" s="20"/>
      <c r="M143" s="26"/>
      <c r="N143" s="26"/>
      <c r="O143" s="18"/>
      <c r="P143" s="18"/>
      <c r="Q143" s="17" t="s">
        <v>386</v>
      </c>
    </row>
    <row r="144" spans="1:17" ht="16.5">
      <c r="A144" s="18"/>
      <c r="B144" s="20"/>
      <c r="C144" s="20"/>
      <c r="D144" s="20"/>
      <c r="E144" s="20"/>
      <c r="F144" s="21"/>
      <c r="G144" s="25"/>
      <c r="H144" s="25"/>
      <c r="I144" s="18"/>
      <c r="J144" s="18"/>
      <c r="K144" s="20"/>
      <c r="L144" s="20"/>
      <c r="M144" s="26"/>
      <c r="N144" s="6"/>
      <c r="O144" s="18"/>
      <c r="P144" s="18"/>
      <c r="Q144" s="17" t="s">
        <v>386</v>
      </c>
    </row>
    <row r="145" spans="1:17" ht="16.5">
      <c r="A145" s="18"/>
      <c r="B145" s="20"/>
      <c r="C145" s="20"/>
      <c r="D145" s="20"/>
      <c r="E145" s="20"/>
      <c r="F145" s="21"/>
      <c r="G145" s="25"/>
      <c r="H145" s="25"/>
      <c r="I145" s="18"/>
      <c r="J145" s="18"/>
      <c r="K145" s="20"/>
      <c r="L145" s="20"/>
      <c r="M145" s="26"/>
      <c r="N145" s="26"/>
      <c r="O145" s="18"/>
      <c r="P145" s="18"/>
      <c r="Q145" s="17" t="s">
        <v>386</v>
      </c>
    </row>
    <row r="146" spans="1:17" ht="16.5">
      <c r="A146" s="18"/>
      <c r="B146" s="20"/>
      <c r="C146" s="20"/>
      <c r="D146" s="20"/>
      <c r="E146" s="20"/>
      <c r="F146" s="21"/>
      <c r="G146" s="25"/>
      <c r="H146" s="25"/>
      <c r="I146" s="18"/>
      <c r="J146" s="18"/>
      <c r="K146" s="20"/>
      <c r="L146" s="20"/>
      <c r="M146" s="26"/>
      <c r="N146" s="26"/>
      <c r="O146" s="18"/>
      <c r="P146" s="18"/>
      <c r="Q146" s="17" t="s">
        <v>386</v>
      </c>
    </row>
    <row r="147" spans="1:17" ht="16.5">
      <c r="A147" s="18"/>
      <c r="B147" s="20"/>
      <c r="C147" s="20"/>
      <c r="D147" s="20"/>
      <c r="E147" s="20"/>
      <c r="F147" s="21"/>
      <c r="G147" s="25"/>
      <c r="H147" s="25"/>
      <c r="I147" s="20"/>
      <c r="J147" s="20"/>
      <c r="K147" s="20"/>
      <c r="L147" s="20"/>
      <c r="M147" s="26"/>
      <c r="N147" s="26"/>
      <c r="O147" s="18"/>
      <c r="P147" s="18"/>
      <c r="Q147" s="17" t="s">
        <v>386</v>
      </c>
    </row>
    <row r="148" spans="1:17" ht="16.5">
      <c r="A148" s="18"/>
      <c r="B148" s="20"/>
      <c r="C148" s="20"/>
      <c r="D148" s="20"/>
      <c r="E148" s="20"/>
      <c r="F148" s="21"/>
      <c r="G148" s="25"/>
      <c r="H148" s="25"/>
      <c r="I148" s="18"/>
      <c r="J148" s="18"/>
      <c r="K148" s="20"/>
      <c r="L148" s="20"/>
      <c r="M148" s="26"/>
      <c r="N148" s="26"/>
      <c r="O148" s="18"/>
      <c r="P148" s="18"/>
      <c r="Q148" s="17" t="s">
        <v>386</v>
      </c>
    </row>
    <row r="149" spans="1:17" ht="16.5">
      <c r="A149" s="18"/>
      <c r="B149" s="20"/>
      <c r="C149" s="20"/>
      <c r="D149" s="20"/>
      <c r="E149" s="20"/>
      <c r="F149" s="21"/>
      <c r="G149" s="25"/>
      <c r="H149" s="25"/>
      <c r="I149" s="18"/>
      <c r="J149" s="18"/>
      <c r="K149" s="20"/>
      <c r="L149" s="20"/>
      <c r="M149" s="26"/>
      <c r="N149" s="26"/>
      <c r="O149" s="18"/>
      <c r="P149" s="18"/>
      <c r="Q149" s="17" t="s">
        <v>386</v>
      </c>
    </row>
    <row r="150" spans="1:17" ht="16.5">
      <c r="A150" s="18"/>
      <c r="B150" s="20"/>
      <c r="C150" s="20"/>
      <c r="D150" s="20"/>
      <c r="E150" s="20"/>
      <c r="F150" s="21"/>
      <c r="G150" s="25"/>
      <c r="H150" s="25"/>
      <c r="I150" s="18"/>
      <c r="J150" s="18"/>
      <c r="K150" s="20"/>
      <c r="L150" s="20"/>
      <c r="M150" s="26"/>
      <c r="N150" s="26"/>
      <c r="O150" s="18"/>
      <c r="P150" s="18"/>
      <c r="Q150" s="17" t="s">
        <v>386</v>
      </c>
    </row>
    <row r="151" spans="1:17" ht="16.5">
      <c r="A151" s="18"/>
      <c r="B151" s="20"/>
      <c r="C151" s="20"/>
      <c r="D151" s="20"/>
      <c r="E151" s="20"/>
      <c r="F151" s="21"/>
      <c r="G151" s="25"/>
      <c r="H151" s="25"/>
      <c r="I151" s="18"/>
      <c r="J151" s="18"/>
      <c r="K151" s="20"/>
      <c r="L151" s="20"/>
      <c r="M151" s="26"/>
      <c r="N151" s="26"/>
      <c r="O151" s="18"/>
      <c r="P151" s="18"/>
      <c r="Q151" s="17" t="s">
        <v>386</v>
      </c>
    </row>
    <row r="152" spans="1:17" ht="16.5">
      <c r="A152" s="18"/>
      <c r="B152" s="20"/>
      <c r="C152" s="20"/>
      <c r="D152" s="20"/>
      <c r="E152" s="20"/>
      <c r="F152" s="21"/>
      <c r="G152" s="25"/>
      <c r="H152" s="25"/>
      <c r="I152" s="18"/>
      <c r="J152" s="18"/>
      <c r="K152" s="20"/>
      <c r="L152" s="20"/>
      <c r="M152" s="26"/>
      <c r="N152" s="26"/>
      <c r="O152" s="18"/>
      <c r="P152" s="18"/>
      <c r="Q152" s="17" t="s">
        <v>386</v>
      </c>
    </row>
    <row r="153" spans="1:17" ht="16.5">
      <c r="A153" s="18"/>
      <c r="B153" s="20"/>
      <c r="C153" s="20"/>
      <c r="D153" s="20"/>
      <c r="E153" s="20"/>
      <c r="F153" s="21"/>
      <c r="G153" s="25"/>
      <c r="H153" s="25"/>
      <c r="I153" s="18"/>
      <c r="J153" s="18"/>
      <c r="K153" s="20"/>
      <c r="L153" s="20"/>
      <c r="M153" s="26"/>
      <c r="N153" s="26"/>
      <c r="O153" s="18"/>
      <c r="P153" s="18"/>
      <c r="Q153" s="17" t="s">
        <v>386</v>
      </c>
    </row>
    <row r="154" spans="1:17" ht="16.5">
      <c r="A154" s="18"/>
      <c r="B154" s="20"/>
      <c r="C154" s="20"/>
      <c r="D154" s="20"/>
      <c r="E154" s="20"/>
      <c r="F154" s="21"/>
      <c r="G154" s="25"/>
      <c r="H154" s="25"/>
      <c r="I154" s="18"/>
      <c r="J154" s="18"/>
      <c r="K154" s="20"/>
      <c r="L154" s="20"/>
      <c r="M154" s="26"/>
      <c r="N154" s="26"/>
      <c r="O154" s="18"/>
      <c r="P154" s="18"/>
      <c r="Q154" s="17" t="s">
        <v>386</v>
      </c>
    </row>
    <row r="155" spans="1:17" ht="16.5">
      <c r="A155" s="18"/>
      <c r="B155" s="20"/>
      <c r="C155" s="20"/>
      <c r="D155" s="20"/>
      <c r="E155" s="20"/>
      <c r="F155" s="21"/>
      <c r="G155" s="25"/>
      <c r="H155" s="25"/>
      <c r="I155" s="18"/>
      <c r="J155" s="18"/>
      <c r="K155" s="20"/>
      <c r="L155" s="20"/>
      <c r="M155" s="26"/>
      <c r="N155" s="26"/>
      <c r="O155" s="18"/>
      <c r="P155" s="18"/>
      <c r="Q155" s="17" t="s">
        <v>386</v>
      </c>
    </row>
    <row r="156" spans="1:17" ht="16.5">
      <c r="A156" s="18"/>
      <c r="B156" s="20"/>
      <c r="C156" s="20"/>
      <c r="D156" s="20"/>
      <c r="E156" s="20"/>
      <c r="F156" s="21"/>
      <c r="G156" s="25"/>
      <c r="H156" s="25"/>
      <c r="I156" s="18"/>
      <c r="J156" s="18"/>
      <c r="K156" s="20"/>
      <c r="L156" s="20"/>
      <c r="M156" s="26"/>
      <c r="N156" s="26"/>
      <c r="O156" s="18"/>
      <c r="P156" s="18"/>
      <c r="Q156" s="17" t="s">
        <v>386</v>
      </c>
    </row>
    <row r="157" spans="1:17" ht="16.5">
      <c r="A157" s="18"/>
      <c r="B157" s="20"/>
      <c r="C157" s="20"/>
      <c r="D157" s="20"/>
      <c r="E157" s="20"/>
      <c r="F157" s="27"/>
      <c r="G157" s="28"/>
      <c r="H157" s="25"/>
      <c r="I157" s="18"/>
      <c r="J157" s="18"/>
      <c r="K157" s="27"/>
      <c r="L157" s="29"/>
      <c r="M157" s="26"/>
      <c r="N157" s="26"/>
      <c r="O157" s="18"/>
      <c r="P157" s="18"/>
      <c r="Q157" s="17" t="s">
        <v>386</v>
      </c>
    </row>
    <row r="158" spans="1:17" ht="16.5">
      <c r="A158" s="18"/>
      <c r="B158" s="20"/>
      <c r="C158" s="20"/>
      <c r="D158" s="20"/>
      <c r="E158" s="20"/>
      <c r="F158" s="20"/>
      <c r="G158" s="25"/>
      <c r="H158" s="25"/>
      <c r="I158" s="18"/>
      <c r="J158" s="18"/>
      <c r="K158" s="20"/>
      <c r="L158" s="30"/>
      <c r="M158" s="26"/>
      <c r="N158" s="26"/>
      <c r="O158" s="18"/>
      <c r="P158" s="18"/>
      <c r="Q158" s="17" t="s">
        <v>386</v>
      </c>
    </row>
    <row r="159" spans="1:17" ht="16.5">
      <c r="A159" s="18"/>
      <c r="B159" s="20"/>
      <c r="C159" s="20"/>
      <c r="D159" s="20"/>
      <c r="E159" s="20"/>
      <c r="F159" s="21"/>
      <c r="G159" s="25"/>
      <c r="H159" s="25"/>
      <c r="I159" s="18"/>
      <c r="J159" s="18"/>
      <c r="K159" s="20"/>
      <c r="L159" s="20"/>
      <c r="M159" s="26"/>
      <c r="N159" s="26"/>
      <c r="O159" s="18"/>
      <c r="P159" s="18"/>
      <c r="Q159" s="17" t="s">
        <v>386</v>
      </c>
    </row>
    <row r="160" spans="1:17" ht="16.5">
      <c r="A160" s="18"/>
      <c r="B160" s="20"/>
      <c r="C160" s="20"/>
      <c r="D160" s="20"/>
      <c r="E160" s="20"/>
      <c r="F160" s="21"/>
      <c r="G160" s="25"/>
      <c r="H160" s="25"/>
      <c r="I160" s="18"/>
      <c r="J160" s="18"/>
      <c r="K160" s="20"/>
      <c r="L160" s="20"/>
      <c r="M160" s="26"/>
      <c r="N160" s="26"/>
      <c r="O160" s="18"/>
      <c r="P160" s="18"/>
      <c r="Q160" s="17" t="s">
        <v>386</v>
      </c>
    </row>
    <row r="161" spans="1:17" ht="16.5">
      <c r="A161" s="18"/>
      <c r="B161" s="20"/>
      <c r="C161" s="20"/>
      <c r="D161" s="20"/>
      <c r="E161" s="20"/>
      <c r="F161" s="27"/>
      <c r="G161" s="28"/>
      <c r="H161" s="25"/>
      <c r="I161" s="18"/>
      <c r="J161" s="18"/>
      <c r="L161" s="29"/>
      <c r="M161" s="26"/>
      <c r="N161" s="26"/>
      <c r="O161" s="18"/>
      <c r="P161" s="18"/>
      <c r="Q161" s="17" t="s">
        <v>386</v>
      </c>
    </row>
    <row r="162" spans="1:17" ht="16.5">
      <c r="A162" s="18"/>
      <c r="B162" s="20"/>
      <c r="C162" s="20"/>
      <c r="D162" s="20"/>
      <c r="E162" s="20"/>
      <c r="F162" s="21"/>
      <c r="G162" s="25"/>
      <c r="H162" s="25"/>
      <c r="I162" s="18"/>
      <c r="J162" s="18"/>
      <c r="L162" s="20"/>
      <c r="M162" s="26"/>
      <c r="N162" s="26"/>
      <c r="O162" s="18"/>
      <c r="P162" s="18"/>
      <c r="Q162" s="17" t="s">
        <v>386</v>
      </c>
    </row>
    <row r="163" spans="1:17" ht="16.5">
      <c r="A163" s="18"/>
      <c r="B163" s="20"/>
      <c r="C163" s="20"/>
      <c r="D163" s="20"/>
      <c r="E163" s="20"/>
      <c r="F163" s="21"/>
      <c r="G163" s="25"/>
      <c r="H163" s="25"/>
      <c r="I163" s="18"/>
      <c r="J163" s="18"/>
      <c r="K163" s="20"/>
      <c r="L163" s="20"/>
      <c r="M163" s="26"/>
      <c r="N163" s="26"/>
      <c r="O163" s="18"/>
      <c r="P163" s="18"/>
      <c r="Q163" s="17" t="s">
        <v>386</v>
      </c>
    </row>
    <row r="164" spans="1:17" ht="16.5">
      <c r="A164" s="18"/>
      <c r="B164" s="20"/>
      <c r="C164" s="20"/>
      <c r="D164" s="20"/>
      <c r="E164" s="20"/>
      <c r="F164" s="20"/>
      <c r="G164" s="28"/>
      <c r="H164" s="25"/>
      <c r="L164" s="29"/>
      <c r="M164" s="26"/>
      <c r="N164" s="26"/>
      <c r="O164" s="18"/>
      <c r="P164" s="18"/>
      <c r="Q164" s="17" t="s">
        <v>386</v>
      </c>
    </row>
    <row r="165" spans="1:17" ht="16.5">
      <c r="A165" s="18"/>
      <c r="B165" s="20"/>
      <c r="C165" s="20"/>
      <c r="D165" s="20"/>
      <c r="E165" s="20"/>
      <c r="F165" s="21"/>
      <c r="G165" s="25"/>
      <c r="H165" s="25"/>
      <c r="I165" s="18"/>
      <c r="J165" s="18"/>
      <c r="K165" s="20"/>
      <c r="L165" s="20"/>
      <c r="M165" s="26"/>
      <c r="N165" s="26"/>
      <c r="O165" s="18"/>
      <c r="P165" s="18"/>
      <c r="Q165" s="17" t="s">
        <v>386</v>
      </c>
    </row>
    <row r="166" spans="1:17" ht="16.5">
      <c r="A166" s="18"/>
      <c r="B166" s="20"/>
      <c r="C166" s="20"/>
      <c r="D166" s="20"/>
      <c r="E166" s="20"/>
      <c r="F166" s="21"/>
      <c r="G166" s="25"/>
      <c r="H166" s="25"/>
      <c r="I166" s="18"/>
      <c r="J166" s="18"/>
      <c r="K166" s="20"/>
      <c r="L166" s="20"/>
      <c r="M166" s="26"/>
      <c r="N166" s="26"/>
      <c r="O166" s="18"/>
      <c r="P166" s="18"/>
      <c r="Q166" s="17" t="s">
        <v>386</v>
      </c>
    </row>
    <row r="167" spans="1:17" ht="16.5">
      <c r="A167" s="18"/>
      <c r="B167" s="20"/>
      <c r="C167" s="20"/>
      <c r="D167" s="20"/>
      <c r="E167" s="20"/>
      <c r="F167" s="21"/>
      <c r="G167" s="25"/>
      <c r="H167" s="25"/>
      <c r="I167" s="18"/>
      <c r="J167" s="18"/>
      <c r="K167" s="20"/>
      <c r="L167" s="20"/>
      <c r="M167" s="26"/>
      <c r="N167" s="26"/>
      <c r="O167" s="18"/>
      <c r="P167" s="18"/>
      <c r="Q167" s="17" t="s">
        <v>386</v>
      </c>
    </row>
    <row r="168" spans="1:17" ht="16.5">
      <c r="A168" s="18"/>
      <c r="B168" s="20"/>
      <c r="C168" s="20"/>
      <c r="D168" s="20"/>
      <c r="E168" s="20"/>
      <c r="F168" s="21"/>
      <c r="G168" s="25"/>
      <c r="H168" s="25"/>
      <c r="I168" s="18"/>
      <c r="J168" s="18"/>
      <c r="K168" s="20"/>
      <c r="L168" s="20"/>
      <c r="M168" s="26"/>
      <c r="N168" s="26"/>
      <c r="O168" s="18"/>
      <c r="P168" s="18"/>
      <c r="Q168" s="17" t="s">
        <v>386</v>
      </c>
    </row>
    <row r="169" spans="1:17" ht="16.5">
      <c r="A169" s="18"/>
      <c r="B169" s="20"/>
      <c r="C169" s="20"/>
      <c r="D169" s="20"/>
      <c r="E169" s="20"/>
      <c r="F169" s="21"/>
      <c r="G169" s="25"/>
      <c r="H169" s="25"/>
      <c r="I169" s="18"/>
      <c r="J169" s="18"/>
      <c r="K169" s="20"/>
      <c r="L169" s="20"/>
      <c r="M169" s="26"/>
      <c r="N169" s="26"/>
      <c r="O169" s="18"/>
      <c r="P169" s="18"/>
      <c r="Q169" s="17" t="s">
        <v>386</v>
      </c>
    </row>
    <row r="170" spans="1:17" ht="16.5">
      <c r="A170" s="18"/>
      <c r="B170" s="20"/>
      <c r="C170" s="20"/>
      <c r="D170" s="20"/>
      <c r="E170" s="20"/>
      <c r="F170" s="20"/>
      <c r="G170" s="25"/>
      <c r="H170" s="25"/>
      <c r="I170" s="18"/>
      <c r="J170" s="18"/>
      <c r="K170" s="20"/>
      <c r="L170" s="20"/>
      <c r="M170" s="26"/>
      <c r="N170" s="26"/>
      <c r="O170" s="18"/>
      <c r="P170" s="18"/>
      <c r="Q170" s="17" t="s">
        <v>386</v>
      </c>
    </row>
    <row r="171" spans="1:17" ht="16.5">
      <c r="A171" s="18"/>
      <c r="B171" s="20"/>
      <c r="C171" s="20"/>
      <c r="D171" s="20"/>
      <c r="E171" s="20"/>
      <c r="F171" s="20"/>
      <c r="G171" s="25"/>
      <c r="H171" s="25"/>
      <c r="I171" s="18"/>
      <c r="J171" s="18"/>
      <c r="K171" s="20"/>
      <c r="L171" s="20"/>
      <c r="M171" s="26"/>
      <c r="N171" s="26"/>
      <c r="O171" s="18"/>
      <c r="P171" s="18"/>
      <c r="Q171" s="17" t="s">
        <v>386</v>
      </c>
    </row>
    <row r="172" spans="1:17" ht="16.5">
      <c r="A172" s="18"/>
      <c r="B172" s="20"/>
      <c r="C172" s="20"/>
      <c r="D172" s="20"/>
      <c r="E172" s="20"/>
      <c r="F172" s="20"/>
      <c r="G172" s="25"/>
      <c r="H172" s="25"/>
      <c r="I172" s="18"/>
      <c r="J172" s="18"/>
      <c r="K172" s="20"/>
      <c r="L172" s="20"/>
      <c r="M172" s="26"/>
      <c r="N172" s="26"/>
      <c r="O172" s="18"/>
      <c r="P172" s="18"/>
      <c r="Q172" s="17" t="s">
        <v>386</v>
      </c>
    </row>
    <row r="173" spans="1:17" ht="16.5">
      <c r="A173" s="18"/>
      <c r="B173" s="20"/>
      <c r="C173" s="20"/>
      <c r="D173" s="20"/>
      <c r="E173" s="20"/>
      <c r="F173" s="21"/>
      <c r="G173" s="25"/>
      <c r="H173" s="25"/>
      <c r="I173" s="18"/>
      <c r="J173" s="18"/>
      <c r="K173" s="20"/>
      <c r="L173" s="20"/>
      <c r="M173" s="26"/>
      <c r="N173" s="26"/>
      <c r="O173" s="18"/>
      <c r="P173" s="18"/>
      <c r="Q173" s="17" t="s">
        <v>386</v>
      </c>
    </row>
    <row r="174" spans="1:17" ht="16.5">
      <c r="A174" s="18"/>
      <c r="B174" s="20"/>
      <c r="C174" s="20"/>
      <c r="D174" s="20"/>
      <c r="E174" s="20"/>
      <c r="F174" s="20"/>
      <c r="G174" s="25"/>
      <c r="H174" s="25"/>
      <c r="I174" s="18"/>
      <c r="J174" s="18"/>
      <c r="K174" s="20"/>
      <c r="L174" s="20"/>
      <c r="M174" s="26"/>
      <c r="N174" s="26"/>
      <c r="O174" s="18"/>
      <c r="P174" s="18"/>
      <c r="Q174" s="17" t="s">
        <v>386</v>
      </c>
    </row>
    <row r="175" spans="1:17" ht="16.5">
      <c r="A175" s="18"/>
      <c r="B175" s="20"/>
      <c r="C175" s="20"/>
      <c r="D175" s="20"/>
      <c r="E175" s="20"/>
      <c r="F175" s="20"/>
      <c r="G175" s="25"/>
      <c r="H175" s="25"/>
      <c r="I175" s="18"/>
      <c r="J175" s="18"/>
      <c r="K175" s="20"/>
      <c r="L175" s="20"/>
      <c r="M175" s="26"/>
      <c r="N175" s="26"/>
      <c r="O175" s="18"/>
      <c r="P175" s="18"/>
      <c r="Q175" s="17" t="s">
        <v>386</v>
      </c>
    </row>
    <row r="176" spans="1:17" ht="16.5">
      <c r="A176" s="18"/>
      <c r="B176" s="20"/>
      <c r="C176" s="20"/>
      <c r="D176" s="20"/>
      <c r="E176" s="20"/>
      <c r="F176" s="21"/>
      <c r="G176" s="25"/>
      <c r="H176" s="25"/>
      <c r="I176" s="18"/>
      <c r="J176" s="18"/>
      <c r="K176" s="20"/>
      <c r="L176" s="20"/>
      <c r="M176" s="26"/>
      <c r="N176" s="26"/>
      <c r="O176" s="18"/>
      <c r="P176" s="18"/>
      <c r="Q176" s="17" t="s">
        <v>386</v>
      </c>
    </row>
    <row r="177" spans="1:17" ht="16.5">
      <c r="A177" s="18"/>
      <c r="B177" s="20"/>
      <c r="C177" s="20"/>
      <c r="D177" s="20"/>
      <c r="E177" s="20"/>
      <c r="F177" s="21"/>
      <c r="G177" s="25"/>
      <c r="H177" s="25"/>
      <c r="I177" s="18"/>
      <c r="J177" s="18"/>
      <c r="K177" s="20"/>
      <c r="L177" s="20"/>
      <c r="M177" s="26"/>
      <c r="N177" s="26"/>
      <c r="O177" s="18"/>
      <c r="P177" s="18"/>
      <c r="Q177" s="17" t="s">
        <v>386</v>
      </c>
    </row>
    <row r="178" spans="1:17" ht="16.5">
      <c r="A178" s="18"/>
      <c r="B178" s="20"/>
      <c r="C178" s="20"/>
      <c r="D178" s="20"/>
      <c r="E178" s="20"/>
      <c r="F178" s="21"/>
      <c r="G178" s="25"/>
      <c r="H178" s="25"/>
      <c r="I178" s="18"/>
      <c r="J178" s="18"/>
      <c r="K178" s="20"/>
      <c r="L178" s="20"/>
      <c r="M178" s="26"/>
      <c r="N178" s="26"/>
      <c r="O178" s="18"/>
      <c r="P178" s="18"/>
      <c r="Q178" s="17" t="s">
        <v>386</v>
      </c>
    </row>
    <row r="179" spans="1:17" ht="16.5">
      <c r="A179" s="18"/>
      <c r="B179" s="20"/>
      <c r="C179" s="20"/>
      <c r="D179" s="20"/>
      <c r="E179" s="20"/>
      <c r="F179" s="21"/>
      <c r="G179" s="25"/>
      <c r="H179" s="25"/>
      <c r="I179" s="18"/>
      <c r="J179" s="18"/>
      <c r="K179" s="20"/>
      <c r="L179" s="20"/>
      <c r="M179" s="26"/>
      <c r="N179" s="26"/>
      <c r="O179" s="18"/>
      <c r="P179" s="18"/>
      <c r="Q179" s="17" t="s">
        <v>386</v>
      </c>
    </row>
    <row r="180" spans="1:17" ht="16.5">
      <c r="A180" s="18"/>
      <c r="B180" s="20"/>
      <c r="C180" s="20"/>
      <c r="D180" s="20"/>
      <c r="E180" s="20"/>
      <c r="F180" s="21"/>
      <c r="G180" s="25"/>
      <c r="H180" s="25"/>
      <c r="I180" s="18"/>
      <c r="J180" s="18"/>
      <c r="K180" s="20"/>
      <c r="L180" s="20"/>
      <c r="M180" s="26"/>
      <c r="N180" s="26"/>
      <c r="O180" s="18"/>
      <c r="P180" s="18"/>
      <c r="Q180" s="17" t="s">
        <v>386</v>
      </c>
    </row>
    <row r="181" spans="1:17" ht="16.5">
      <c r="A181" s="18"/>
      <c r="B181" s="20"/>
      <c r="C181" s="20"/>
      <c r="D181" s="20"/>
      <c r="E181" s="20"/>
      <c r="F181" s="21"/>
      <c r="G181" s="25"/>
      <c r="H181" s="25"/>
      <c r="I181" s="18"/>
      <c r="J181" s="18"/>
      <c r="K181" s="20"/>
      <c r="L181" s="20"/>
      <c r="M181" s="26"/>
      <c r="N181" s="26"/>
      <c r="O181" s="18"/>
      <c r="P181" s="18"/>
      <c r="Q181" s="17" t="s">
        <v>386</v>
      </c>
    </row>
    <row r="182" spans="1:17" ht="16.5">
      <c r="A182" s="18"/>
      <c r="B182" s="20"/>
      <c r="C182" s="20"/>
      <c r="D182" s="20"/>
      <c r="E182" s="20"/>
      <c r="F182" s="21"/>
      <c r="G182" s="25"/>
      <c r="H182" s="25"/>
      <c r="I182" s="18"/>
      <c r="J182" s="18"/>
      <c r="K182" s="20"/>
      <c r="L182" s="20"/>
      <c r="M182" s="26"/>
      <c r="N182" s="26"/>
      <c r="O182" s="18"/>
      <c r="P182" s="18"/>
      <c r="Q182" s="17" t="s">
        <v>386</v>
      </c>
    </row>
    <row r="183" spans="1:17" ht="16.5">
      <c r="A183" s="18"/>
      <c r="B183" s="20"/>
      <c r="C183" s="20"/>
      <c r="D183" s="20"/>
      <c r="E183" s="20"/>
      <c r="F183" s="21"/>
      <c r="G183" s="25"/>
      <c r="H183" s="25"/>
      <c r="I183" s="18"/>
      <c r="J183" s="18"/>
      <c r="K183" s="20"/>
      <c r="L183" s="20"/>
      <c r="M183" s="26"/>
      <c r="N183" s="26"/>
      <c r="O183" s="18"/>
      <c r="P183" s="18"/>
      <c r="Q183" s="17" t="s">
        <v>386</v>
      </c>
    </row>
    <row r="184" spans="1:17" ht="16.5">
      <c r="A184" s="18"/>
      <c r="B184" s="20"/>
      <c r="C184" s="20"/>
      <c r="D184" s="20"/>
      <c r="E184" s="20"/>
      <c r="F184" s="21"/>
      <c r="G184" s="25"/>
      <c r="H184" s="25"/>
      <c r="I184" s="18"/>
      <c r="J184" s="18"/>
      <c r="K184" s="20"/>
      <c r="L184" s="20"/>
      <c r="M184" s="26"/>
      <c r="N184" s="26"/>
      <c r="O184" s="18"/>
      <c r="P184" s="18"/>
      <c r="Q184" s="17" t="s">
        <v>386</v>
      </c>
    </row>
    <row r="185" spans="1:17" ht="16.5">
      <c r="A185" s="18"/>
      <c r="B185" s="20"/>
      <c r="C185" s="20"/>
      <c r="D185" s="20"/>
      <c r="E185" s="20"/>
      <c r="F185" s="21"/>
      <c r="G185" s="25"/>
      <c r="H185" s="25"/>
      <c r="I185" s="18"/>
      <c r="J185" s="18"/>
      <c r="K185" s="20"/>
      <c r="L185" s="20"/>
      <c r="M185" s="26"/>
      <c r="N185" s="26"/>
      <c r="O185" s="18"/>
      <c r="P185" s="18"/>
      <c r="Q185" s="17" t="s">
        <v>386</v>
      </c>
    </row>
    <row r="186" spans="1:17" ht="16.5">
      <c r="A186" s="18"/>
      <c r="B186" s="20"/>
      <c r="C186" s="20"/>
      <c r="D186" s="20"/>
      <c r="E186" s="20"/>
      <c r="F186" s="21"/>
      <c r="G186" s="25"/>
      <c r="H186" s="25"/>
      <c r="I186" s="18"/>
      <c r="J186" s="18"/>
      <c r="K186" s="20"/>
      <c r="L186" s="20"/>
      <c r="M186" s="26"/>
      <c r="N186" s="26"/>
      <c r="O186" s="18"/>
      <c r="P186" s="18"/>
      <c r="Q186" s="17" t="s">
        <v>386</v>
      </c>
    </row>
    <row r="187" spans="1:17" ht="16.5">
      <c r="A187" s="18"/>
      <c r="B187" s="20"/>
      <c r="C187" s="20"/>
      <c r="D187" s="20"/>
      <c r="E187" s="20"/>
      <c r="F187" s="21"/>
      <c r="G187" s="25"/>
      <c r="H187" s="25"/>
      <c r="I187" s="18"/>
      <c r="J187" s="18"/>
      <c r="K187" s="20"/>
      <c r="L187" s="20"/>
      <c r="M187" s="26"/>
      <c r="N187" s="26"/>
      <c r="O187" s="18"/>
      <c r="P187" s="18"/>
      <c r="Q187" s="17" t="s">
        <v>386</v>
      </c>
    </row>
    <row r="188" spans="1:17" ht="16.5">
      <c r="A188" s="18"/>
      <c r="B188" s="20"/>
      <c r="C188" s="20"/>
      <c r="D188" s="20"/>
      <c r="E188" s="20"/>
      <c r="F188" s="21"/>
      <c r="G188" s="25"/>
      <c r="H188" s="25"/>
      <c r="I188" s="18"/>
      <c r="J188" s="18"/>
      <c r="K188" s="20"/>
      <c r="L188" s="20"/>
      <c r="M188" s="26"/>
      <c r="N188" s="26"/>
      <c r="O188" s="18"/>
      <c r="P188" s="18"/>
      <c r="Q188" s="17" t="s">
        <v>386</v>
      </c>
    </row>
    <row r="189" spans="1:17" ht="16.5">
      <c r="A189" s="18"/>
      <c r="B189" s="20"/>
      <c r="C189" s="20"/>
      <c r="D189" s="20"/>
      <c r="E189" s="20"/>
      <c r="F189" s="21"/>
      <c r="G189" s="25"/>
      <c r="H189" s="25"/>
      <c r="I189" s="18"/>
      <c r="J189" s="18"/>
      <c r="K189" s="20"/>
      <c r="L189" s="20"/>
      <c r="M189" s="26"/>
      <c r="N189" s="26"/>
      <c r="O189" s="18"/>
      <c r="P189" s="18"/>
      <c r="Q189" s="17" t="s">
        <v>386</v>
      </c>
    </row>
    <row r="190" spans="1:17" ht="16.5">
      <c r="A190" s="18"/>
      <c r="B190" s="20"/>
      <c r="C190" s="20"/>
      <c r="D190" s="20"/>
      <c r="E190" s="20"/>
      <c r="F190" s="21"/>
      <c r="G190" s="25"/>
      <c r="H190" s="25"/>
      <c r="I190" s="18"/>
      <c r="J190" s="18"/>
      <c r="K190" s="20"/>
      <c r="L190" s="20"/>
      <c r="M190" s="26"/>
      <c r="N190" s="26"/>
      <c r="O190" s="18"/>
      <c r="P190" s="18"/>
      <c r="Q190" s="17" t="s">
        <v>386</v>
      </c>
    </row>
    <row r="191" spans="1:17" ht="16.5">
      <c r="A191" s="18"/>
      <c r="B191" s="20"/>
      <c r="C191" s="20"/>
      <c r="D191" s="20"/>
      <c r="E191" s="20"/>
      <c r="F191" s="21"/>
      <c r="G191" s="25"/>
      <c r="H191" s="25"/>
      <c r="I191" s="18"/>
      <c r="J191" s="18"/>
      <c r="K191" s="20"/>
      <c r="L191" s="20"/>
      <c r="M191" s="26"/>
      <c r="N191" s="26"/>
      <c r="O191" s="18"/>
      <c r="P191" s="18"/>
      <c r="Q191" s="17" t="s">
        <v>386</v>
      </c>
    </row>
    <row r="192" spans="1:17" ht="16.5">
      <c r="A192" s="18"/>
      <c r="B192" s="20"/>
      <c r="C192" s="20"/>
      <c r="D192" s="20"/>
      <c r="E192" s="20"/>
      <c r="F192" s="21"/>
      <c r="G192" s="25"/>
      <c r="H192" s="25"/>
      <c r="I192" s="18"/>
      <c r="J192" s="18"/>
      <c r="K192" s="20"/>
      <c r="L192" s="20"/>
      <c r="M192" s="26"/>
      <c r="N192" s="26"/>
      <c r="O192" s="18"/>
      <c r="P192" s="18"/>
      <c r="Q192" s="17" t="s">
        <v>386</v>
      </c>
    </row>
    <row r="193" spans="1:17" ht="16.5">
      <c r="A193" s="18"/>
      <c r="B193" s="20"/>
      <c r="C193" s="20"/>
      <c r="D193" s="20"/>
      <c r="E193" s="20"/>
      <c r="F193" s="21"/>
      <c r="G193" s="25"/>
      <c r="H193" s="25"/>
      <c r="I193" s="18"/>
      <c r="J193" s="18"/>
      <c r="K193" s="20"/>
      <c r="L193" s="20"/>
      <c r="M193" s="26"/>
      <c r="N193" s="26"/>
      <c r="O193" s="18"/>
      <c r="P193" s="18"/>
      <c r="Q193" s="17" t="s">
        <v>386</v>
      </c>
    </row>
    <row r="194" spans="1:17" ht="16.5">
      <c r="A194" s="18"/>
      <c r="B194" s="20"/>
      <c r="C194" s="20"/>
      <c r="D194" s="20"/>
      <c r="E194" s="20"/>
      <c r="F194" s="21"/>
      <c r="G194" s="25"/>
      <c r="H194" s="25"/>
      <c r="I194" s="18"/>
      <c r="J194" s="18"/>
      <c r="K194" s="20"/>
      <c r="L194" s="20"/>
      <c r="M194" s="26"/>
      <c r="N194" s="26"/>
      <c r="O194" s="18"/>
      <c r="P194" s="18"/>
      <c r="Q194" s="17" t="s">
        <v>386</v>
      </c>
    </row>
    <row r="195" spans="1:17" ht="16.5">
      <c r="A195" s="18"/>
      <c r="B195" s="20"/>
      <c r="C195" s="20"/>
      <c r="D195" s="20"/>
      <c r="E195" s="20"/>
      <c r="F195" s="21"/>
      <c r="G195" s="25"/>
      <c r="H195" s="25"/>
      <c r="I195" s="18"/>
      <c r="J195" s="18"/>
      <c r="K195" s="20"/>
      <c r="L195" s="20"/>
      <c r="M195" s="26"/>
      <c r="N195" s="26"/>
      <c r="O195" s="18"/>
      <c r="P195" s="18"/>
      <c r="Q195" s="17" t="s">
        <v>386</v>
      </c>
    </row>
    <row r="196" spans="1:17" ht="16.5">
      <c r="A196" s="18"/>
      <c r="B196" s="20"/>
      <c r="C196" s="20"/>
      <c r="D196" s="20"/>
      <c r="E196" s="20"/>
      <c r="F196" s="21"/>
      <c r="G196" s="25"/>
      <c r="H196" s="25"/>
      <c r="I196" s="18"/>
      <c r="J196" s="18"/>
      <c r="K196" s="20"/>
      <c r="L196" s="20"/>
      <c r="M196" s="26"/>
      <c r="N196" s="26"/>
      <c r="O196" s="18"/>
      <c r="P196" s="18"/>
      <c r="Q196" s="17" t="s">
        <v>386</v>
      </c>
    </row>
    <row r="197" spans="1:17" ht="16.5">
      <c r="A197" s="18"/>
      <c r="B197" s="20"/>
      <c r="C197" s="20"/>
      <c r="D197" s="20"/>
      <c r="E197" s="20"/>
      <c r="F197" s="21"/>
      <c r="G197" s="25"/>
      <c r="H197" s="25"/>
      <c r="I197" s="18"/>
      <c r="J197" s="18"/>
      <c r="K197" s="20"/>
      <c r="L197" s="20"/>
      <c r="M197" s="26"/>
      <c r="N197" s="26"/>
      <c r="O197" s="18"/>
      <c r="P197" s="18"/>
      <c r="Q197" s="17" t="s">
        <v>386</v>
      </c>
    </row>
    <row r="198" spans="1:17" ht="16.5">
      <c r="A198" s="18"/>
      <c r="B198" s="20"/>
      <c r="C198" s="20"/>
      <c r="D198" s="20"/>
      <c r="E198" s="20"/>
      <c r="F198" s="21"/>
      <c r="G198" s="25"/>
      <c r="H198" s="25"/>
      <c r="I198" s="18"/>
      <c r="J198" s="18"/>
      <c r="K198" s="20"/>
      <c r="L198" s="20"/>
      <c r="M198" s="26"/>
      <c r="N198" s="26"/>
      <c r="O198" s="18"/>
      <c r="P198" s="18"/>
      <c r="Q198" s="17" t="s">
        <v>386</v>
      </c>
    </row>
    <row r="199" spans="1:17" ht="16.5">
      <c r="A199" s="18"/>
      <c r="B199" s="20"/>
      <c r="C199" s="20"/>
      <c r="D199" s="20"/>
      <c r="E199" s="20"/>
      <c r="F199" s="21"/>
      <c r="G199" s="25"/>
      <c r="H199" s="25"/>
      <c r="I199" s="18"/>
      <c r="J199" s="18"/>
      <c r="K199" s="20"/>
      <c r="L199" s="20"/>
      <c r="M199" s="26"/>
      <c r="N199" s="26"/>
      <c r="O199" s="18"/>
      <c r="P199" s="18"/>
      <c r="Q199" s="17" t="s">
        <v>386</v>
      </c>
    </row>
    <row r="200" spans="1:17" ht="16.5">
      <c r="A200" s="18"/>
      <c r="B200" s="20"/>
      <c r="C200" s="20"/>
      <c r="D200" s="20"/>
      <c r="E200" s="20"/>
      <c r="F200" s="21"/>
      <c r="G200" s="25"/>
      <c r="H200" s="25"/>
      <c r="I200" s="18"/>
      <c r="J200" s="18"/>
      <c r="K200" s="20"/>
      <c r="L200" s="20"/>
      <c r="M200" s="26"/>
      <c r="N200" s="26"/>
      <c r="O200" s="18"/>
      <c r="P200" s="18"/>
      <c r="Q200" s="17" t="s">
        <v>386</v>
      </c>
    </row>
    <row r="201" spans="1:17" ht="16.5">
      <c r="A201" s="18"/>
      <c r="B201" s="20"/>
      <c r="C201" s="20"/>
      <c r="D201" s="20"/>
      <c r="E201" s="20"/>
      <c r="F201" s="21"/>
      <c r="G201" s="25"/>
      <c r="H201" s="25"/>
      <c r="I201" s="18"/>
      <c r="J201" s="18"/>
      <c r="K201" s="20"/>
      <c r="L201" s="20"/>
      <c r="M201" s="26"/>
      <c r="N201" s="26"/>
      <c r="O201" s="18"/>
      <c r="P201" s="18"/>
      <c r="Q201" s="17" t="s">
        <v>386</v>
      </c>
    </row>
    <row r="202" spans="1:17" ht="16.5">
      <c r="A202" s="18"/>
      <c r="B202" s="20"/>
      <c r="C202" s="20"/>
      <c r="D202" s="20"/>
      <c r="E202" s="20"/>
      <c r="F202" s="21"/>
      <c r="G202" s="25"/>
      <c r="H202" s="25"/>
      <c r="I202" s="18"/>
      <c r="J202" s="18"/>
      <c r="K202" s="20"/>
      <c r="L202" s="20"/>
      <c r="M202" s="26"/>
      <c r="N202" s="26"/>
      <c r="O202" s="18"/>
      <c r="P202" s="18"/>
      <c r="Q202" s="17" t="s">
        <v>386</v>
      </c>
    </row>
    <row r="203" spans="1:17" ht="16.5">
      <c r="A203" s="18"/>
      <c r="B203" s="20"/>
      <c r="C203" s="20"/>
      <c r="D203" s="20"/>
      <c r="E203" s="20"/>
      <c r="F203" s="21"/>
      <c r="G203" s="25"/>
      <c r="H203" s="25"/>
      <c r="I203" s="18"/>
      <c r="J203" s="18"/>
      <c r="K203" s="20"/>
      <c r="L203" s="20"/>
      <c r="M203" s="26"/>
      <c r="N203" s="26"/>
      <c r="O203" s="18"/>
      <c r="P203" s="18"/>
      <c r="Q203" s="17" t="s">
        <v>386</v>
      </c>
    </row>
    <row r="204" spans="1:17" ht="16.5">
      <c r="A204" s="18"/>
      <c r="B204" s="20"/>
      <c r="C204" s="20"/>
      <c r="D204" s="20"/>
      <c r="E204" s="20"/>
      <c r="F204" s="21"/>
      <c r="G204" s="25"/>
      <c r="H204" s="25"/>
      <c r="I204" s="18"/>
      <c r="J204" s="18"/>
      <c r="K204" s="20"/>
      <c r="L204" s="20"/>
      <c r="M204" s="26"/>
      <c r="N204" s="26"/>
      <c r="O204" s="18"/>
      <c r="P204" s="18"/>
      <c r="Q204" s="17" t="s">
        <v>386</v>
      </c>
    </row>
    <row r="205" spans="1:17" ht="16.5">
      <c r="A205" s="18"/>
      <c r="B205" s="20"/>
      <c r="C205" s="20"/>
      <c r="D205" s="20"/>
      <c r="E205" s="20"/>
      <c r="F205" s="21"/>
      <c r="G205" s="25"/>
      <c r="H205" s="25"/>
      <c r="I205" s="18"/>
      <c r="J205" s="18"/>
      <c r="K205" s="20"/>
      <c r="L205" s="20"/>
      <c r="M205" s="26"/>
      <c r="N205" s="26"/>
      <c r="O205" s="18"/>
      <c r="P205" s="18"/>
      <c r="Q205" s="17" t="s">
        <v>386</v>
      </c>
    </row>
    <row r="206" spans="1:17" ht="16.5">
      <c r="A206" s="18"/>
      <c r="B206" s="20"/>
      <c r="C206" s="20"/>
      <c r="D206" s="20"/>
      <c r="E206" s="20"/>
      <c r="F206" s="21"/>
      <c r="G206" s="25"/>
      <c r="H206" s="25"/>
      <c r="I206" s="18"/>
      <c r="J206" s="18"/>
      <c r="K206" s="20"/>
      <c r="L206" s="20"/>
      <c r="M206" s="26"/>
      <c r="N206" s="26"/>
      <c r="O206" s="18"/>
      <c r="P206" s="18"/>
      <c r="Q206" s="17" t="s">
        <v>386</v>
      </c>
    </row>
    <row r="207" spans="1:17" ht="16.5">
      <c r="A207" s="18"/>
      <c r="B207" s="20"/>
      <c r="C207" s="20"/>
      <c r="D207" s="20"/>
      <c r="E207" s="20"/>
      <c r="F207" s="21"/>
      <c r="G207" s="25"/>
      <c r="H207" s="25"/>
      <c r="I207" s="18"/>
      <c r="J207" s="18"/>
      <c r="K207" s="20"/>
      <c r="L207" s="20"/>
      <c r="M207" s="26"/>
      <c r="N207" s="26"/>
      <c r="O207" s="18"/>
      <c r="P207" s="18"/>
      <c r="Q207" s="17" t="s">
        <v>386</v>
      </c>
    </row>
    <row r="208" spans="1:17" ht="16.5">
      <c r="A208" s="18"/>
      <c r="B208" s="20"/>
      <c r="C208" s="20"/>
      <c r="D208" s="20"/>
      <c r="E208" s="20"/>
      <c r="F208" s="21"/>
      <c r="G208" s="25"/>
      <c r="H208" s="25"/>
      <c r="I208" s="18"/>
      <c r="J208" s="18"/>
      <c r="K208" s="20"/>
      <c r="L208" s="20"/>
      <c r="M208" s="26"/>
      <c r="N208" s="26"/>
      <c r="O208" s="18"/>
      <c r="P208" s="18"/>
      <c r="Q208" s="17" t="s">
        <v>386</v>
      </c>
    </row>
    <row r="209" spans="1:17" ht="16.5">
      <c r="A209" s="18"/>
      <c r="B209" s="20"/>
      <c r="C209" s="20"/>
      <c r="D209" s="20"/>
      <c r="E209" s="20"/>
      <c r="F209" s="21"/>
      <c r="G209" s="25"/>
      <c r="H209" s="25"/>
      <c r="I209" s="18"/>
      <c r="J209" s="18"/>
      <c r="K209" s="20"/>
      <c r="L209" s="20"/>
      <c r="M209" s="26"/>
      <c r="N209" s="26"/>
      <c r="O209" s="18"/>
      <c r="P209" s="18"/>
      <c r="Q209" s="17" t="s">
        <v>386</v>
      </c>
    </row>
    <row r="210" spans="1:17" ht="16.5">
      <c r="A210" s="18"/>
      <c r="B210" s="20"/>
      <c r="C210" s="20"/>
      <c r="D210" s="20"/>
      <c r="E210" s="20"/>
      <c r="F210" s="21"/>
      <c r="G210" s="25"/>
      <c r="H210" s="25"/>
      <c r="I210" s="18"/>
      <c r="J210" s="18"/>
      <c r="K210" s="20"/>
      <c r="L210" s="20"/>
      <c r="M210" s="26"/>
      <c r="N210" s="26"/>
      <c r="O210" s="18"/>
      <c r="P210" s="18"/>
      <c r="Q210" s="17" t="s">
        <v>386</v>
      </c>
    </row>
    <row r="211" spans="1:17" ht="16.5">
      <c r="A211" s="18"/>
      <c r="B211" s="20"/>
      <c r="C211" s="20"/>
      <c r="D211" s="20"/>
      <c r="E211" s="20"/>
      <c r="F211" s="21"/>
      <c r="G211" s="25"/>
      <c r="H211" s="25"/>
      <c r="I211" s="18"/>
      <c r="J211" s="18"/>
      <c r="K211" s="20"/>
      <c r="L211" s="20"/>
      <c r="M211" s="26"/>
      <c r="N211" s="26"/>
      <c r="O211" s="18"/>
      <c r="P211" s="18"/>
      <c r="Q211" s="17" t="s">
        <v>386</v>
      </c>
    </row>
    <row r="212" spans="1:17" ht="16.5">
      <c r="A212" s="18"/>
      <c r="B212" s="20"/>
      <c r="C212" s="20"/>
      <c r="D212" s="20"/>
      <c r="E212" s="20"/>
      <c r="F212" s="21"/>
      <c r="G212" s="25"/>
      <c r="H212" s="25"/>
      <c r="I212" s="18"/>
      <c r="J212" s="18"/>
      <c r="K212" s="20"/>
      <c r="L212" s="20"/>
      <c r="M212" s="26"/>
      <c r="N212" s="26"/>
      <c r="O212" s="18"/>
      <c r="P212" s="18"/>
      <c r="Q212" s="17" t="s">
        <v>386</v>
      </c>
    </row>
    <row r="213" spans="1:17" ht="16.5">
      <c r="A213" s="18"/>
      <c r="B213" s="20"/>
      <c r="C213" s="20"/>
      <c r="D213" s="20"/>
      <c r="E213" s="20"/>
      <c r="F213" s="21"/>
      <c r="G213" s="25"/>
      <c r="H213" s="25"/>
      <c r="I213" s="18"/>
      <c r="J213" s="18"/>
      <c r="K213" s="20"/>
      <c r="L213" s="20"/>
      <c r="M213" s="26"/>
      <c r="N213" s="26"/>
      <c r="O213" s="18"/>
      <c r="P213" s="18"/>
      <c r="Q213" s="17" t="s">
        <v>386</v>
      </c>
    </row>
    <row r="214" spans="1:17" ht="16.5">
      <c r="A214" s="18"/>
      <c r="B214" s="20"/>
      <c r="C214" s="20"/>
      <c r="D214" s="20"/>
      <c r="E214" s="20"/>
      <c r="F214" s="21"/>
      <c r="G214" s="25"/>
      <c r="H214" s="25"/>
      <c r="I214" s="18"/>
      <c r="J214" s="18"/>
      <c r="K214" s="20"/>
      <c r="L214" s="20"/>
      <c r="M214" s="26"/>
      <c r="N214" s="26"/>
      <c r="O214" s="18"/>
      <c r="P214" s="18"/>
      <c r="Q214" s="17" t="s">
        <v>386</v>
      </c>
    </row>
    <row r="215" spans="1:17" ht="16.5">
      <c r="A215" s="18"/>
      <c r="B215" s="20"/>
      <c r="C215" s="20"/>
      <c r="D215" s="20"/>
      <c r="E215" s="20"/>
      <c r="F215" s="21"/>
      <c r="G215" s="25"/>
      <c r="H215" s="25"/>
      <c r="I215" s="18"/>
      <c r="J215" s="18"/>
      <c r="L215" s="20"/>
      <c r="M215" s="26"/>
      <c r="N215" s="26"/>
      <c r="O215" s="18"/>
      <c r="P215" s="18"/>
      <c r="Q215" s="17" t="s">
        <v>386</v>
      </c>
    </row>
    <row r="216" spans="1:17" ht="16.5">
      <c r="A216" s="18"/>
      <c r="B216" s="20"/>
      <c r="C216" s="20"/>
      <c r="D216" s="20"/>
      <c r="E216" s="20"/>
      <c r="F216" s="20"/>
      <c r="G216" s="25"/>
      <c r="H216" s="25"/>
      <c r="I216" s="18"/>
      <c r="J216" s="18"/>
      <c r="L216" s="20"/>
      <c r="M216" s="26"/>
      <c r="N216" s="26"/>
      <c r="O216" s="18"/>
      <c r="P216" s="18"/>
      <c r="Q216" s="17" t="s">
        <v>386</v>
      </c>
    </row>
    <row r="217" spans="1:17" ht="16.5">
      <c r="A217" s="18"/>
      <c r="B217" s="20"/>
      <c r="C217" s="20"/>
      <c r="D217" s="20"/>
      <c r="E217" s="20"/>
      <c r="F217" s="20"/>
      <c r="G217" s="25"/>
      <c r="H217" s="25"/>
      <c r="I217" s="18"/>
      <c r="J217" s="18"/>
      <c r="L217" s="20"/>
      <c r="M217" s="26"/>
      <c r="N217" s="26"/>
      <c r="O217" s="18"/>
      <c r="P217" s="18"/>
      <c r="Q217" s="17" t="s">
        <v>386</v>
      </c>
    </row>
    <row r="218" spans="1:17" ht="16.5">
      <c r="A218" s="18"/>
      <c r="B218" s="20"/>
      <c r="C218" s="20"/>
      <c r="D218" s="20"/>
      <c r="E218" s="20"/>
      <c r="F218" s="21"/>
      <c r="G218" s="25"/>
      <c r="H218" s="25"/>
      <c r="I218" s="18"/>
      <c r="J218" s="18"/>
      <c r="L218" s="20"/>
      <c r="M218" s="26"/>
      <c r="N218" s="26"/>
      <c r="O218" s="18"/>
      <c r="P218" s="18"/>
      <c r="Q218" s="17" t="s">
        <v>386</v>
      </c>
    </row>
    <row r="219" spans="1:17" ht="16.5">
      <c r="A219" s="18"/>
      <c r="B219" s="20"/>
      <c r="C219" s="20"/>
      <c r="D219" s="20"/>
      <c r="E219" s="20"/>
      <c r="G219" s="25"/>
      <c r="H219" s="25"/>
      <c r="I219" s="18"/>
      <c r="J219" s="18"/>
      <c r="L219" s="20"/>
      <c r="M219" s="26"/>
      <c r="N219" s="26"/>
      <c r="O219" s="18"/>
      <c r="P219" s="18"/>
      <c r="Q219" s="17" t="s">
        <v>386</v>
      </c>
    </row>
    <row r="220" spans="1:17" ht="16.5">
      <c r="A220" s="18"/>
      <c r="B220" s="20"/>
      <c r="C220" s="20"/>
      <c r="D220" s="20"/>
      <c r="E220" s="20"/>
      <c r="F220" s="21"/>
      <c r="G220" s="25"/>
      <c r="H220" s="25"/>
      <c r="I220" s="18"/>
      <c r="J220" s="18"/>
      <c r="L220" s="20"/>
      <c r="M220" s="26"/>
      <c r="N220" s="26"/>
      <c r="O220" s="18"/>
      <c r="P220" s="18"/>
      <c r="Q220" s="17" t="s">
        <v>386</v>
      </c>
    </row>
    <row r="221" spans="1:17" ht="16.5">
      <c r="A221" s="18"/>
      <c r="B221" s="20"/>
      <c r="C221" s="20"/>
      <c r="D221" s="20"/>
      <c r="E221" s="20"/>
      <c r="F221" s="21"/>
      <c r="G221" s="25"/>
      <c r="H221" s="25"/>
      <c r="I221" s="18"/>
      <c r="J221" s="18"/>
      <c r="L221" s="20"/>
      <c r="M221" s="26"/>
      <c r="N221" s="26"/>
      <c r="O221" s="18"/>
      <c r="P221" s="18"/>
      <c r="Q221" s="17" t="s">
        <v>386</v>
      </c>
    </row>
    <row r="222" spans="1:17" ht="16.5">
      <c r="A222" s="18"/>
      <c r="B222" s="20"/>
      <c r="C222" s="20"/>
      <c r="D222" s="20"/>
      <c r="E222" s="20"/>
      <c r="F222" s="20"/>
      <c r="G222" s="25"/>
      <c r="H222" s="25"/>
      <c r="I222" s="18"/>
      <c r="J222" s="18"/>
      <c r="L222" s="20"/>
      <c r="M222" s="26"/>
      <c r="N222" s="26"/>
      <c r="O222" s="18"/>
      <c r="P222" s="18"/>
      <c r="Q222" s="17" t="s">
        <v>386</v>
      </c>
    </row>
    <row r="223" spans="1:17" ht="16.5">
      <c r="A223" s="18"/>
      <c r="B223" s="20"/>
      <c r="C223" s="20"/>
      <c r="D223" s="20"/>
      <c r="E223" s="20"/>
      <c r="F223" s="21"/>
      <c r="G223" s="25"/>
      <c r="H223" s="25"/>
      <c r="I223" s="18"/>
      <c r="J223" s="18"/>
      <c r="L223" s="20"/>
      <c r="M223" s="26"/>
      <c r="N223" s="26"/>
      <c r="O223" s="18"/>
      <c r="P223" s="18"/>
      <c r="Q223" s="17" t="s">
        <v>386</v>
      </c>
    </row>
    <row r="224" spans="1:17" ht="16.5">
      <c r="A224" s="18"/>
      <c r="B224" s="20"/>
      <c r="C224" s="20"/>
      <c r="D224" s="20"/>
      <c r="E224" s="20"/>
      <c r="F224" s="20"/>
      <c r="G224" s="25"/>
      <c r="H224" s="25"/>
      <c r="I224" s="18"/>
      <c r="J224" s="18"/>
      <c r="L224" s="20"/>
      <c r="M224" s="26"/>
      <c r="N224" s="26"/>
      <c r="O224" s="18"/>
      <c r="P224" s="18"/>
      <c r="Q224" s="17" t="s">
        <v>386</v>
      </c>
    </row>
    <row r="225" spans="1:17" ht="16.5">
      <c r="A225" s="18"/>
      <c r="B225" s="20"/>
      <c r="C225" s="20"/>
      <c r="D225" s="20"/>
      <c r="E225" s="20"/>
      <c r="F225" s="20"/>
      <c r="G225" s="25"/>
      <c r="H225" s="25"/>
      <c r="I225" s="18"/>
      <c r="J225" s="18"/>
      <c r="L225" s="20"/>
      <c r="M225" s="26"/>
      <c r="N225" s="26"/>
      <c r="O225" s="18"/>
      <c r="P225" s="18"/>
      <c r="Q225" s="17" t="s">
        <v>386</v>
      </c>
    </row>
    <row r="226" spans="1:17" ht="16.5">
      <c r="A226" s="18"/>
      <c r="B226" s="20"/>
      <c r="C226" s="20"/>
      <c r="D226" s="20"/>
      <c r="E226" s="20"/>
      <c r="F226" s="20"/>
      <c r="G226" s="25"/>
      <c r="H226" s="25"/>
      <c r="I226" s="18"/>
      <c r="J226" s="18"/>
      <c r="L226" s="20"/>
      <c r="M226" s="26"/>
      <c r="N226" s="26"/>
      <c r="O226" s="18"/>
      <c r="P226" s="18"/>
      <c r="Q226" s="17" t="s">
        <v>386</v>
      </c>
    </row>
    <row r="227" spans="1:17" ht="16.5">
      <c r="A227" s="18"/>
      <c r="B227" s="20"/>
      <c r="C227" s="20"/>
      <c r="D227" s="20"/>
      <c r="E227" s="20"/>
      <c r="F227" s="20"/>
      <c r="G227" s="25"/>
      <c r="H227" s="25"/>
      <c r="I227" s="18"/>
      <c r="J227" s="18"/>
      <c r="L227" s="20"/>
      <c r="M227" s="26"/>
      <c r="N227" s="26"/>
      <c r="O227" s="18"/>
      <c r="P227" s="18"/>
      <c r="Q227" s="17" t="s">
        <v>386</v>
      </c>
    </row>
    <row r="228" spans="1:17" ht="16.5">
      <c r="A228" s="18"/>
      <c r="B228" s="20"/>
      <c r="C228" s="20"/>
      <c r="D228" s="20"/>
      <c r="E228" s="20"/>
      <c r="F228" s="20"/>
      <c r="G228" s="25"/>
      <c r="H228" s="25"/>
      <c r="I228" s="18"/>
      <c r="J228" s="18"/>
      <c r="L228" s="20"/>
      <c r="M228" s="26"/>
      <c r="N228" s="26"/>
      <c r="O228" s="18"/>
      <c r="P228" s="18"/>
      <c r="Q228" s="17" t="s">
        <v>386</v>
      </c>
    </row>
    <row r="229" spans="1:17" ht="16.5">
      <c r="A229" s="18"/>
      <c r="B229" s="20"/>
      <c r="C229" s="20"/>
      <c r="D229" s="20"/>
      <c r="E229" s="20"/>
      <c r="F229" s="20"/>
      <c r="G229" s="25"/>
      <c r="H229" s="25"/>
      <c r="I229" s="18"/>
      <c r="J229" s="18"/>
      <c r="L229" s="20"/>
      <c r="M229" s="26"/>
      <c r="N229" s="26"/>
      <c r="O229" s="18"/>
      <c r="P229" s="18"/>
      <c r="Q229" s="17" t="s">
        <v>386</v>
      </c>
    </row>
    <row r="230" spans="1:17" ht="16.5">
      <c r="A230" s="18"/>
      <c r="B230" s="20"/>
      <c r="C230" s="20"/>
      <c r="D230" s="20"/>
      <c r="E230" s="20"/>
      <c r="F230" s="20"/>
      <c r="G230" s="25"/>
      <c r="H230" s="25"/>
      <c r="I230" s="18"/>
      <c r="J230" s="18"/>
      <c r="L230" s="20"/>
      <c r="M230" s="26"/>
      <c r="N230" s="26"/>
      <c r="O230" s="18"/>
      <c r="P230" s="18"/>
      <c r="Q230" s="17" t="s">
        <v>386</v>
      </c>
    </row>
    <row r="231" spans="1:17" ht="16.5">
      <c r="A231" s="18"/>
      <c r="B231" s="20"/>
      <c r="C231" s="20"/>
      <c r="D231" s="20"/>
      <c r="E231" s="20"/>
      <c r="F231" s="20"/>
      <c r="G231" s="25"/>
      <c r="H231" s="25"/>
      <c r="I231" s="18"/>
      <c r="J231" s="18"/>
      <c r="L231" s="20"/>
      <c r="M231" s="26"/>
      <c r="N231" s="26"/>
      <c r="O231" s="18"/>
      <c r="P231" s="18"/>
      <c r="Q231" s="17" t="s">
        <v>386</v>
      </c>
    </row>
    <row r="232" spans="1:17" ht="16.5">
      <c r="A232" s="18"/>
      <c r="B232" s="20"/>
      <c r="C232" s="20"/>
      <c r="D232" s="20"/>
      <c r="E232" s="20"/>
      <c r="F232" s="20"/>
      <c r="G232" s="25"/>
      <c r="H232" s="25"/>
      <c r="I232" s="18"/>
      <c r="J232" s="18"/>
      <c r="L232" s="20"/>
      <c r="M232" s="26"/>
      <c r="N232" s="26"/>
      <c r="O232" s="18"/>
      <c r="P232" s="18"/>
      <c r="Q232" s="17" t="s">
        <v>386</v>
      </c>
    </row>
    <row r="233" spans="1:17" ht="16.5">
      <c r="A233" s="18"/>
      <c r="B233" s="20"/>
      <c r="C233" s="20"/>
      <c r="D233" s="20"/>
      <c r="E233" s="20"/>
      <c r="F233" s="20"/>
      <c r="G233" s="25"/>
      <c r="H233" s="25"/>
      <c r="I233" s="18"/>
      <c r="J233" s="18"/>
      <c r="L233" s="20"/>
      <c r="M233" s="26"/>
      <c r="N233" s="26"/>
      <c r="O233" s="18"/>
      <c r="P233" s="18"/>
      <c r="Q233" s="17" t="s">
        <v>386</v>
      </c>
    </row>
    <row r="234" spans="1:17" ht="16.5">
      <c r="A234" s="18"/>
      <c r="B234" s="20"/>
      <c r="C234" s="20"/>
      <c r="D234" s="20"/>
      <c r="E234" s="20"/>
      <c r="F234" s="20"/>
      <c r="G234" s="25"/>
      <c r="H234" s="25"/>
      <c r="I234" s="18"/>
      <c r="J234" s="18"/>
      <c r="L234" s="20"/>
      <c r="M234" s="26"/>
      <c r="N234" s="26"/>
      <c r="O234" s="18"/>
      <c r="P234" s="18"/>
      <c r="Q234" s="17" t="s">
        <v>386</v>
      </c>
    </row>
    <row r="235" spans="1:17" ht="16.5">
      <c r="A235" s="18"/>
      <c r="B235" s="20"/>
      <c r="C235" s="20"/>
      <c r="D235" s="20"/>
      <c r="E235" s="20"/>
      <c r="F235" s="20"/>
      <c r="G235" s="25"/>
      <c r="H235" s="25"/>
      <c r="I235" s="18"/>
      <c r="J235" s="18"/>
      <c r="L235" s="20"/>
      <c r="M235" s="26"/>
      <c r="N235" s="26"/>
      <c r="O235" s="18"/>
      <c r="P235" s="18"/>
      <c r="Q235" s="17" t="s">
        <v>386</v>
      </c>
    </row>
    <row r="236" spans="1:17" ht="16.5">
      <c r="A236" s="18"/>
      <c r="B236" s="20"/>
      <c r="C236" s="20"/>
      <c r="D236" s="20"/>
      <c r="E236" s="20"/>
      <c r="F236" s="20"/>
      <c r="G236" s="25"/>
      <c r="H236" s="25"/>
      <c r="I236" s="18"/>
      <c r="J236" s="18"/>
      <c r="L236" s="20"/>
      <c r="M236" s="26"/>
      <c r="N236" s="26"/>
      <c r="O236" s="18"/>
      <c r="P236" s="18"/>
    </row>
    <row r="237" spans="1:17" ht="16.5">
      <c r="A237" s="18"/>
      <c r="B237" s="20"/>
      <c r="C237" s="20"/>
      <c r="D237" s="20"/>
      <c r="E237" s="20"/>
      <c r="F237" s="20"/>
      <c r="G237" s="25"/>
      <c r="H237" s="25"/>
      <c r="I237" s="18"/>
      <c r="J237" s="18"/>
      <c r="L237" s="20"/>
      <c r="M237" s="26"/>
      <c r="N237" s="26"/>
      <c r="O237" s="18"/>
      <c r="P237" s="18"/>
    </row>
    <row r="238" spans="1:17" ht="16.5">
      <c r="A238" s="18"/>
      <c r="B238" s="20"/>
      <c r="C238" s="20"/>
      <c r="D238" s="20"/>
      <c r="E238" s="20"/>
      <c r="F238" s="20"/>
      <c r="G238" s="25"/>
      <c r="H238" s="25"/>
      <c r="I238" s="18"/>
      <c r="J238" s="18"/>
      <c r="L238" s="20"/>
      <c r="M238" s="26"/>
      <c r="N238" s="26"/>
      <c r="O238" s="18"/>
      <c r="P238" s="18"/>
    </row>
    <row r="239" spans="1:17" ht="16.5">
      <c r="A239" s="18"/>
      <c r="B239" s="20"/>
      <c r="C239" s="20"/>
      <c r="D239" s="20"/>
      <c r="E239" s="20"/>
      <c r="F239" s="20"/>
      <c r="G239" s="25"/>
      <c r="H239" s="25"/>
      <c r="I239" s="18"/>
      <c r="J239" s="18"/>
      <c r="L239" s="20"/>
      <c r="M239" s="26"/>
      <c r="N239" s="26"/>
      <c r="O239" s="18"/>
      <c r="P239" s="18"/>
    </row>
    <row r="240" spans="1:17" ht="16.5">
      <c r="A240" s="18"/>
      <c r="B240" s="20"/>
      <c r="C240" s="20"/>
      <c r="D240" s="20"/>
      <c r="E240" s="20"/>
      <c r="F240" s="20"/>
      <c r="G240" s="25"/>
      <c r="H240" s="25"/>
      <c r="I240" s="18"/>
      <c r="J240" s="18"/>
      <c r="L240" s="20"/>
      <c r="M240" s="26"/>
      <c r="N240" s="26"/>
      <c r="O240" s="20"/>
      <c r="P240" s="20"/>
    </row>
    <row r="241" spans="6:8" ht="16.5">
      <c r="F241" s="21"/>
      <c r="G241" s="25"/>
      <c r="H241" s="25"/>
    </row>
    <row r="242" spans="6:8" ht="16.5">
      <c r="F242" s="21"/>
      <c r="G242" s="25"/>
      <c r="H242" s="25"/>
    </row>
    <row r="243" spans="6:8" ht="16.5">
      <c r="F243" s="21"/>
      <c r="G243" s="25"/>
      <c r="H243" s="25"/>
    </row>
    <row r="244" spans="6:8" ht="16.5">
      <c r="F244" s="21"/>
      <c r="G244" s="25"/>
      <c r="H244" s="25"/>
    </row>
    <row r="245" spans="6:8" ht="16.5">
      <c r="F245" s="21"/>
      <c r="G245" s="25"/>
      <c r="H245" s="25"/>
    </row>
    <row r="246" spans="6:8" ht="16.5">
      <c r="F246" s="21"/>
      <c r="G246" s="25"/>
      <c r="H246" s="25"/>
    </row>
    <row r="247" spans="6:8" ht="16.5">
      <c r="F247" s="21"/>
      <c r="G247" s="25"/>
      <c r="H247" s="25"/>
    </row>
    <row r="248" spans="6:8" ht="16.5">
      <c r="F248" s="21"/>
      <c r="G248" s="25"/>
      <c r="H248" s="25"/>
    </row>
    <row r="249" spans="6:8" ht="16.5">
      <c r="F249" s="21"/>
      <c r="G249" s="25"/>
      <c r="H249" s="25"/>
    </row>
    <row r="250" spans="6:8" ht="16.5">
      <c r="F250" s="21"/>
      <c r="G250" s="25"/>
      <c r="H250" s="25"/>
    </row>
    <row r="251" spans="6:8" ht="16.5">
      <c r="F251" s="21"/>
      <c r="G251" s="25"/>
      <c r="H251" s="25"/>
    </row>
    <row r="252" spans="6:8" ht="16.5">
      <c r="F252" s="21"/>
      <c r="G252" s="25"/>
      <c r="H252" s="25"/>
    </row>
    <row r="253" spans="6:8" ht="16.5">
      <c r="F253" s="21"/>
      <c r="G253" s="25"/>
      <c r="H253" s="25"/>
    </row>
    <row r="254" spans="6:8" ht="16.5">
      <c r="F254" s="21"/>
      <c r="G254" s="25"/>
      <c r="H254" s="25"/>
    </row>
    <row r="255" spans="6:8" ht="16.5">
      <c r="F255" s="21"/>
      <c r="G255" s="25"/>
      <c r="H255" s="25"/>
    </row>
    <row r="256" spans="6:8" ht="16.5">
      <c r="F256" s="21"/>
      <c r="G256" s="25"/>
      <c r="H256" s="25"/>
    </row>
    <row r="257" spans="6:8" ht="16.5">
      <c r="F257" s="21"/>
      <c r="G257" s="25"/>
      <c r="H257" s="25"/>
    </row>
    <row r="258" spans="6:8" ht="16.5">
      <c r="F258" s="21"/>
      <c r="G258" s="25"/>
      <c r="H258" s="25"/>
    </row>
    <row r="259" spans="6:8" ht="16.5">
      <c r="F259" s="21"/>
      <c r="G259" s="25"/>
      <c r="H259" s="25"/>
    </row>
    <row r="260" spans="6:8" ht="16.5">
      <c r="F260" s="21"/>
      <c r="G260" s="25"/>
      <c r="H260" s="25"/>
    </row>
    <row r="261" spans="6:8" ht="16.5">
      <c r="F261" s="21"/>
      <c r="G261" s="25"/>
      <c r="H261" s="25"/>
    </row>
    <row r="262" spans="6:8" ht="16.5">
      <c r="F262" s="21"/>
      <c r="G262" s="25"/>
      <c r="H262" s="25"/>
    </row>
    <row r="263" spans="6:8" ht="16.5">
      <c r="F263" s="21"/>
      <c r="G263" s="25"/>
      <c r="H263" s="25"/>
    </row>
    <row r="264" spans="6:8" ht="16.5">
      <c r="F264" s="21"/>
      <c r="G264" s="25"/>
      <c r="H264" s="25"/>
    </row>
    <row r="265" spans="6:8" ht="16.5">
      <c r="F265" s="21"/>
      <c r="G265" s="25"/>
      <c r="H265" s="25"/>
    </row>
    <row r="266" spans="6:8" ht="16.5">
      <c r="F266" s="21"/>
      <c r="G266" s="25"/>
      <c r="H266" s="25"/>
    </row>
    <row r="267" spans="6:8" ht="16.5">
      <c r="F267" s="21"/>
      <c r="G267" s="25"/>
      <c r="H267" s="25"/>
    </row>
    <row r="268" spans="6:8" ht="16.5">
      <c r="F268" s="21"/>
      <c r="G268" s="25"/>
      <c r="H268" s="25"/>
    </row>
    <row r="269" spans="6:8" ht="16.5">
      <c r="F269" s="21"/>
      <c r="G269" s="25"/>
      <c r="H269" s="25"/>
    </row>
    <row r="270" spans="6:8" ht="16.5">
      <c r="F270" s="21"/>
      <c r="G270" s="25"/>
      <c r="H270" s="25"/>
    </row>
    <row r="271" spans="6:8" ht="16.5">
      <c r="F271" s="21"/>
      <c r="G271" s="25"/>
      <c r="H271" s="25"/>
    </row>
    <row r="272" spans="6:8" ht="16.5">
      <c r="F272" s="21"/>
      <c r="G272" s="25"/>
      <c r="H272" s="25"/>
    </row>
    <row r="273" spans="6:8" ht="16.5">
      <c r="F273" s="21"/>
      <c r="G273" s="25"/>
      <c r="H273" s="25"/>
    </row>
    <row r="274" spans="6:8" ht="16.5">
      <c r="F274" s="21"/>
      <c r="G274" s="25"/>
      <c r="H274" s="25"/>
    </row>
    <row r="275" spans="6:8" ht="16.5">
      <c r="F275" s="21"/>
      <c r="G275" s="25"/>
      <c r="H275" s="25"/>
    </row>
    <row r="276" spans="6:8" ht="16.5">
      <c r="F276" s="21"/>
      <c r="G276" s="25"/>
      <c r="H276" s="25"/>
    </row>
    <row r="277" spans="6:8" ht="16.5">
      <c r="F277" s="21"/>
      <c r="G277" s="25"/>
      <c r="H277" s="25"/>
    </row>
    <row r="278" spans="6:8" ht="16.5">
      <c r="F278" s="21"/>
      <c r="G278" s="25"/>
      <c r="H278" s="25"/>
    </row>
    <row r="279" spans="6:8" ht="16.5">
      <c r="F279" s="21"/>
      <c r="G279" s="25"/>
      <c r="H279" s="25"/>
    </row>
    <row r="280" spans="6:8" ht="16.5">
      <c r="F280" s="21"/>
      <c r="G280" s="25"/>
      <c r="H280" s="25"/>
    </row>
    <row r="281" spans="6:8" ht="16.5">
      <c r="F281" s="21"/>
      <c r="G281" s="25"/>
      <c r="H281" s="25"/>
    </row>
    <row r="282" spans="6:8" ht="16.5">
      <c r="F282" s="21"/>
      <c r="G282" s="25"/>
      <c r="H282" s="25"/>
    </row>
    <row r="283" spans="6:8" ht="16.5">
      <c r="F283" s="21"/>
      <c r="G283" s="25"/>
      <c r="H283" s="25"/>
    </row>
    <row r="284" spans="6:8" ht="16.5">
      <c r="F284" s="21"/>
      <c r="G284" s="25"/>
      <c r="H284" s="25"/>
    </row>
    <row r="285" spans="6:8" ht="16.5">
      <c r="F285" s="21"/>
      <c r="G285" s="25"/>
      <c r="H285" s="25"/>
    </row>
    <row r="286" spans="6:8" ht="16.5">
      <c r="F286" s="21"/>
      <c r="G286" s="25"/>
      <c r="H286" s="25"/>
    </row>
    <row r="287" spans="6:8" ht="16.5">
      <c r="F287" s="21"/>
      <c r="G287" s="25"/>
      <c r="H287" s="25"/>
    </row>
    <row r="288" spans="6:8" ht="16.5">
      <c r="F288" s="21"/>
      <c r="G288" s="25"/>
      <c r="H288" s="25"/>
    </row>
    <row r="289" spans="6:8" ht="16.5">
      <c r="F289" s="21"/>
      <c r="G289" s="25"/>
      <c r="H289" s="25"/>
    </row>
    <row r="290" spans="6:8" ht="16.5">
      <c r="F290" s="21"/>
      <c r="G290" s="25"/>
      <c r="H290" s="25"/>
    </row>
    <row r="291" spans="6:8" ht="16.5">
      <c r="F291" s="21"/>
      <c r="G291" s="25"/>
      <c r="H291" s="25"/>
    </row>
    <row r="292" spans="6:8" ht="16.5">
      <c r="F292" s="21"/>
      <c r="G292" s="25"/>
      <c r="H292" s="25"/>
    </row>
    <row r="293" spans="6:8" ht="16.5">
      <c r="F293" s="21"/>
      <c r="G293" s="25"/>
      <c r="H293" s="25"/>
    </row>
    <row r="294" spans="6:8" ht="16.5">
      <c r="F294" s="21"/>
      <c r="G294" s="25"/>
      <c r="H294" s="25"/>
    </row>
    <row r="295" spans="6:8" ht="16.5">
      <c r="F295" s="21"/>
      <c r="G295" s="25"/>
      <c r="H295" s="25"/>
    </row>
    <row r="296" spans="6:8" ht="16.5">
      <c r="F296" s="21"/>
      <c r="G296" s="25"/>
      <c r="H296" s="25"/>
    </row>
    <row r="297" spans="6:8" ht="16.5">
      <c r="F297" s="21"/>
      <c r="G297" s="25"/>
      <c r="H297" s="25"/>
    </row>
    <row r="298" spans="6:8" ht="16.5">
      <c r="F298" s="21"/>
      <c r="G298" s="25"/>
      <c r="H298" s="25"/>
    </row>
    <row r="299" spans="6:8" ht="16.5">
      <c r="F299" s="21"/>
      <c r="G299" s="25"/>
      <c r="H299" s="25"/>
    </row>
    <row r="300" spans="6:8" ht="16.5">
      <c r="F300" s="21"/>
      <c r="G300" s="25"/>
      <c r="H300" s="25"/>
    </row>
    <row r="301" spans="6:8" ht="16.5">
      <c r="F301" s="21"/>
      <c r="G301" s="25"/>
      <c r="H301" s="25"/>
    </row>
    <row r="302" spans="6:8" ht="16.5">
      <c r="F302" s="21"/>
      <c r="G302" s="25"/>
      <c r="H302" s="25"/>
    </row>
    <row r="303" spans="6:8" ht="16.5">
      <c r="F303" s="21"/>
      <c r="G303" s="25"/>
      <c r="H303" s="25"/>
    </row>
    <row r="304" spans="6:8" ht="16.5">
      <c r="F304" s="21"/>
      <c r="G304" s="25"/>
      <c r="H304" s="25"/>
    </row>
    <row r="305" spans="6:8" ht="16.5">
      <c r="F305" s="21"/>
      <c r="G305" s="25"/>
      <c r="H305" s="25"/>
    </row>
    <row r="306" spans="6:8" ht="16.5">
      <c r="F306" s="21"/>
      <c r="G306" s="25"/>
      <c r="H306" s="25"/>
    </row>
    <row r="307" spans="6:8" ht="16.5">
      <c r="F307" s="21"/>
      <c r="G307" s="25"/>
      <c r="H307" s="25"/>
    </row>
    <row r="308" spans="6:8" ht="16.5">
      <c r="F308" s="21"/>
      <c r="G308" s="25"/>
      <c r="H308" s="25"/>
    </row>
    <row r="309" spans="6:8" ht="16.5">
      <c r="F309" s="21"/>
      <c r="G309" s="25"/>
      <c r="H309" s="25"/>
    </row>
    <row r="310" spans="6:8" ht="16.5">
      <c r="F310" s="21"/>
      <c r="G310" s="25"/>
      <c r="H310" s="25"/>
    </row>
    <row r="311" spans="6:8" ht="16.5">
      <c r="F311" s="21"/>
      <c r="G311" s="25"/>
      <c r="H311" s="25"/>
    </row>
    <row r="312" spans="6:8" ht="16.5">
      <c r="F312" s="21"/>
      <c r="G312" s="25"/>
      <c r="H312" s="25"/>
    </row>
    <row r="313" spans="6:8" ht="16.5">
      <c r="F313" s="21"/>
      <c r="G313" s="25"/>
      <c r="H313" s="25"/>
    </row>
    <row r="314" spans="6:8" ht="16.5">
      <c r="F314" s="21"/>
      <c r="G314" s="25"/>
      <c r="H314" s="25"/>
    </row>
    <row r="315" spans="6:8" ht="16.5">
      <c r="F315" s="21"/>
      <c r="G315" s="25"/>
      <c r="H315" s="25"/>
    </row>
    <row r="316" spans="6:8" ht="16.5">
      <c r="F316" s="21"/>
      <c r="G316" s="25"/>
      <c r="H316" s="25"/>
    </row>
    <row r="317" spans="6:8" ht="16.5">
      <c r="F317" s="21"/>
      <c r="G317" s="25"/>
      <c r="H317" s="25"/>
    </row>
    <row r="318" spans="6:8" ht="16.5">
      <c r="F318" s="21"/>
      <c r="G318" s="25"/>
      <c r="H318" s="25"/>
    </row>
    <row r="319" spans="6:8" ht="16.5">
      <c r="F319" s="21"/>
      <c r="G319" s="25"/>
      <c r="H319" s="25"/>
    </row>
    <row r="320" spans="6:8" ht="16.5">
      <c r="F320" s="21"/>
      <c r="G320" s="25"/>
      <c r="H320" s="25"/>
    </row>
    <row r="321" spans="6:8" ht="16.5">
      <c r="F321" s="21"/>
      <c r="G321" s="25"/>
      <c r="H321" s="25"/>
    </row>
    <row r="322" spans="6:8" ht="16.5">
      <c r="F322" s="21"/>
      <c r="G322" s="25"/>
      <c r="H322" s="25"/>
    </row>
    <row r="323" spans="6:8" ht="16.5">
      <c r="F323" s="21"/>
      <c r="G323" s="25"/>
      <c r="H323" s="25"/>
    </row>
    <row r="324" spans="6:8" ht="16.5">
      <c r="F324" s="21"/>
      <c r="G324" s="25"/>
      <c r="H324" s="25"/>
    </row>
    <row r="325" spans="6:8" ht="16.5">
      <c r="F325" s="21"/>
      <c r="G325" s="25"/>
      <c r="H325" s="25"/>
    </row>
    <row r="326" spans="6:8" ht="16.5">
      <c r="F326" s="21"/>
      <c r="G326" s="25"/>
      <c r="H326" s="25"/>
    </row>
    <row r="327" spans="6:8" ht="16.5">
      <c r="F327" s="21"/>
      <c r="G327" s="25"/>
      <c r="H327" s="25"/>
    </row>
    <row r="328" spans="6:8" ht="16.5">
      <c r="F328" s="21"/>
      <c r="G328" s="25"/>
      <c r="H328" s="25"/>
    </row>
    <row r="329" spans="6:8" ht="16.5">
      <c r="F329" s="21"/>
      <c r="G329" s="25"/>
      <c r="H329" s="25"/>
    </row>
    <row r="330" spans="6:8" ht="16.5">
      <c r="F330" s="21"/>
      <c r="G330" s="25"/>
      <c r="H330" s="25"/>
    </row>
    <row r="331" spans="6:8" ht="16.5">
      <c r="F331" s="21"/>
      <c r="G331" s="25"/>
      <c r="H331" s="25"/>
    </row>
    <row r="332" spans="6:8" ht="16.5">
      <c r="F332" s="21"/>
      <c r="G332" s="25"/>
      <c r="H332" s="25"/>
    </row>
    <row r="333" spans="6:8" ht="16.5">
      <c r="F333" s="21"/>
      <c r="G333" s="25"/>
      <c r="H333" s="25"/>
    </row>
    <row r="334" spans="6:8" ht="16.5">
      <c r="F334" s="21"/>
      <c r="G334" s="25"/>
      <c r="H334" s="25"/>
    </row>
    <row r="335" spans="6:8" ht="16.5">
      <c r="F335" s="21"/>
      <c r="G335" s="25"/>
      <c r="H335" s="25"/>
    </row>
    <row r="336" spans="6:8" ht="16.5">
      <c r="F336" s="21"/>
      <c r="G336" s="25"/>
      <c r="H336" s="25"/>
    </row>
    <row r="337" spans="6:8" ht="16.5">
      <c r="F337" s="21"/>
      <c r="G337" s="25"/>
      <c r="H337" s="25"/>
    </row>
    <row r="338" spans="6:8" ht="16.5">
      <c r="F338" s="21"/>
      <c r="G338" s="25"/>
      <c r="H338" s="25"/>
    </row>
    <row r="339" spans="6:8" ht="16.5">
      <c r="F339" s="21"/>
      <c r="G339" s="25"/>
      <c r="H339" s="25"/>
    </row>
    <row r="340" spans="6:8" ht="16.5">
      <c r="F340" s="21"/>
      <c r="G340" s="25"/>
      <c r="H340" s="25"/>
    </row>
    <row r="341" spans="6:8" ht="16.5">
      <c r="F341" s="21"/>
      <c r="G341" s="25"/>
      <c r="H341" s="25"/>
    </row>
    <row r="342" spans="6:8" ht="16.5">
      <c r="F342" s="21"/>
      <c r="G342" s="25"/>
      <c r="H342" s="25"/>
    </row>
    <row r="343" spans="6:8" ht="16.5">
      <c r="F343" s="21"/>
      <c r="G343" s="25"/>
      <c r="H343" s="25"/>
    </row>
    <row r="344" spans="6:8" ht="16.5">
      <c r="F344" s="21"/>
      <c r="G344" s="25"/>
      <c r="H344" s="25"/>
    </row>
    <row r="345" spans="6:8" ht="16.5">
      <c r="F345" s="21"/>
      <c r="G345" s="25"/>
      <c r="H345" s="25"/>
    </row>
    <row r="346" spans="6:8" ht="16.5">
      <c r="F346" s="21"/>
      <c r="G346" s="25"/>
      <c r="H346" s="25"/>
    </row>
    <row r="347" spans="6:8" ht="16.5">
      <c r="F347" s="21"/>
      <c r="G347" s="25"/>
      <c r="H347" s="25"/>
    </row>
    <row r="348" spans="6:8" ht="16.5">
      <c r="F348" s="21"/>
      <c r="G348" s="25"/>
      <c r="H348" s="25"/>
    </row>
    <row r="349" spans="6:8" ht="16.5">
      <c r="F349" s="21"/>
      <c r="G349" s="25"/>
      <c r="H349" s="25"/>
    </row>
    <row r="350" spans="6:8" ht="16.5">
      <c r="F350" s="21"/>
      <c r="G350" s="25"/>
      <c r="H350" s="25"/>
    </row>
    <row r="351" spans="6:8" ht="16.5">
      <c r="F351" s="21"/>
      <c r="G351" s="25"/>
      <c r="H351" s="25"/>
    </row>
    <row r="352" spans="6:8" ht="16.5">
      <c r="F352" s="21"/>
      <c r="G352" s="25"/>
      <c r="H352" s="25"/>
    </row>
    <row r="353" spans="6:8" ht="16.5">
      <c r="F353" s="21"/>
      <c r="G353" s="25"/>
      <c r="H353" s="25"/>
    </row>
    <row r="354" spans="6:8" ht="16.5">
      <c r="F354" s="21"/>
      <c r="G354" s="25"/>
      <c r="H354" s="25"/>
    </row>
    <row r="355" spans="6:8" ht="16.5">
      <c r="F355" s="21"/>
      <c r="G355" s="25"/>
      <c r="H355" s="25"/>
    </row>
    <row r="356" spans="6:8" ht="16.5">
      <c r="F356" s="21"/>
      <c r="G356" s="25"/>
      <c r="H356" s="25"/>
    </row>
    <row r="357" spans="6:8" ht="16.5">
      <c r="F357" s="21"/>
      <c r="G357" s="25"/>
      <c r="H357" s="25"/>
    </row>
    <row r="358" spans="6:8" ht="16.5">
      <c r="F358" s="21"/>
      <c r="G358" s="25"/>
      <c r="H358" s="25"/>
    </row>
    <row r="359" spans="6:8" ht="16.5">
      <c r="F359" s="21"/>
      <c r="G359" s="25"/>
      <c r="H359" s="25"/>
    </row>
    <row r="360" spans="6:8" ht="16.5">
      <c r="F360" s="21"/>
      <c r="G360" s="25"/>
      <c r="H360" s="25"/>
    </row>
    <row r="361" spans="6:8" ht="16.5">
      <c r="F361" s="21"/>
      <c r="G361" s="25"/>
      <c r="H361" s="25"/>
    </row>
    <row r="362" spans="6:8" ht="16.5">
      <c r="F362" s="21"/>
      <c r="G362" s="25"/>
      <c r="H362" s="25"/>
    </row>
    <row r="363" spans="6:8" ht="16.5">
      <c r="F363" s="21"/>
      <c r="G363" s="25"/>
      <c r="H363" s="25"/>
    </row>
    <row r="364" spans="6:8" ht="16.5">
      <c r="F364" s="21"/>
      <c r="G364" s="25"/>
      <c r="H364" s="25"/>
    </row>
    <row r="365" spans="6:8" ht="16.5">
      <c r="F365" s="21"/>
      <c r="G365" s="25"/>
      <c r="H365" s="25"/>
    </row>
    <row r="366" spans="6:8" ht="16.5">
      <c r="F366" s="21"/>
      <c r="G366" s="25"/>
      <c r="H366" s="25"/>
    </row>
    <row r="367" spans="6:8" ht="16.5">
      <c r="F367" s="21"/>
      <c r="G367" s="25"/>
      <c r="H367" s="25"/>
    </row>
    <row r="368" spans="6:8" ht="16.5">
      <c r="F368" s="21"/>
      <c r="G368" s="25"/>
      <c r="H368" s="25"/>
    </row>
    <row r="369" spans="6:8" ht="16.5">
      <c r="F369" s="21"/>
      <c r="G369" s="25"/>
      <c r="H369" s="25"/>
    </row>
    <row r="370" spans="6:8" ht="16.5">
      <c r="F370" s="21"/>
      <c r="G370" s="25"/>
      <c r="H370" s="25"/>
    </row>
    <row r="371" spans="6:8" ht="16.5">
      <c r="F371" s="21"/>
      <c r="G371" s="25"/>
      <c r="H371" s="25"/>
    </row>
    <row r="372" spans="6:8" ht="16.5">
      <c r="F372" s="21"/>
      <c r="G372" s="25"/>
      <c r="H372" s="25"/>
    </row>
    <row r="373" spans="6:8" ht="16.5">
      <c r="F373" s="21"/>
      <c r="G373" s="25"/>
      <c r="H373" s="25"/>
    </row>
    <row r="374" spans="6:8" ht="16.5">
      <c r="F374" s="21"/>
      <c r="G374" s="25"/>
      <c r="H374" s="25"/>
    </row>
    <row r="375" spans="6:8" ht="16.5">
      <c r="F375" s="21"/>
      <c r="G375" s="25"/>
      <c r="H375" s="25"/>
    </row>
    <row r="376" spans="6:8" ht="16.5">
      <c r="F376" s="21"/>
      <c r="G376" s="25"/>
      <c r="H376" s="25"/>
    </row>
    <row r="377" spans="6:8" ht="16.5">
      <c r="F377" s="21"/>
      <c r="G377" s="25"/>
      <c r="H377" s="25"/>
    </row>
    <row r="378" spans="6:8" ht="16.5">
      <c r="F378" s="21"/>
      <c r="G378" s="25"/>
      <c r="H378" s="25"/>
    </row>
    <row r="379" spans="6:8" ht="16.5">
      <c r="F379" s="21"/>
      <c r="G379" s="25"/>
      <c r="H379" s="25"/>
    </row>
    <row r="380" spans="6:8" ht="16.5">
      <c r="F380" s="21"/>
      <c r="G380" s="25"/>
      <c r="H380" s="25"/>
    </row>
    <row r="381" spans="6:8" ht="16.5">
      <c r="F381" s="21"/>
      <c r="G381" s="25"/>
      <c r="H381" s="25"/>
    </row>
    <row r="382" spans="6:8" ht="16.5">
      <c r="F382" s="21"/>
      <c r="G382" s="25"/>
      <c r="H382" s="25"/>
    </row>
    <row r="383" spans="6:8" ht="16.5">
      <c r="F383" s="21"/>
      <c r="G383" s="25"/>
      <c r="H383" s="25"/>
    </row>
    <row r="384" spans="6:8" ht="16.5">
      <c r="F384" s="21"/>
      <c r="G384" s="25"/>
      <c r="H384" s="25"/>
    </row>
    <row r="385" spans="6:8" ht="16.5">
      <c r="F385" s="21"/>
      <c r="G385" s="25"/>
      <c r="H385" s="25"/>
    </row>
    <row r="386" spans="6:8" ht="16.5">
      <c r="F386" s="21"/>
      <c r="G386" s="25"/>
      <c r="H386" s="25"/>
    </row>
    <row r="387" spans="6:8" ht="16.5">
      <c r="F387" s="21"/>
      <c r="G387" s="25"/>
      <c r="H387" s="25"/>
    </row>
    <row r="388" spans="6:8" ht="16.5">
      <c r="F388" s="21"/>
      <c r="G388" s="25"/>
      <c r="H388" s="25"/>
    </row>
    <row r="389" spans="6:8" ht="16.5">
      <c r="F389" s="21"/>
      <c r="G389" s="25"/>
      <c r="H389" s="25"/>
    </row>
    <row r="390" spans="6:8" ht="16.5">
      <c r="F390" s="21"/>
      <c r="G390" s="25"/>
      <c r="H390" s="25"/>
    </row>
    <row r="391" spans="6:8" ht="16.5">
      <c r="F391" s="21"/>
      <c r="G391" s="25"/>
      <c r="H391" s="25"/>
    </row>
    <row r="392" spans="6:8" ht="16.5">
      <c r="F392" s="21"/>
      <c r="G392" s="25"/>
      <c r="H392" s="25"/>
    </row>
    <row r="393" spans="6:8" ht="16.5">
      <c r="F393" s="21"/>
      <c r="G393" s="25"/>
      <c r="H393" s="25"/>
    </row>
    <row r="394" spans="6:8" ht="16.5">
      <c r="F394" s="21"/>
      <c r="G394" s="25"/>
      <c r="H394" s="25"/>
    </row>
    <row r="395" spans="6:8" ht="16.5">
      <c r="F395" s="21"/>
      <c r="G395" s="25"/>
      <c r="H395" s="25"/>
    </row>
    <row r="396" spans="6:8" ht="16.5">
      <c r="F396" s="21"/>
      <c r="G396" s="25"/>
      <c r="H396" s="25"/>
    </row>
    <row r="397" spans="6:8" ht="16.5">
      <c r="F397" s="21"/>
      <c r="G397" s="25"/>
      <c r="H397" s="25"/>
    </row>
    <row r="398" spans="6:8" ht="16.5">
      <c r="F398" s="21"/>
      <c r="G398" s="25"/>
      <c r="H398" s="25"/>
    </row>
    <row r="399" spans="6:8" ht="16.5">
      <c r="F399" s="21"/>
      <c r="G399" s="25"/>
      <c r="H399" s="25"/>
    </row>
    <row r="400" spans="6:8" ht="16.5">
      <c r="F400" s="21"/>
      <c r="G400" s="25"/>
      <c r="H400" s="25"/>
    </row>
    <row r="401" spans="6:8" ht="16.5">
      <c r="F401" s="21"/>
      <c r="G401" s="25"/>
      <c r="H401" s="25"/>
    </row>
    <row r="402" spans="6:8" ht="16.5">
      <c r="F402" s="21"/>
      <c r="G402" s="25"/>
      <c r="H402" s="25"/>
    </row>
    <row r="403" spans="6:8" ht="16.5">
      <c r="F403" s="21"/>
      <c r="G403" s="25"/>
      <c r="H403" s="25"/>
    </row>
    <row r="404" spans="6:8" ht="16.5">
      <c r="F404" s="21"/>
      <c r="G404" s="25"/>
      <c r="H404" s="25"/>
    </row>
    <row r="405" spans="6:8" ht="16.5">
      <c r="F405" s="21"/>
      <c r="G405" s="25"/>
      <c r="H405" s="25"/>
    </row>
    <row r="406" spans="6:8" ht="16.5">
      <c r="F406" s="21"/>
      <c r="G406" s="25"/>
      <c r="H406" s="25"/>
    </row>
    <row r="407" spans="6:8" ht="16.5">
      <c r="F407" s="21"/>
      <c r="G407" s="25"/>
      <c r="H407" s="25"/>
    </row>
    <row r="408" spans="6:8" ht="16.5">
      <c r="F408" s="21"/>
      <c r="G408" s="25"/>
      <c r="H408" s="25"/>
    </row>
    <row r="409" spans="6:8" ht="16.5">
      <c r="F409" s="21"/>
      <c r="G409" s="25"/>
      <c r="H409" s="25"/>
    </row>
    <row r="410" spans="6:8" ht="16.5">
      <c r="F410" s="21"/>
      <c r="G410" s="25"/>
      <c r="H410" s="25"/>
    </row>
    <row r="411" spans="6:8" ht="16.5">
      <c r="F411" s="21"/>
      <c r="G411" s="25"/>
      <c r="H411" s="25"/>
    </row>
    <row r="412" spans="6:8" ht="16.5">
      <c r="F412" s="21"/>
      <c r="G412" s="25"/>
      <c r="H412" s="25"/>
    </row>
    <row r="413" spans="6:8" ht="16.5">
      <c r="F413" s="21"/>
      <c r="G413" s="25"/>
      <c r="H413" s="25"/>
    </row>
    <row r="414" spans="6:8" ht="16.5">
      <c r="F414" s="21"/>
      <c r="G414" s="25"/>
      <c r="H414" s="25"/>
    </row>
    <row r="415" spans="6:8" ht="16.5">
      <c r="F415" s="21"/>
      <c r="G415" s="25"/>
      <c r="H415" s="25"/>
    </row>
    <row r="416" spans="6:8" ht="16.5">
      <c r="F416" s="21"/>
      <c r="G416" s="25"/>
      <c r="H416" s="25"/>
    </row>
    <row r="417" spans="6:8" ht="16.5">
      <c r="F417" s="21"/>
      <c r="G417" s="25"/>
      <c r="H417" s="25"/>
    </row>
    <row r="418" spans="6:8" ht="16.5">
      <c r="F418" s="21"/>
      <c r="G418" s="25"/>
      <c r="H418" s="25"/>
    </row>
    <row r="419" spans="6:8" ht="16.5">
      <c r="F419" s="21"/>
      <c r="G419" s="25"/>
      <c r="H419" s="25"/>
    </row>
    <row r="420" spans="6:8" ht="16.5">
      <c r="F420" s="21"/>
      <c r="G420" s="25"/>
      <c r="H420" s="25"/>
    </row>
    <row r="421" spans="6:8" ht="16.5">
      <c r="F421" s="21"/>
      <c r="G421" s="25"/>
      <c r="H421" s="25"/>
    </row>
    <row r="422" spans="6:8" ht="16.5">
      <c r="F422" s="21"/>
      <c r="G422" s="25"/>
      <c r="H422" s="25"/>
    </row>
    <row r="423" spans="6:8" ht="16.5">
      <c r="F423" s="21"/>
      <c r="G423" s="25"/>
      <c r="H423" s="25"/>
    </row>
    <row r="424" spans="6:8" ht="16.5">
      <c r="F424" s="21"/>
      <c r="G424" s="25"/>
      <c r="H424" s="25"/>
    </row>
    <row r="425" spans="6:8" ht="16.5">
      <c r="F425" s="21"/>
      <c r="G425" s="25"/>
      <c r="H425" s="25"/>
    </row>
    <row r="426" spans="6:8" ht="16.5">
      <c r="F426" s="21"/>
      <c r="G426" s="25"/>
      <c r="H426" s="25"/>
    </row>
    <row r="427" spans="6:8" ht="16.5">
      <c r="F427" s="21"/>
      <c r="G427" s="25"/>
      <c r="H427" s="25"/>
    </row>
    <row r="428" spans="6:8" ht="16.5">
      <c r="F428" s="21"/>
      <c r="G428" s="25"/>
      <c r="H428" s="25"/>
    </row>
    <row r="429" spans="6:8" ht="16.5">
      <c r="F429" s="21"/>
      <c r="G429" s="25"/>
      <c r="H429" s="25"/>
    </row>
    <row r="430" spans="6:8" ht="16.5">
      <c r="F430" s="21"/>
      <c r="G430" s="25"/>
      <c r="H430" s="25"/>
    </row>
    <row r="431" spans="6:8" ht="16.5">
      <c r="F431" s="21"/>
      <c r="G431" s="25"/>
      <c r="H431" s="25"/>
    </row>
    <row r="432" spans="6:8" ht="16.5">
      <c r="F432" s="21"/>
      <c r="G432" s="25"/>
      <c r="H432" s="25"/>
    </row>
    <row r="433" spans="6:8" ht="16.5">
      <c r="F433" s="21"/>
      <c r="G433" s="25"/>
      <c r="H433" s="25"/>
    </row>
    <row r="434" spans="6:8" ht="16.5">
      <c r="F434" s="21"/>
      <c r="G434" s="25"/>
      <c r="H434" s="25"/>
    </row>
    <row r="435" spans="6:8" ht="16.5">
      <c r="F435" s="21"/>
      <c r="G435" s="25"/>
      <c r="H435" s="25"/>
    </row>
    <row r="436" spans="6:8" ht="16.5">
      <c r="F436" s="21"/>
      <c r="G436" s="25"/>
      <c r="H436" s="25"/>
    </row>
    <row r="437" spans="6:8" ht="16.5">
      <c r="F437" s="21"/>
      <c r="G437" s="25"/>
      <c r="H437" s="25"/>
    </row>
    <row r="438" spans="6:8" ht="16.5">
      <c r="F438" s="21"/>
      <c r="G438" s="25"/>
      <c r="H438" s="25"/>
    </row>
    <row r="439" spans="6:8" ht="16.5">
      <c r="F439" s="21"/>
      <c r="G439" s="25"/>
      <c r="H439" s="25"/>
    </row>
    <row r="440" spans="6:8" ht="16.5">
      <c r="F440" s="21"/>
      <c r="G440" s="25"/>
      <c r="H440" s="25"/>
    </row>
    <row r="441" spans="6:8" ht="16.5">
      <c r="F441" s="21"/>
      <c r="G441" s="25"/>
      <c r="H441" s="25"/>
    </row>
    <row r="442" spans="6:8" ht="16.5">
      <c r="F442" s="21"/>
      <c r="G442" s="25"/>
      <c r="H442" s="25"/>
    </row>
    <row r="443" spans="6:8" ht="16.5">
      <c r="F443" s="21"/>
      <c r="G443" s="25"/>
      <c r="H443" s="25"/>
    </row>
    <row r="444" spans="6:8" ht="16.5">
      <c r="F444" s="21"/>
      <c r="G444" s="25"/>
      <c r="H444" s="25"/>
    </row>
    <row r="445" spans="6:8" ht="16.5">
      <c r="F445" s="21"/>
      <c r="G445" s="25"/>
      <c r="H445" s="25"/>
    </row>
    <row r="446" spans="6:8" ht="16.5">
      <c r="F446" s="21"/>
      <c r="G446" s="25"/>
      <c r="H446" s="25"/>
    </row>
    <row r="447" spans="6:8" ht="16.5">
      <c r="F447" s="21"/>
      <c r="G447" s="25"/>
      <c r="H447" s="25"/>
    </row>
    <row r="448" spans="6:8" ht="16.5">
      <c r="F448" s="21"/>
      <c r="G448" s="25"/>
      <c r="H448" s="25"/>
    </row>
    <row r="449" spans="6:8" ht="16.5">
      <c r="F449" s="21"/>
      <c r="G449" s="25"/>
      <c r="H449" s="25"/>
    </row>
    <row r="450" spans="6:8" ht="16.5">
      <c r="F450" s="21"/>
      <c r="G450" s="25"/>
      <c r="H450" s="25"/>
    </row>
    <row r="451" spans="6:8" ht="16.5">
      <c r="F451" s="21"/>
      <c r="G451" s="25"/>
      <c r="H451" s="25"/>
    </row>
    <row r="452" spans="6:8" ht="16.5">
      <c r="F452" s="21"/>
      <c r="G452" s="25"/>
      <c r="H452" s="25"/>
    </row>
    <row r="453" spans="6:8" ht="16.5">
      <c r="F453" s="21"/>
      <c r="G453" s="25"/>
      <c r="H453" s="25"/>
    </row>
    <row r="454" spans="6:8" ht="16.5">
      <c r="F454" s="21"/>
      <c r="G454" s="25"/>
      <c r="H454" s="25"/>
    </row>
    <row r="455" spans="6:8" ht="16.5">
      <c r="F455" s="21"/>
      <c r="G455" s="25"/>
      <c r="H455" s="25"/>
    </row>
    <row r="456" spans="6:8" ht="16.5">
      <c r="F456" s="21"/>
      <c r="G456" s="25"/>
      <c r="H456" s="25"/>
    </row>
    <row r="457" spans="6:8" ht="16.5">
      <c r="F457" s="21"/>
      <c r="G457" s="25"/>
      <c r="H457" s="25"/>
    </row>
    <row r="458" spans="6:8" ht="16.5">
      <c r="F458" s="21"/>
      <c r="G458" s="25"/>
      <c r="H458" s="25"/>
    </row>
    <row r="459" spans="6:8" ht="16.5">
      <c r="F459" s="21"/>
      <c r="G459" s="25"/>
      <c r="H459" s="25"/>
    </row>
    <row r="460" spans="6:8" ht="16.5">
      <c r="F460" s="21"/>
      <c r="G460" s="25"/>
      <c r="H460" s="25"/>
    </row>
    <row r="461" spans="6:8" ht="16.5">
      <c r="F461" s="21"/>
      <c r="G461" s="25"/>
      <c r="H461" s="25"/>
    </row>
    <row r="462" spans="6:8" ht="16.5">
      <c r="F462" s="21"/>
      <c r="G462" s="25"/>
      <c r="H462" s="25"/>
    </row>
    <row r="463" spans="6:8" ht="16.5">
      <c r="F463" s="21"/>
      <c r="G463" s="25"/>
      <c r="H463" s="25"/>
    </row>
    <row r="464" spans="6:8" ht="16.5">
      <c r="F464" s="21"/>
      <c r="G464" s="25"/>
      <c r="H464" s="25"/>
    </row>
    <row r="465" spans="6:8" ht="16.5">
      <c r="F465" s="21"/>
      <c r="G465" s="25"/>
      <c r="H465" s="25"/>
    </row>
    <row r="466" spans="6:8" ht="16.5">
      <c r="F466" s="21"/>
      <c r="G466" s="25"/>
      <c r="H466" s="25"/>
    </row>
    <row r="467" spans="6:8" ht="16.5">
      <c r="F467" s="21"/>
      <c r="G467" s="25"/>
      <c r="H467" s="25"/>
    </row>
    <row r="468" spans="6:8" ht="16.5">
      <c r="F468" s="21"/>
      <c r="G468" s="25"/>
      <c r="H468" s="25"/>
    </row>
    <row r="469" spans="6:8" ht="16.5">
      <c r="F469" s="21"/>
      <c r="G469" s="25"/>
      <c r="H469" s="25"/>
    </row>
    <row r="470" spans="6:8" ht="16.5">
      <c r="F470" s="21"/>
      <c r="G470" s="25"/>
      <c r="H470" s="25"/>
    </row>
    <row r="471" spans="6:8" ht="16.5">
      <c r="F471" s="21"/>
      <c r="G471" s="25"/>
      <c r="H471" s="25"/>
    </row>
    <row r="472" spans="6:8" ht="16.5">
      <c r="F472" s="21"/>
      <c r="G472" s="25"/>
      <c r="H472" s="25"/>
    </row>
    <row r="473" spans="6:8" ht="16.5">
      <c r="F473" s="21"/>
      <c r="G473" s="25"/>
      <c r="H473" s="25"/>
    </row>
    <row r="474" spans="6:8" ht="16.5">
      <c r="F474" s="21"/>
      <c r="G474" s="25"/>
      <c r="H474" s="25"/>
    </row>
    <row r="475" spans="6:8" ht="16.5">
      <c r="F475" s="21"/>
      <c r="G475" s="25"/>
      <c r="H475" s="25"/>
    </row>
    <row r="476" spans="6:8" ht="16.5">
      <c r="F476" s="21"/>
      <c r="G476" s="25"/>
      <c r="H476" s="25"/>
    </row>
    <row r="477" spans="6:8" ht="16.5">
      <c r="F477" s="21"/>
      <c r="G477" s="25"/>
      <c r="H477" s="25"/>
    </row>
    <row r="478" spans="6:8" ht="16.5">
      <c r="F478" s="21"/>
      <c r="G478" s="25"/>
      <c r="H478" s="25"/>
    </row>
    <row r="479" spans="6:8" ht="16.5">
      <c r="F479" s="21"/>
      <c r="G479" s="25"/>
      <c r="H479" s="25"/>
    </row>
    <row r="480" spans="6:8" ht="16.5">
      <c r="F480" s="21"/>
      <c r="G480" s="25"/>
      <c r="H480" s="25"/>
    </row>
    <row r="481" spans="6:8" ht="16.5">
      <c r="F481" s="21"/>
      <c r="G481" s="25"/>
      <c r="H481" s="25"/>
    </row>
    <row r="482" spans="6:8" ht="16.5">
      <c r="F482" s="21"/>
      <c r="G482" s="25"/>
      <c r="H482" s="25"/>
    </row>
    <row r="483" spans="6:8" ht="16.5">
      <c r="F483" s="21"/>
      <c r="G483" s="25"/>
      <c r="H483" s="25"/>
    </row>
    <row r="484" spans="6:8" ht="16.5">
      <c r="F484" s="21"/>
      <c r="G484" s="25"/>
      <c r="H484" s="25"/>
    </row>
    <row r="485" spans="6:8" ht="16.5">
      <c r="F485" s="21"/>
      <c r="G485" s="25"/>
      <c r="H485" s="25"/>
    </row>
    <row r="486" spans="6:8" ht="16.5">
      <c r="F486" s="21"/>
      <c r="G486" s="25"/>
      <c r="H486" s="25"/>
    </row>
    <row r="487" spans="6:8" ht="16.5">
      <c r="F487" s="21"/>
      <c r="G487" s="25"/>
      <c r="H487" s="25"/>
    </row>
    <row r="488" spans="6:8" ht="16.5">
      <c r="F488" s="21"/>
      <c r="G488" s="25"/>
      <c r="H488" s="25"/>
    </row>
    <row r="489" spans="6:8" ht="16.5">
      <c r="F489" s="21"/>
      <c r="G489" s="25"/>
      <c r="H489" s="25"/>
    </row>
    <row r="490" spans="6:8" ht="16.5">
      <c r="F490" s="21"/>
      <c r="G490" s="25"/>
      <c r="H490" s="25"/>
    </row>
    <row r="491" spans="6:8" ht="16.5">
      <c r="F491" s="21"/>
      <c r="G491" s="25"/>
      <c r="H491" s="25"/>
    </row>
    <row r="492" spans="6:8" ht="16.5">
      <c r="F492" s="21"/>
      <c r="G492" s="25"/>
      <c r="H492" s="25"/>
    </row>
    <row r="493" spans="6:8" ht="16.5">
      <c r="F493" s="21"/>
      <c r="G493" s="25"/>
      <c r="H493" s="25"/>
    </row>
    <row r="494" spans="6:8" ht="16.5">
      <c r="F494" s="21"/>
      <c r="G494" s="25"/>
      <c r="H494" s="25"/>
    </row>
    <row r="495" spans="6:8" ht="16.5">
      <c r="F495" s="21"/>
      <c r="G495" s="25"/>
      <c r="H495" s="25"/>
    </row>
    <row r="496" spans="6:8" ht="16.5">
      <c r="F496" s="21"/>
      <c r="G496" s="25"/>
      <c r="H496" s="25"/>
    </row>
    <row r="497" spans="6:8" ht="16.5">
      <c r="F497" s="21"/>
      <c r="G497" s="25"/>
      <c r="H497" s="25"/>
    </row>
    <row r="498" spans="6:8" ht="16.5">
      <c r="F498" s="21"/>
      <c r="G498" s="25"/>
      <c r="H498" s="25"/>
    </row>
    <row r="499" spans="6:8" ht="16.5">
      <c r="F499" s="21"/>
      <c r="G499" s="25"/>
      <c r="H499" s="25"/>
    </row>
    <row r="500" spans="6:8" ht="16.5">
      <c r="F500" s="21"/>
      <c r="G500" s="25"/>
      <c r="H500" s="25"/>
    </row>
    <row r="501" spans="6:8" ht="16.5">
      <c r="F501" s="21"/>
      <c r="G501" s="25"/>
      <c r="H501" s="25"/>
    </row>
    <row r="502" spans="6:8" ht="16.5">
      <c r="F502" s="21"/>
      <c r="G502" s="25"/>
      <c r="H502" s="25"/>
    </row>
    <row r="503" spans="6:8" ht="16.5">
      <c r="F503" s="21"/>
      <c r="G503" s="25"/>
      <c r="H503" s="25"/>
    </row>
    <row r="504" spans="6:8" ht="16.5">
      <c r="F504" s="21"/>
      <c r="G504" s="25"/>
      <c r="H504" s="25"/>
    </row>
    <row r="505" spans="6:8" ht="16.5">
      <c r="F505" s="21"/>
      <c r="G505" s="25"/>
      <c r="H505" s="25"/>
    </row>
    <row r="506" spans="6:8" ht="16.5">
      <c r="F506" s="21"/>
      <c r="G506" s="25"/>
      <c r="H506" s="25"/>
    </row>
    <row r="507" spans="6:8" ht="16.5">
      <c r="F507" s="21"/>
      <c r="G507" s="25"/>
      <c r="H507" s="25"/>
    </row>
    <row r="508" spans="6:8" ht="16.5">
      <c r="F508" s="21"/>
      <c r="G508" s="25"/>
      <c r="H508" s="25"/>
    </row>
    <row r="509" spans="6:8" ht="16.5">
      <c r="F509" s="21"/>
      <c r="G509" s="25"/>
      <c r="H509" s="25"/>
    </row>
    <row r="510" spans="6:8" ht="16.5">
      <c r="F510" s="21"/>
      <c r="G510" s="25"/>
      <c r="H510" s="25"/>
    </row>
    <row r="511" spans="6:8" ht="16.5">
      <c r="F511" s="21"/>
      <c r="G511" s="25"/>
      <c r="H511" s="25"/>
    </row>
    <row r="512" spans="6:8" ht="16.5">
      <c r="F512" s="21"/>
      <c r="G512" s="25"/>
      <c r="H512" s="25"/>
    </row>
    <row r="513" spans="6:8" ht="16.5">
      <c r="F513" s="21"/>
      <c r="G513" s="25"/>
      <c r="H513" s="25"/>
    </row>
    <row r="514" spans="6:8" ht="16.5">
      <c r="F514" s="21"/>
      <c r="G514" s="25"/>
      <c r="H514" s="25"/>
    </row>
    <row r="515" spans="6:8" ht="16.5">
      <c r="F515" s="21"/>
      <c r="G515" s="25"/>
      <c r="H515" s="25"/>
    </row>
    <row r="516" spans="6:8" ht="16.5">
      <c r="F516" s="21"/>
      <c r="G516" s="25"/>
      <c r="H516" s="25"/>
    </row>
    <row r="517" spans="6:8" ht="16.5">
      <c r="F517" s="21"/>
      <c r="G517" s="25"/>
      <c r="H517" s="25"/>
    </row>
    <row r="518" spans="6:8" ht="16.5">
      <c r="F518" s="21"/>
      <c r="G518" s="25"/>
      <c r="H518" s="25"/>
    </row>
    <row r="519" spans="6:8" ht="16.5">
      <c r="F519" s="21"/>
      <c r="G519" s="25"/>
      <c r="H519" s="25"/>
    </row>
    <row r="520" spans="6:8" ht="16.5">
      <c r="F520" s="21"/>
      <c r="G520" s="25"/>
      <c r="H520" s="25"/>
    </row>
    <row r="521" spans="6:8" ht="16.5">
      <c r="F521" s="21"/>
      <c r="G521" s="25"/>
      <c r="H521" s="25"/>
    </row>
    <row r="522" spans="6:8" ht="16.5">
      <c r="F522" s="21"/>
      <c r="G522" s="25"/>
      <c r="H522" s="25"/>
    </row>
    <row r="523" spans="6:8" ht="16.5">
      <c r="F523" s="21"/>
      <c r="G523" s="25"/>
      <c r="H523" s="25"/>
    </row>
    <row r="524" spans="6:8" ht="16.5">
      <c r="F524" s="21"/>
      <c r="G524" s="25"/>
      <c r="H524" s="25"/>
    </row>
    <row r="525" spans="6:8" ht="16.5">
      <c r="F525" s="21"/>
      <c r="G525" s="25"/>
      <c r="H525" s="25"/>
    </row>
    <row r="526" spans="6:8" ht="16.5">
      <c r="F526" s="21"/>
      <c r="G526" s="25"/>
      <c r="H526" s="25"/>
    </row>
    <row r="527" spans="6:8" ht="16.5">
      <c r="F527" s="21"/>
      <c r="G527" s="25"/>
      <c r="H527" s="25"/>
    </row>
    <row r="528" spans="6:8" ht="16.5">
      <c r="F528" s="21"/>
      <c r="G528" s="25"/>
      <c r="H528" s="25"/>
    </row>
    <row r="529" spans="6:8" ht="16.5">
      <c r="F529" s="21"/>
      <c r="G529" s="25"/>
      <c r="H529" s="25"/>
    </row>
    <row r="530" spans="6:8" ht="16.5">
      <c r="F530" s="21"/>
      <c r="G530" s="25"/>
      <c r="H530" s="25"/>
    </row>
    <row r="531" spans="6:8" ht="16.5">
      <c r="F531" s="21"/>
      <c r="G531" s="25"/>
      <c r="H531" s="25"/>
    </row>
    <row r="532" spans="6:8" ht="16.5">
      <c r="F532" s="21"/>
      <c r="G532" s="25"/>
      <c r="H532" s="25"/>
    </row>
    <row r="533" spans="6:8" ht="16.5">
      <c r="F533" s="21"/>
      <c r="G533" s="25"/>
      <c r="H533" s="25"/>
    </row>
    <row r="534" spans="6:8" ht="16.5">
      <c r="F534" s="21"/>
      <c r="G534" s="25"/>
      <c r="H534" s="25"/>
    </row>
    <row r="535" spans="6:8" ht="16.5">
      <c r="F535" s="21"/>
      <c r="G535" s="25"/>
      <c r="H535" s="25"/>
    </row>
    <row r="536" spans="6:8" ht="16.5">
      <c r="F536" s="21"/>
      <c r="G536" s="25"/>
      <c r="H536" s="25"/>
    </row>
    <row r="537" spans="6:8" ht="16.5">
      <c r="F537" s="21"/>
      <c r="G537" s="25"/>
      <c r="H537" s="25"/>
    </row>
    <row r="538" spans="6:8" ht="16.5">
      <c r="F538" s="21"/>
      <c r="G538" s="25"/>
      <c r="H538" s="25"/>
    </row>
    <row r="539" spans="6:8" ht="16.5">
      <c r="F539" s="21"/>
      <c r="G539" s="25"/>
      <c r="H539" s="25"/>
    </row>
    <row r="540" spans="6:8" ht="16.5">
      <c r="F540" s="21"/>
      <c r="G540" s="25"/>
      <c r="H540" s="25"/>
    </row>
    <row r="541" spans="6:8" ht="16.5">
      <c r="F541" s="21"/>
      <c r="G541" s="25"/>
      <c r="H541" s="25"/>
    </row>
    <row r="542" spans="6:8" ht="16.5">
      <c r="F542" s="21"/>
      <c r="G542" s="25"/>
      <c r="H542" s="25"/>
    </row>
    <row r="543" spans="6:8" ht="16.5">
      <c r="F543" s="21"/>
      <c r="G543" s="25"/>
      <c r="H543" s="25"/>
    </row>
    <row r="544" spans="6:8" ht="16.5">
      <c r="F544" s="21"/>
      <c r="G544" s="25"/>
      <c r="H544" s="25"/>
    </row>
    <row r="545" spans="6:8" ht="16.5">
      <c r="F545" s="21"/>
      <c r="G545" s="25"/>
      <c r="H545" s="25"/>
    </row>
    <row r="546" spans="6:8" ht="16.5">
      <c r="F546" s="21"/>
      <c r="G546" s="25"/>
      <c r="H546" s="25"/>
    </row>
    <row r="547" spans="6:8" ht="16.5">
      <c r="F547" s="21"/>
      <c r="G547" s="25"/>
      <c r="H547" s="25"/>
    </row>
    <row r="548" spans="6:8" ht="16.5">
      <c r="F548" s="21"/>
      <c r="G548" s="25"/>
      <c r="H548" s="25"/>
    </row>
    <row r="549" spans="6:8" ht="16.5">
      <c r="F549" s="21"/>
      <c r="G549" s="25"/>
      <c r="H549" s="25"/>
    </row>
    <row r="550" spans="6:8" ht="16.5">
      <c r="F550" s="21"/>
      <c r="G550" s="25"/>
      <c r="H550" s="25"/>
    </row>
    <row r="551" spans="6:8" ht="16.5">
      <c r="F551" s="21"/>
      <c r="G551" s="25"/>
      <c r="H551" s="25"/>
    </row>
    <row r="552" spans="6:8" ht="16.5">
      <c r="F552" s="21"/>
      <c r="G552" s="25"/>
      <c r="H552" s="25"/>
    </row>
    <row r="553" spans="6:8" ht="16.5">
      <c r="F553" s="21"/>
      <c r="G553" s="25"/>
      <c r="H553" s="25"/>
    </row>
    <row r="554" spans="6:8" ht="16.5">
      <c r="F554" s="21"/>
      <c r="G554" s="25"/>
      <c r="H554" s="25"/>
    </row>
    <row r="555" spans="6:8" ht="16.5">
      <c r="F555" s="21"/>
      <c r="G555" s="25"/>
      <c r="H555" s="25"/>
    </row>
    <row r="556" spans="6:8" ht="16.5">
      <c r="F556" s="21"/>
      <c r="G556" s="25"/>
      <c r="H556" s="25"/>
    </row>
    <row r="557" spans="6:8" ht="16.5">
      <c r="F557" s="21"/>
      <c r="G557" s="25"/>
      <c r="H557" s="25"/>
    </row>
    <row r="558" spans="6:8" ht="16.5">
      <c r="F558" s="21"/>
      <c r="G558" s="25"/>
      <c r="H558" s="25"/>
    </row>
    <row r="559" spans="6:8" ht="16.5">
      <c r="F559" s="21"/>
      <c r="G559" s="25"/>
      <c r="H559" s="25"/>
    </row>
    <row r="560" spans="6:8" ht="16.5">
      <c r="F560" s="21"/>
      <c r="G560" s="25"/>
      <c r="H560" s="25"/>
    </row>
    <row r="561" spans="6:8" ht="16.5">
      <c r="F561" s="21"/>
      <c r="G561" s="25"/>
      <c r="H561" s="25"/>
    </row>
    <row r="562" spans="6:8" ht="16.5">
      <c r="F562" s="21"/>
      <c r="G562" s="25"/>
      <c r="H562" s="25"/>
    </row>
    <row r="563" spans="6:8" ht="16.5">
      <c r="F563" s="21"/>
      <c r="G563" s="25"/>
      <c r="H563" s="25"/>
    </row>
    <row r="564" spans="6:8" ht="16.5">
      <c r="F564" s="21"/>
      <c r="G564" s="25"/>
      <c r="H564" s="25"/>
    </row>
    <row r="565" spans="6:8" ht="16.5">
      <c r="F565" s="21"/>
      <c r="G565" s="25"/>
      <c r="H565" s="25"/>
    </row>
    <row r="566" spans="6:8" ht="16.5">
      <c r="F566" s="21"/>
      <c r="G566" s="25"/>
      <c r="H566" s="25"/>
    </row>
    <row r="567" spans="6:8" ht="16.5">
      <c r="F567" s="21"/>
      <c r="G567" s="25"/>
      <c r="H567" s="25"/>
    </row>
    <row r="568" spans="6:8" ht="16.5">
      <c r="F568" s="21"/>
      <c r="G568" s="25"/>
      <c r="H568" s="25"/>
    </row>
    <row r="569" spans="6:8" ht="16.5">
      <c r="F569" s="21"/>
      <c r="G569" s="25"/>
      <c r="H569" s="25"/>
    </row>
    <row r="570" spans="6:8" ht="16.5">
      <c r="F570" s="21"/>
      <c r="G570" s="25"/>
      <c r="H570" s="25"/>
    </row>
    <row r="571" spans="6:8" ht="16.5">
      <c r="F571" s="21"/>
      <c r="G571" s="25"/>
      <c r="H571" s="25"/>
    </row>
    <row r="572" spans="6:8" ht="16.5">
      <c r="F572" s="21"/>
      <c r="G572" s="25"/>
      <c r="H572" s="25"/>
    </row>
    <row r="573" spans="6:8" ht="16.5">
      <c r="F573" s="21"/>
      <c r="G573" s="25"/>
      <c r="H573" s="25"/>
    </row>
    <row r="574" spans="6:8" ht="16.5">
      <c r="F574" s="21"/>
      <c r="G574" s="25"/>
      <c r="H574" s="25"/>
    </row>
    <row r="575" spans="6:8" ht="16.5">
      <c r="F575" s="21"/>
      <c r="G575" s="25"/>
      <c r="H575" s="25"/>
    </row>
    <row r="576" spans="6:8" ht="16.5">
      <c r="F576" s="21"/>
      <c r="G576" s="25"/>
      <c r="H576" s="25"/>
    </row>
    <row r="577" spans="6:8" ht="16.5">
      <c r="F577" s="21"/>
      <c r="G577" s="25"/>
      <c r="H577" s="25"/>
    </row>
    <row r="578" spans="6:8" ht="16.5">
      <c r="F578" s="21"/>
      <c r="G578" s="25"/>
      <c r="H578" s="25"/>
    </row>
    <row r="579" spans="6:8" ht="16.5">
      <c r="F579" s="21"/>
      <c r="G579" s="25"/>
      <c r="H579" s="25"/>
    </row>
    <row r="580" spans="6:8" ht="16.5">
      <c r="F580" s="21"/>
      <c r="G580" s="25"/>
      <c r="H580" s="25"/>
    </row>
    <row r="581" spans="6:8" ht="16.5">
      <c r="F581" s="21"/>
      <c r="G581" s="25"/>
      <c r="H581" s="25"/>
    </row>
    <row r="582" spans="6:8" ht="16.5">
      <c r="F582" s="21"/>
      <c r="G582" s="25"/>
      <c r="H582" s="25"/>
    </row>
    <row r="583" spans="6:8" ht="16.5">
      <c r="F583" s="21"/>
      <c r="G583" s="25"/>
      <c r="H583" s="25"/>
    </row>
    <row r="584" spans="6:8" ht="16.5">
      <c r="F584" s="21"/>
      <c r="G584" s="25"/>
      <c r="H584" s="25"/>
    </row>
    <row r="585" spans="6:8" ht="16.5">
      <c r="F585" s="21"/>
      <c r="G585" s="25"/>
      <c r="H585" s="25"/>
    </row>
    <row r="586" spans="6:8" ht="16.5">
      <c r="F586" s="21"/>
      <c r="G586" s="25"/>
      <c r="H586" s="25"/>
    </row>
    <row r="587" spans="6:8" ht="16.5">
      <c r="F587" s="21"/>
      <c r="G587" s="25"/>
      <c r="H587" s="25"/>
    </row>
    <row r="588" spans="6:8" ht="16.5">
      <c r="F588" s="21"/>
      <c r="G588" s="25"/>
      <c r="H588" s="25"/>
    </row>
    <row r="589" spans="6:8" ht="16.5">
      <c r="F589" s="21"/>
      <c r="G589" s="25"/>
      <c r="H589" s="25"/>
    </row>
    <row r="590" spans="6:8" ht="16.5">
      <c r="F590" s="21"/>
      <c r="G590" s="25"/>
      <c r="H590" s="25"/>
    </row>
    <row r="591" spans="6:8" ht="16.5">
      <c r="F591" s="21"/>
      <c r="G591" s="25"/>
      <c r="H591" s="25"/>
    </row>
    <row r="592" spans="6:8" ht="16.5">
      <c r="F592" s="21"/>
      <c r="G592" s="25"/>
      <c r="H592" s="25"/>
    </row>
    <row r="593" spans="6:8" ht="16.5">
      <c r="F593" s="21"/>
      <c r="G593" s="25"/>
      <c r="H593" s="25"/>
    </row>
    <row r="594" spans="6:8" ht="16.5">
      <c r="F594" s="21"/>
      <c r="G594" s="25"/>
      <c r="H594" s="25"/>
    </row>
    <row r="595" spans="6:8" ht="16.5">
      <c r="F595" s="21"/>
      <c r="G595" s="25"/>
      <c r="H595" s="25"/>
    </row>
    <row r="596" spans="6:8" ht="16.5">
      <c r="F596" s="21"/>
      <c r="G596" s="25"/>
      <c r="H596" s="25"/>
    </row>
    <row r="597" spans="6:8" ht="16.5">
      <c r="F597" s="21"/>
      <c r="G597" s="25"/>
      <c r="H597" s="25"/>
    </row>
    <row r="598" spans="6:8" ht="16.5">
      <c r="F598" s="21"/>
      <c r="G598" s="25"/>
      <c r="H598" s="25"/>
    </row>
    <row r="599" spans="6:8" ht="16.5">
      <c r="F599" s="21"/>
      <c r="G599" s="25"/>
      <c r="H599" s="25"/>
    </row>
    <row r="600" spans="6:8" ht="16.5">
      <c r="F600" s="21"/>
      <c r="G600" s="25"/>
      <c r="H600" s="25"/>
    </row>
    <row r="601" spans="6:8" ht="16.5">
      <c r="F601" s="21"/>
      <c r="G601" s="25"/>
      <c r="H601" s="25"/>
    </row>
    <row r="602" spans="6:8" ht="16.5">
      <c r="F602" s="21"/>
      <c r="G602" s="25"/>
      <c r="H602" s="25"/>
    </row>
    <row r="603" spans="6:8" ht="16.5">
      <c r="F603" s="21"/>
      <c r="G603" s="25"/>
      <c r="H603" s="25"/>
    </row>
    <row r="604" spans="6:8" ht="16.5">
      <c r="F604" s="21"/>
      <c r="G604" s="25"/>
      <c r="H604" s="25"/>
    </row>
    <row r="605" spans="6:8" ht="16.5">
      <c r="F605" s="21"/>
      <c r="G605" s="25"/>
      <c r="H605" s="25"/>
    </row>
    <row r="606" spans="6:8" ht="16.5">
      <c r="F606" s="21"/>
      <c r="G606" s="25"/>
      <c r="H606" s="25"/>
    </row>
    <row r="607" spans="6:8" ht="16.5">
      <c r="F607" s="21"/>
      <c r="G607" s="25"/>
      <c r="H607" s="25"/>
    </row>
    <row r="608" spans="6:8" ht="16.5">
      <c r="F608" s="21"/>
      <c r="G608" s="25"/>
      <c r="H608" s="25"/>
    </row>
    <row r="609" spans="6:8" ht="16.5">
      <c r="F609" s="21"/>
      <c r="G609" s="25"/>
      <c r="H609" s="25"/>
    </row>
    <row r="610" spans="6:8" ht="16.5">
      <c r="F610" s="21"/>
      <c r="G610" s="25"/>
      <c r="H610" s="25"/>
    </row>
    <row r="611" spans="6:8" ht="16.5">
      <c r="F611" s="21"/>
      <c r="G611" s="25"/>
      <c r="H611" s="25"/>
    </row>
    <row r="612" spans="6:8" ht="16.5">
      <c r="F612" s="21"/>
      <c r="G612" s="25"/>
      <c r="H612" s="25"/>
    </row>
    <row r="613" spans="6:8" ht="16.5">
      <c r="F613" s="21"/>
      <c r="G613" s="25"/>
      <c r="H613" s="25"/>
    </row>
    <row r="614" spans="6:8" ht="16.5">
      <c r="F614" s="21"/>
      <c r="G614" s="25"/>
      <c r="H614" s="25"/>
    </row>
    <row r="615" spans="6:8" ht="16.5">
      <c r="F615" s="21"/>
      <c r="G615" s="25"/>
      <c r="H615" s="25"/>
    </row>
    <row r="616" spans="6:8" ht="16.5">
      <c r="F616" s="21"/>
      <c r="G616" s="25"/>
      <c r="H616" s="25"/>
    </row>
    <row r="617" spans="6:8" ht="16.5">
      <c r="F617" s="21"/>
      <c r="G617" s="25"/>
      <c r="H617" s="25"/>
    </row>
    <row r="618" spans="6:8" ht="16.5">
      <c r="F618" s="21"/>
      <c r="G618" s="25"/>
      <c r="H618" s="25"/>
    </row>
    <row r="619" spans="6:8" ht="16.5">
      <c r="F619" s="21"/>
      <c r="G619" s="25"/>
      <c r="H619" s="25"/>
    </row>
    <row r="620" spans="6:8" ht="16.5">
      <c r="F620" s="21"/>
      <c r="G620" s="25"/>
      <c r="H620" s="25"/>
    </row>
    <row r="621" spans="6:8" ht="16.5">
      <c r="F621" s="21"/>
      <c r="G621" s="25"/>
      <c r="H621" s="25"/>
    </row>
    <row r="622" spans="6:8" ht="16.5">
      <c r="F622" s="21"/>
      <c r="G622" s="25"/>
      <c r="H622" s="25"/>
    </row>
    <row r="623" spans="6:8" ht="16.5">
      <c r="F623" s="21"/>
      <c r="G623" s="25"/>
      <c r="H623" s="25"/>
    </row>
    <row r="624" spans="6:8" ht="16.5">
      <c r="F624" s="21"/>
      <c r="G624" s="25"/>
      <c r="H624" s="25"/>
    </row>
    <row r="625" spans="6:8" ht="16.5">
      <c r="F625" s="21"/>
      <c r="G625" s="25"/>
      <c r="H625" s="25"/>
    </row>
    <row r="626" spans="6:8" ht="16.5">
      <c r="F626" s="21"/>
      <c r="G626" s="25"/>
      <c r="H626" s="25"/>
    </row>
    <row r="627" spans="6:8" ht="16.5">
      <c r="F627" s="21"/>
      <c r="G627" s="25"/>
      <c r="H627" s="25"/>
    </row>
    <row r="628" spans="6:8" ht="16.5">
      <c r="F628" s="21"/>
      <c r="G628" s="25"/>
      <c r="H628" s="25"/>
    </row>
    <row r="629" spans="6:8" ht="16.5">
      <c r="F629" s="21"/>
      <c r="G629" s="25"/>
      <c r="H629" s="25"/>
    </row>
    <row r="630" spans="6:8" ht="16.5">
      <c r="F630" s="21"/>
      <c r="G630" s="25"/>
      <c r="H630" s="25"/>
    </row>
    <row r="631" spans="6:8" ht="16.5">
      <c r="F631" s="21"/>
      <c r="G631" s="25"/>
      <c r="H631" s="25"/>
    </row>
    <row r="632" spans="6:8" ht="16.5">
      <c r="F632" s="21"/>
      <c r="G632" s="25"/>
      <c r="H632" s="25"/>
    </row>
    <row r="633" spans="6:8" ht="16.5">
      <c r="F633" s="21"/>
      <c r="G633" s="25"/>
      <c r="H633" s="25"/>
    </row>
    <row r="634" spans="6:8" ht="16.5">
      <c r="F634" s="21"/>
      <c r="G634" s="25"/>
      <c r="H634" s="25"/>
    </row>
    <row r="635" spans="6:8" ht="16.5">
      <c r="F635" s="21"/>
      <c r="G635" s="25"/>
      <c r="H635" s="25"/>
    </row>
    <row r="636" spans="6:8" ht="16.5">
      <c r="F636" s="21"/>
      <c r="G636" s="25"/>
      <c r="H636" s="25"/>
    </row>
    <row r="637" spans="6:8" ht="16.5">
      <c r="F637" s="21"/>
      <c r="G637" s="25"/>
      <c r="H637" s="25"/>
    </row>
    <row r="638" spans="6:8" ht="16.5">
      <c r="F638" s="21"/>
      <c r="G638" s="25"/>
      <c r="H638" s="25"/>
    </row>
    <row r="639" spans="6:8" ht="16.5">
      <c r="F639" s="21"/>
      <c r="G639" s="25"/>
      <c r="H639" s="25"/>
    </row>
    <row r="640" spans="6:8" ht="16.5">
      <c r="F640" s="21"/>
      <c r="G640" s="25"/>
      <c r="H640" s="25"/>
    </row>
    <row r="641" spans="6:8" ht="16.5">
      <c r="F641" s="21"/>
      <c r="G641" s="25"/>
      <c r="H641" s="25"/>
    </row>
    <row r="642" spans="6:8" ht="16.5">
      <c r="F642" s="21"/>
      <c r="G642" s="25"/>
      <c r="H642" s="25"/>
    </row>
    <row r="643" spans="6:8" ht="16.5">
      <c r="F643" s="21"/>
      <c r="G643" s="25"/>
      <c r="H643" s="25"/>
    </row>
    <row r="644" spans="6:8" ht="16.5">
      <c r="F644" s="21"/>
      <c r="G644" s="25"/>
      <c r="H644" s="25"/>
    </row>
    <row r="645" spans="6:8" ht="16.5">
      <c r="F645" s="21"/>
      <c r="G645" s="25"/>
      <c r="H645" s="25"/>
    </row>
    <row r="646" spans="6:8" ht="16.5">
      <c r="F646" s="21"/>
      <c r="G646" s="25"/>
      <c r="H646" s="25"/>
    </row>
    <row r="647" spans="6:8" ht="16.5">
      <c r="F647" s="21"/>
      <c r="G647" s="25"/>
      <c r="H647" s="25"/>
    </row>
    <row r="648" spans="6:8" ht="16.5">
      <c r="F648" s="21"/>
      <c r="G648" s="25"/>
      <c r="H648" s="25"/>
    </row>
    <row r="649" spans="6:8" ht="16.5">
      <c r="F649" s="21"/>
      <c r="G649" s="25"/>
      <c r="H649" s="25"/>
    </row>
    <row r="650" spans="6:8" ht="16.5">
      <c r="F650" s="21"/>
      <c r="G650" s="25"/>
      <c r="H650" s="25"/>
    </row>
    <row r="651" spans="6:8" ht="16.5">
      <c r="F651" s="21"/>
      <c r="G651" s="25"/>
      <c r="H651" s="25"/>
    </row>
    <row r="652" spans="6:8" ht="16.5">
      <c r="F652" s="21"/>
      <c r="G652" s="25"/>
      <c r="H652" s="25"/>
    </row>
    <row r="653" spans="6:8" ht="16.5">
      <c r="F653" s="21"/>
      <c r="G653" s="25"/>
      <c r="H653" s="25"/>
    </row>
    <row r="654" spans="6:8" ht="16.5">
      <c r="F654" s="21"/>
      <c r="G654" s="25"/>
      <c r="H654" s="25"/>
    </row>
    <row r="655" spans="6:8" ht="16.5">
      <c r="F655" s="21"/>
      <c r="G655" s="25"/>
      <c r="H655" s="25"/>
    </row>
    <row r="656" spans="6:8" ht="16.5">
      <c r="F656" s="21"/>
      <c r="G656" s="25"/>
      <c r="H656" s="25"/>
    </row>
    <row r="657" spans="6:8" ht="16.5">
      <c r="F657" s="21"/>
      <c r="G657" s="25"/>
      <c r="H657" s="25"/>
    </row>
    <row r="658" spans="6:8" ht="16.5">
      <c r="F658" s="21"/>
      <c r="G658" s="25"/>
      <c r="H658" s="25"/>
    </row>
    <row r="659" spans="6:8" ht="16.5">
      <c r="F659" s="21"/>
      <c r="G659" s="25"/>
      <c r="H659" s="25"/>
    </row>
    <row r="660" spans="6:8" ht="16.5">
      <c r="F660" s="21"/>
      <c r="G660" s="25"/>
      <c r="H660" s="25"/>
    </row>
    <row r="661" spans="6:8" ht="16.5">
      <c r="F661" s="21"/>
      <c r="G661" s="25"/>
      <c r="H661" s="25"/>
    </row>
    <row r="662" spans="6:8" ht="16.5">
      <c r="F662" s="21"/>
      <c r="G662" s="25"/>
      <c r="H662" s="25"/>
    </row>
    <row r="663" spans="6:8" ht="16.5">
      <c r="F663" s="21"/>
      <c r="G663" s="25"/>
      <c r="H663" s="25"/>
    </row>
    <row r="664" spans="6:8" ht="16.5">
      <c r="F664" s="21"/>
      <c r="G664" s="25"/>
      <c r="H664" s="25"/>
    </row>
    <row r="665" spans="6:8" ht="16.5">
      <c r="F665" s="21"/>
      <c r="G665" s="25"/>
      <c r="H665" s="25"/>
    </row>
    <row r="666" spans="6:8" ht="16.5">
      <c r="F666" s="21"/>
      <c r="G666" s="25"/>
      <c r="H666" s="25"/>
    </row>
    <row r="667" spans="6:8" ht="16.5">
      <c r="F667" s="21"/>
      <c r="G667" s="25"/>
      <c r="H667" s="25"/>
    </row>
    <row r="668" spans="6:8" ht="16.5">
      <c r="F668" s="21"/>
      <c r="G668" s="25"/>
      <c r="H668" s="25"/>
    </row>
    <row r="669" spans="6:8" ht="16.5">
      <c r="F669" s="21"/>
      <c r="G669" s="25"/>
      <c r="H669" s="25"/>
    </row>
    <row r="670" spans="6:8" ht="16.5">
      <c r="F670" s="21"/>
      <c r="G670" s="25"/>
      <c r="H670" s="25"/>
    </row>
    <row r="671" spans="6:8" ht="16.5">
      <c r="F671" s="21"/>
      <c r="G671" s="25"/>
      <c r="H671" s="25"/>
    </row>
    <row r="672" spans="6:8" ht="16.5">
      <c r="F672" s="21"/>
      <c r="G672" s="25"/>
      <c r="H672" s="25"/>
    </row>
    <row r="673" spans="6:8" ht="16.5">
      <c r="F673" s="21"/>
      <c r="G673" s="25"/>
      <c r="H673" s="25"/>
    </row>
    <row r="674" spans="6:8" ht="16.5">
      <c r="F674" s="21"/>
      <c r="G674" s="25"/>
      <c r="H674" s="25"/>
    </row>
    <row r="675" spans="6:8" ht="16.5">
      <c r="F675" s="21"/>
      <c r="G675" s="25"/>
      <c r="H675" s="25"/>
    </row>
    <row r="676" spans="6:8" ht="16.5">
      <c r="F676" s="21"/>
      <c r="G676" s="25"/>
      <c r="H676" s="25"/>
    </row>
    <row r="677" spans="6:8" ht="16.5">
      <c r="F677" s="21"/>
      <c r="G677" s="25"/>
      <c r="H677" s="25"/>
    </row>
    <row r="678" spans="6:8" ht="16.5">
      <c r="F678" s="21"/>
      <c r="G678" s="25"/>
      <c r="H678" s="25"/>
    </row>
    <row r="679" spans="6:8" ht="16.5">
      <c r="F679" s="21"/>
      <c r="G679" s="25"/>
      <c r="H679" s="25"/>
    </row>
    <row r="680" spans="6:8" ht="16.5">
      <c r="F680" s="21"/>
      <c r="G680" s="25"/>
      <c r="H680" s="25"/>
    </row>
    <row r="681" spans="6:8" ht="16.5">
      <c r="F681" s="21"/>
      <c r="G681" s="25"/>
      <c r="H681" s="25"/>
    </row>
    <row r="682" spans="6:8" ht="16.5">
      <c r="F682" s="21"/>
      <c r="G682" s="25"/>
      <c r="H682" s="25"/>
    </row>
    <row r="683" spans="6:8" ht="16.5">
      <c r="F683" s="21"/>
      <c r="G683" s="25"/>
      <c r="H683" s="25"/>
    </row>
    <row r="684" spans="6:8" ht="16.5">
      <c r="F684" s="21"/>
      <c r="G684" s="25"/>
      <c r="H684" s="25"/>
    </row>
    <row r="685" spans="6:8" ht="16.5">
      <c r="F685" s="21"/>
      <c r="G685" s="25"/>
      <c r="H685" s="25"/>
    </row>
    <row r="686" spans="6:8" ht="16.5">
      <c r="F686" s="21"/>
      <c r="G686" s="25"/>
      <c r="H686" s="25"/>
    </row>
    <row r="687" spans="6:8" ht="16.5">
      <c r="F687" s="21"/>
      <c r="G687" s="25"/>
      <c r="H687" s="25"/>
    </row>
    <row r="688" spans="6:8" ht="16.5">
      <c r="F688" s="21"/>
      <c r="G688" s="25"/>
      <c r="H688" s="25"/>
    </row>
    <row r="689" spans="6:8" ht="16.5">
      <c r="F689" s="21"/>
      <c r="G689" s="25"/>
      <c r="H689" s="25"/>
    </row>
    <row r="690" spans="6:8" ht="16.5">
      <c r="F690" s="21"/>
      <c r="G690" s="25"/>
      <c r="H690" s="25"/>
    </row>
    <row r="691" spans="6:8" ht="16.5">
      <c r="F691" s="21"/>
      <c r="G691" s="25"/>
      <c r="H691" s="25"/>
    </row>
    <row r="692" spans="6:8" ht="16.5">
      <c r="F692" s="21"/>
      <c r="G692" s="25"/>
      <c r="H692" s="25"/>
    </row>
    <row r="693" spans="6:8" ht="16.5">
      <c r="F693" s="21"/>
      <c r="G693" s="25"/>
      <c r="H693" s="25"/>
    </row>
    <row r="694" spans="6:8" ht="16.5">
      <c r="F694" s="21"/>
      <c r="G694" s="25"/>
      <c r="H694" s="25"/>
    </row>
    <row r="695" spans="6:8" ht="16.5">
      <c r="F695" s="21"/>
      <c r="G695" s="25"/>
      <c r="H695" s="25"/>
    </row>
    <row r="696" spans="6:8" ht="16.5">
      <c r="F696" s="21"/>
      <c r="G696" s="25"/>
      <c r="H696" s="25"/>
    </row>
    <row r="697" spans="6:8" ht="16.5">
      <c r="F697" s="21"/>
      <c r="G697" s="25"/>
      <c r="H697" s="25"/>
    </row>
    <row r="698" spans="6:8" ht="16.5">
      <c r="F698" s="21"/>
      <c r="G698" s="25"/>
      <c r="H698" s="25"/>
    </row>
    <row r="699" spans="6:8" ht="16.5">
      <c r="F699" s="21"/>
      <c r="G699" s="25"/>
      <c r="H699" s="25"/>
    </row>
    <row r="700" spans="6:8" ht="16.5">
      <c r="F700" s="21"/>
      <c r="G700" s="25"/>
      <c r="H700" s="25"/>
    </row>
    <row r="701" spans="6:8" ht="16.5">
      <c r="F701" s="21"/>
      <c r="G701" s="25"/>
      <c r="H701" s="25"/>
    </row>
    <row r="702" spans="6:8" ht="16.5">
      <c r="F702" s="21"/>
      <c r="G702" s="25"/>
      <c r="H702" s="25"/>
    </row>
    <row r="703" spans="6:8" ht="16.5">
      <c r="F703" s="21"/>
      <c r="G703" s="25"/>
      <c r="H703" s="25"/>
    </row>
    <row r="704" spans="6:8" ht="16.5">
      <c r="F704" s="21"/>
      <c r="G704" s="25"/>
      <c r="H704" s="25"/>
    </row>
    <row r="705" spans="6:8" ht="16.5">
      <c r="F705" s="21"/>
      <c r="G705" s="25"/>
      <c r="H705" s="25"/>
    </row>
    <row r="706" spans="6:8" ht="16.5">
      <c r="F706" s="21"/>
      <c r="G706" s="25"/>
      <c r="H706" s="25"/>
    </row>
    <row r="707" spans="6:8" ht="16.5">
      <c r="F707" s="21"/>
      <c r="G707" s="25"/>
      <c r="H707" s="25"/>
    </row>
    <row r="708" spans="6:8" ht="16.5">
      <c r="F708" s="21"/>
      <c r="G708" s="25"/>
      <c r="H708" s="25"/>
    </row>
    <row r="709" spans="6:8" ht="16.5">
      <c r="F709" s="21"/>
      <c r="G709" s="25"/>
      <c r="H709" s="25"/>
    </row>
    <row r="710" spans="6:8" ht="16.5">
      <c r="F710" s="21"/>
      <c r="G710" s="25"/>
      <c r="H710" s="25"/>
    </row>
    <row r="711" spans="6:8" ht="16.5">
      <c r="F711" s="21"/>
      <c r="G711" s="25"/>
      <c r="H711" s="25"/>
    </row>
    <row r="712" spans="6:8" ht="16.5">
      <c r="F712" s="21"/>
      <c r="G712" s="25"/>
      <c r="H712" s="25"/>
    </row>
    <row r="713" spans="6:8" ht="16.5">
      <c r="F713" s="21"/>
      <c r="G713" s="25"/>
      <c r="H713" s="25"/>
    </row>
    <row r="714" spans="6:8" ht="16.5">
      <c r="F714" s="21"/>
      <c r="G714" s="25"/>
      <c r="H714" s="25"/>
    </row>
    <row r="715" spans="6:8" ht="16.5">
      <c r="F715" s="21"/>
      <c r="G715" s="25"/>
      <c r="H715" s="25"/>
    </row>
    <row r="716" spans="6:8" ht="16.5">
      <c r="F716" s="21"/>
      <c r="G716" s="25"/>
      <c r="H716" s="25"/>
    </row>
    <row r="717" spans="6:8" ht="16.5">
      <c r="F717" s="21"/>
      <c r="G717" s="25"/>
      <c r="H717" s="25"/>
    </row>
    <row r="718" spans="6:8" ht="16.5">
      <c r="F718" s="21"/>
      <c r="G718" s="25"/>
      <c r="H718" s="25"/>
    </row>
    <row r="719" spans="6:8" ht="16.5">
      <c r="F719" s="21"/>
      <c r="G719" s="25"/>
      <c r="H719" s="25"/>
    </row>
    <row r="720" spans="6:8" ht="16.5">
      <c r="F720" s="21"/>
      <c r="G720" s="25"/>
      <c r="H720" s="25"/>
    </row>
    <row r="721" spans="6:8" ht="16.5">
      <c r="F721" s="21"/>
      <c r="G721" s="25"/>
      <c r="H721" s="25"/>
    </row>
    <row r="722" spans="6:8" ht="16.5">
      <c r="F722" s="21"/>
      <c r="G722" s="25"/>
      <c r="H722" s="25"/>
    </row>
    <row r="723" spans="6:8" ht="16.5">
      <c r="F723" s="21"/>
      <c r="G723" s="25"/>
      <c r="H723" s="25"/>
    </row>
    <row r="724" spans="6:8" ht="16.5">
      <c r="F724" s="21"/>
      <c r="G724" s="25"/>
      <c r="H724" s="25"/>
    </row>
    <row r="725" spans="6:8" ht="16.5">
      <c r="F725" s="21"/>
      <c r="G725" s="25"/>
      <c r="H725" s="25"/>
    </row>
    <row r="726" spans="6:8" ht="16.5">
      <c r="F726" s="21"/>
      <c r="G726" s="25"/>
      <c r="H726" s="25"/>
    </row>
    <row r="727" spans="6:8" ht="16.5">
      <c r="F727" s="21"/>
      <c r="G727" s="25"/>
      <c r="H727" s="25"/>
    </row>
    <row r="728" spans="6:8" ht="16.5">
      <c r="F728" s="21"/>
      <c r="G728" s="25"/>
      <c r="H728" s="25"/>
    </row>
    <row r="729" spans="6:8" ht="16.5">
      <c r="F729" s="21"/>
      <c r="G729" s="25"/>
      <c r="H729" s="25"/>
    </row>
    <row r="730" spans="6:8" ht="16.5">
      <c r="F730" s="21"/>
      <c r="G730" s="25"/>
      <c r="H730" s="25"/>
    </row>
    <row r="731" spans="6:8" ht="16.5">
      <c r="F731" s="21"/>
      <c r="G731" s="25"/>
      <c r="H731" s="25"/>
    </row>
    <row r="732" spans="6:8" ht="16.5">
      <c r="F732" s="21"/>
      <c r="G732" s="25"/>
      <c r="H732" s="25"/>
    </row>
    <row r="733" spans="6:8" ht="16.5">
      <c r="F733" s="21"/>
      <c r="G733" s="25"/>
      <c r="H733" s="25"/>
    </row>
    <row r="734" spans="6:8" ht="16.5">
      <c r="F734" s="21"/>
      <c r="G734" s="25"/>
      <c r="H734" s="25"/>
    </row>
    <row r="735" spans="6:8" ht="16.5">
      <c r="F735" s="21"/>
      <c r="G735" s="25"/>
      <c r="H735" s="25"/>
    </row>
    <row r="736" spans="6:8" ht="16.5">
      <c r="F736" s="21"/>
      <c r="G736" s="25"/>
      <c r="H736" s="25"/>
    </row>
    <row r="737" spans="6:8" ht="16.5">
      <c r="F737" s="21"/>
      <c r="G737" s="25"/>
      <c r="H737" s="25"/>
    </row>
    <row r="738" spans="6:8" ht="16.5">
      <c r="F738" s="21"/>
      <c r="G738" s="25"/>
      <c r="H738" s="25"/>
    </row>
    <row r="739" spans="6:8" ht="16.5">
      <c r="F739" s="21"/>
      <c r="G739" s="25"/>
      <c r="H739" s="25"/>
    </row>
    <row r="740" spans="6:8" ht="16.5">
      <c r="F740" s="21"/>
      <c r="G740" s="25"/>
      <c r="H740" s="25"/>
    </row>
    <row r="741" spans="6:8" ht="16.5">
      <c r="F741" s="21"/>
      <c r="G741" s="25"/>
      <c r="H741" s="25"/>
    </row>
    <row r="742" spans="6:8" ht="16.5">
      <c r="F742" s="21"/>
      <c r="G742" s="25"/>
      <c r="H742" s="25"/>
    </row>
    <row r="743" spans="6:8" ht="16.5">
      <c r="F743" s="21"/>
      <c r="G743" s="25"/>
      <c r="H743" s="25"/>
    </row>
    <row r="744" spans="6:8" ht="16.5">
      <c r="F744" s="21"/>
      <c r="G744" s="25"/>
      <c r="H744" s="25"/>
    </row>
    <row r="745" spans="6:8" ht="16.5">
      <c r="F745" s="21"/>
      <c r="G745" s="25"/>
      <c r="H745" s="25"/>
    </row>
    <row r="746" spans="6:8" ht="16.5">
      <c r="F746" s="21"/>
      <c r="G746" s="25"/>
      <c r="H746" s="25"/>
    </row>
    <row r="747" spans="6:8" ht="16.5">
      <c r="F747" s="21"/>
      <c r="G747" s="25"/>
      <c r="H747" s="25"/>
    </row>
    <row r="748" spans="6:8" ht="16.5">
      <c r="F748" s="21"/>
      <c r="G748" s="25"/>
      <c r="H748" s="25"/>
    </row>
    <row r="749" spans="6:8" ht="16.5">
      <c r="F749" s="21"/>
      <c r="G749" s="25"/>
      <c r="H749" s="25"/>
    </row>
    <row r="750" spans="6:8" ht="16.5">
      <c r="F750" s="21"/>
      <c r="G750" s="25"/>
      <c r="H750" s="25"/>
    </row>
    <row r="751" spans="6:8" ht="16.5">
      <c r="F751" s="21"/>
      <c r="G751" s="25"/>
      <c r="H751" s="25"/>
    </row>
    <row r="752" spans="6:8" ht="16.5">
      <c r="F752" s="21"/>
      <c r="G752" s="25"/>
      <c r="H752" s="25"/>
    </row>
    <row r="753" spans="6:8" ht="16.5">
      <c r="F753" s="21"/>
      <c r="G753" s="25"/>
      <c r="H753" s="25"/>
    </row>
    <row r="754" spans="6:8" ht="16.5">
      <c r="F754" s="21"/>
      <c r="G754" s="25"/>
      <c r="H754" s="25"/>
    </row>
    <row r="755" spans="6:8" ht="16.5">
      <c r="F755" s="21"/>
      <c r="G755" s="25"/>
      <c r="H755" s="25"/>
    </row>
    <row r="756" spans="6:8" ht="16.5">
      <c r="F756" s="21"/>
      <c r="G756" s="25"/>
      <c r="H756" s="25"/>
    </row>
    <row r="757" spans="6:8" ht="16.5">
      <c r="F757" s="21"/>
      <c r="G757" s="25"/>
      <c r="H757" s="25"/>
    </row>
    <row r="758" spans="6:8" ht="16.5">
      <c r="F758" s="21"/>
      <c r="G758" s="25"/>
      <c r="H758" s="25"/>
    </row>
    <row r="759" spans="6:8" ht="16.5">
      <c r="F759" s="21"/>
      <c r="G759" s="25"/>
      <c r="H759" s="25"/>
    </row>
    <row r="760" spans="6:8" ht="16.5">
      <c r="F760" s="21"/>
      <c r="G760" s="25"/>
      <c r="H760" s="25"/>
    </row>
    <row r="761" spans="6:8" ht="16.5">
      <c r="F761" s="21"/>
      <c r="G761" s="25"/>
      <c r="H761" s="25"/>
    </row>
    <row r="762" spans="6:8" ht="16.5">
      <c r="F762" s="21"/>
      <c r="G762" s="25"/>
      <c r="H762" s="25"/>
    </row>
    <row r="763" spans="6:8" ht="16.5">
      <c r="F763" s="21"/>
      <c r="G763" s="25"/>
      <c r="H763" s="25"/>
    </row>
    <row r="764" spans="6:8" ht="16.5">
      <c r="F764" s="21"/>
      <c r="G764" s="25"/>
      <c r="H764" s="25"/>
    </row>
    <row r="765" spans="6:8" ht="16.5">
      <c r="F765" s="21"/>
      <c r="G765" s="25"/>
      <c r="H765" s="25"/>
    </row>
    <row r="766" spans="6:8" ht="16.5">
      <c r="F766" s="21"/>
      <c r="G766" s="25"/>
      <c r="H766" s="25"/>
    </row>
    <row r="767" spans="6:8" ht="16.5">
      <c r="F767" s="21"/>
      <c r="G767" s="25"/>
      <c r="H767" s="25"/>
    </row>
    <row r="768" spans="6:8" ht="16.5">
      <c r="F768" s="21"/>
      <c r="G768" s="25"/>
      <c r="H768" s="25"/>
    </row>
    <row r="769" spans="6:8" ht="16.5">
      <c r="F769" s="21"/>
      <c r="G769" s="25"/>
      <c r="H769" s="25"/>
    </row>
    <row r="770" spans="6:8" ht="16.5">
      <c r="F770" s="21"/>
      <c r="G770" s="25"/>
      <c r="H770" s="25"/>
    </row>
    <row r="771" spans="6:8" ht="16.5">
      <c r="F771" s="21"/>
      <c r="G771" s="25"/>
      <c r="H771" s="25"/>
    </row>
    <row r="772" spans="6:8" ht="16.5">
      <c r="F772" s="21"/>
      <c r="G772" s="25"/>
      <c r="H772" s="25"/>
    </row>
    <row r="773" spans="6:8" ht="16.5">
      <c r="F773" s="21"/>
      <c r="G773" s="25"/>
      <c r="H773" s="25"/>
    </row>
    <row r="774" spans="6:8" ht="16.5">
      <c r="F774" s="21"/>
      <c r="G774" s="25"/>
      <c r="H774" s="25"/>
    </row>
    <row r="775" spans="6:8" ht="16.5">
      <c r="F775" s="21"/>
      <c r="G775" s="25"/>
      <c r="H775" s="25"/>
    </row>
    <row r="776" spans="6:8" ht="16.5">
      <c r="F776" s="21"/>
      <c r="G776" s="25"/>
      <c r="H776" s="25"/>
    </row>
    <row r="777" spans="6:8" ht="16.5">
      <c r="F777" s="21"/>
      <c r="G777" s="25"/>
      <c r="H777" s="25"/>
    </row>
    <row r="778" spans="6:8" ht="16.5">
      <c r="F778" s="21"/>
      <c r="G778" s="25"/>
      <c r="H778" s="25"/>
    </row>
    <row r="779" spans="6:8" ht="16.5">
      <c r="F779" s="21"/>
      <c r="G779" s="25"/>
      <c r="H779" s="25"/>
    </row>
    <row r="780" spans="6:8" ht="16.5">
      <c r="F780" s="21"/>
      <c r="G780" s="25"/>
      <c r="H780" s="25"/>
    </row>
    <row r="781" spans="6:8" ht="16.5">
      <c r="F781" s="21"/>
      <c r="G781" s="25"/>
      <c r="H781" s="25"/>
    </row>
    <row r="782" spans="6:8" ht="16.5">
      <c r="F782" s="21"/>
      <c r="G782" s="25"/>
      <c r="H782" s="25"/>
    </row>
    <row r="783" spans="6:8" ht="16.5">
      <c r="F783" s="21"/>
      <c r="G783" s="25"/>
      <c r="H783" s="25"/>
    </row>
    <row r="784" spans="6:8" ht="16.5">
      <c r="F784" s="21"/>
      <c r="G784" s="25"/>
      <c r="H784" s="25"/>
    </row>
    <row r="785" spans="6:8" ht="16.5">
      <c r="F785" s="21"/>
      <c r="G785" s="25"/>
      <c r="H785" s="25"/>
    </row>
    <row r="786" spans="6:8" ht="16.5">
      <c r="F786" s="21"/>
      <c r="G786" s="25"/>
      <c r="H786" s="25"/>
    </row>
    <row r="787" spans="6:8" ht="16.5">
      <c r="F787" s="21"/>
      <c r="G787" s="25"/>
      <c r="H787" s="25"/>
    </row>
  </sheetData>
  <autoFilter ref="A1:T235" xr:uid="{54DDA89A-4783-4F70-A2D0-549801B15F8D}"/>
  <hyperlinks>
    <hyperlink ref="K118" r:id="rId1" display="mailto:Miguel.Tibavisco@parquesnacionales.gov.co" xr:uid="{116CE386-A2E7-468B-8C8B-FE67D8064510}"/>
    <hyperlink ref="K135" r:id="rId2" xr:uid="{ED5F391F-548A-4B9E-B981-A08D0D5907A3}"/>
    <hyperlink ref="K137" r:id="rId3" xr:uid="{F9E3F13C-46F8-4DF8-BBF2-2B31975AEAE9}"/>
    <hyperlink ref="K136" r:id="rId4" xr:uid="{63E8BB79-D719-4DF0-B5BD-FDA1101D66A2}"/>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NC</vt:lpstr>
      <vt:lpstr>DTAO</vt:lpstr>
      <vt:lpstr>DTCA</vt:lpstr>
      <vt:lpstr>DTPA</vt:lpstr>
      <vt:lpstr>DTOR</vt:lpstr>
      <vt:lpstr>DTAN</vt:lpstr>
      <vt:lpstr>DTAM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YADIRA CASTRO</dc:creator>
  <cp:lastModifiedBy>LUZ YADIRA CASTRO</cp:lastModifiedBy>
  <dcterms:created xsi:type="dcterms:W3CDTF">2020-06-08T20:10:16Z</dcterms:created>
  <dcterms:modified xsi:type="dcterms:W3CDTF">2020-07-27T16:39:55Z</dcterms:modified>
</cp:coreProperties>
</file>